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25-04\SCTASK0699912\SCTASK0699913\"/>
    </mc:Choice>
  </mc:AlternateContent>
  <xr:revisionPtr revIDLastSave="0" documentId="13_ncr:1_{D2179FCA-C475-46A3-83EC-19CF68C5AC2F}" xr6:coauthVersionLast="47" xr6:coauthVersionMax="47" xr10:uidLastSave="{00000000-0000-0000-0000-000000000000}"/>
  <bookViews>
    <workbookView xWindow="2295" yWindow="2295" windowWidth="27480" windowHeight="15225" xr2:uid="{00000000-000D-0000-FFFF-FFFF00000000}"/>
  </bookViews>
  <sheets>
    <sheet name="Start Her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" l="1"/>
  <c r="B21" i="2"/>
  <c r="B29" i="2"/>
  <c r="B27" i="2"/>
  <c r="B26" i="2"/>
  <c r="B25" i="2"/>
  <c r="B20" i="2"/>
  <c r="B19" i="2"/>
  <c r="B22" i="2" s="1"/>
  <c r="B12" i="2"/>
  <c r="B16" i="2"/>
  <c r="B15" i="2"/>
  <c r="B9" i="2"/>
  <c r="B30" i="2" l="1"/>
  <c r="B37" i="2"/>
  <c r="B36" i="2"/>
  <c r="B38" i="2"/>
</calcChain>
</file>

<file path=xl/sharedStrings.xml><?xml version="1.0" encoding="utf-8"?>
<sst xmlns="http://schemas.openxmlformats.org/spreadsheetml/2006/main" count="38" uniqueCount="34">
  <si>
    <r>
      <rPr>
        <b/>
        <sz val="11"/>
        <color rgb="FFFFFFFF"/>
        <rFont val="Calibri"/>
      </rPr>
      <t xml:space="preserve">Directions: Enter the number of schools and classrooms in the </t>
    </r>
    <r>
      <rPr>
        <b/>
        <sz val="11"/>
        <color rgb="FFDDEBF7"/>
        <rFont val="Calibri"/>
      </rPr>
      <t xml:space="preserve">blue </t>
    </r>
    <r>
      <rPr>
        <b/>
        <sz val="11"/>
        <color rgb="FFFFFFFF"/>
        <rFont val="Calibri"/>
      </rPr>
      <t xml:space="preserve">boxes. 
Use the amounts in the </t>
    </r>
    <r>
      <rPr>
        <b/>
        <sz val="11"/>
        <color rgb="FFFFFF00"/>
        <rFont val="Calibri"/>
      </rPr>
      <t xml:space="preserve">yellow </t>
    </r>
    <r>
      <rPr>
        <b/>
        <sz val="11"/>
        <color rgb="FFFFFFFF"/>
        <rFont val="Calibri"/>
      </rPr>
      <t>boxes to submit your budget on GEM$.</t>
    </r>
  </si>
  <si>
    <r>
      <t xml:space="preserve"># of Schools in the LEA/Consortium 
</t>
    </r>
    <r>
      <rPr>
        <b/>
        <i/>
        <sz val="11"/>
        <color theme="0"/>
        <rFont val="Calibri"/>
        <scheme val="minor"/>
      </rPr>
      <t xml:space="preserve">Note: There is a cap of 15 schools. </t>
    </r>
  </si>
  <si>
    <t># of PreK classrooms</t>
  </si>
  <si>
    <t xml:space="preserve"># of Kindergarten classrooms </t>
  </si>
  <si>
    <t xml:space="preserve"># of Grade 1 classrooms </t>
  </si>
  <si>
    <t># of Grade 2 classrooms</t>
  </si>
  <si>
    <t># of Grade 3 classrooms</t>
  </si>
  <si>
    <r>
      <t xml:space="preserve">Estimated Sites needed for Professional Learning
</t>
    </r>
    <r>
      <rPr>
        <b/>
        <i/>
        <sz val="11"/>
        <color theme="0"/>
        <rFont val="Calibri"/>
        <family val="2"/>
        <scheme val="minor"/>
      </rPr>
      <t xml:space="preserve">Note: This is an automatic calculation based on number of schools. </t>
    </r>
  </si>
  <si>
    <t xml:space="preserve">PRISM Curriculum Council </t>
  </si>
  <si>
    <t>Stipends for Educators to serve on the PRISM Curriculum Council</t>
  </si>
  <si>
    <t>On GEM$, enter the amount for Stipends in Object Code 01: Professional Salaries (non-MTRS) for Function Code LDRS (Instructional Leaders), Function Code TCHR (Teachers), and/or Function Code PARA (Paraprofessionals) depending on who will be on the PRISM Curriculum Council.</t>
  </si>
  <si>
    <t>Choose only one category: Stipends for Educators or Substitute Coverage</t>
  </si>
  <si>
    <t>Stipends for Educators to support PRISM work beyond contractual hours or duties (PreK)
OR 
Substitute Coverage funding for educators to support PRISM II work during contractual hours (PreK)</t>
  </si>
  <si>
    <r>
      <rPr>
        <i/>
        <sz val="11"/>
        <color rgb="FF000000"/>
        <rFont val="Calibri"/>
        <scheme val="minor"/>
      </rPr>
      <t xml:space="preserve">For Stipends: On GEM$, enter the amount for Stipends in Object Code 01: Professional Salaries (non-MTRS) for Function Code LDRS (Instructional Leaders), Function Code TCHR (Teachers), and/or Function Code PARA (Paraprofessionals) depending on who will need stipends to complete FY25 PRISM grant programming. 
For Substitute Coverage: On GEM$, enter the amount for Substitute Coverage in Object Code 03: Other Salaries for Function Code TSER (Other Teaching Services). 
</t>
    </r>
    <r>
      <rPr>
        <b/>
        <i/>
        <sz val="11"/>
        <color rgb="FF000000"/>
        <rFont val="Calibri"/>
        <scheme val="minor"/>
      </rPr>
      <t>Note: You may split the amount amongst the two categories.</t>
    </r>
  </si>
  <si>
    <t>Stipends for Educators to support PRISM work beyond contractual hours or duties  (K-3)
OR 
Substitute Coverage funding for educators to support PRISM II work during contractual hours (K-3)</t>
  </si>
  <si>
    <t>For Stipends: On GEM$, enter the amount for Stipends in Object Code 01: Professional Salaries (non-MTRS) for Function Code LDRS (Instructional Leaders), Function Code TCHR (Teachers), and/or Function Code PARA (Paraprofessionals) depending on who will need stipends to complete FY25 PRISM grant programming. 
For Substitute Coverage: On GEM$, enter the amount for Substitute Coverage in Object Code 03: Other Salaries for Function Code TSER (Other Teaching Services). 
Note: You may split the amount amongst the two categories.</t>
  </si>
  <si>
    <t xml:space="preserve">Appleseeds </t>
  </si>
  <si>
    <t>Kindergarten</t>
  </si>
  <si>
    <t>On GEM$, please enter the amount in Object Code 07: Equipment for Function Code MATL (Instructional Materials and Technology) only if you are choosing Appleseeds as a reading foundational skills resource for the core literacy block.</t>
  </si>
  <si>
    <t>Grade 1</t>
  </si>
  <si>
    <t>Grade 2</t>
  </si>
  <si>
    <t>Total for Appleseeds</t>
  </si>
  <si>
    <t>Purchase of selected curricular materials.</t>
  </si>
  <si>
    <t>PreK</t>
  </si>
  <si>
    <t xml:space="preserve">On GEM$, please enter the amount in Object Code 07: Equipment for Function Code MATL (Instructional Materials and Technology). The cap is $400,000 per LEA/consortium. </t>
  </si>
  <si>
    <t>Grade 3</t>
  </si>
  <si>
    <t>Total for Curriculum Estimation</t>
  </si>
  <si>
    <t xml:space="preserve">PRISM Leadership Coaching from a DESE-approved and selected PRISM Curriculum &amp; Instruction Coach </t>
  </si>
  <si>
    <t xml:space="preserve">Total </t>
  </si>
  <si>
    <t xml:space="preserve">On GEM$, please enter $51,000 in Object Code 04MC: Contracted Services (major) for Function Code PDEV (Professional Development) </t>
  </si>
  <si>
    <t xml:space="preserve">Curriculum-based Professional Learning </t>
  </si>
  <si>
    <t>Full Day Professional Learning in K-3</t>
  </si>
  <si>
    <t xml:space="preserve">On GEM$, please enter the amount in Object Code 04MC: Contracted Services (major) for Function Code PDEV (Professional Development) </t>
  </si>
  <si>
    <t>Full Day Professional Learning in PreK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</si>
</sst>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rgb="FF000000"/>
      <name val="Calibri"/>
      <scheme val="minor"/>
    </font>
    <font>
      <i/>
      <sz val="11"/>
      <color rgb="FF000000"/>
      <name val="Calibri"/>
      <scheme val="minor"/>
    </font>
    <font>
      <b/>
      <i/>
      <sz val="11"/>
      <color rgb="FF000000"/>
      <name val="Calibri"/>
      <scheme val="minor"/>
    </font>
    <font>
      <b/>
      <sz val="11"/>
      <color rgb="FFFFFFFF"/>
      <name val="Calibri"/>
    </font>
    <font>
      <b/>
      <sz val="11"/>
      <color rgb="FFDDEBF7"/>
      <name val="Calibri"/>
    </font>
    <font>
      <b/>
      <sz val="11"/>
      <color rgb="FFFFFF00"/>
      <name val="Calibri"/>
    </font>
    <font>
      <b/>
      <sz val="11"/>
      <color theme="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5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1" fillId="4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2" fillId="4" borderId="1" xfId="0" applyFont="1" applyFill="1" applyBorder="1"/>
    <xf numFmtId="164" fontId="0" fillId="6" borderId="0" xfId="0" applyNumberFormat="1" applyFill="1" applyAlignment="1">
      <alignment horizontal="center" vertical="center"/>
    </xf>
    <xf numFmtId="164" fontId="0" fillId="6" borderId="0" xfId="0" applyNumberFormat="1" applyFill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wrapText="1"/>
    </xf>
    <xf numFmtId="164" fontId="0" fillId="0" borderId="0" xfId="0" applyNumberFormat="1" applyAlignment="1">
      <alignment horizontal="center" vertical="center"/>
    </xf>
    <xf numFmtId="0" fontId="2" fillId="7" borderId="0" xfId="0" applyFont="1" applyFill="1"/>
    <xf numFmtId="0" fontId="0" fillId="8" borderId="0" xfId="0" applyFill="1" applyAlignment="1">
      <alignment horizontal="center" vertical="center"/>
    </xf>
    <xf numFmtId="0" fontId="2" fillId="4" borderId="0" xfId="0" applyFont="1" applyFill="1" applyAlignment="1">
      <alignment wrapText="1"/>
    </xf>
    <xf numFmtId="16" fontId="0" fillId="0" borderId="0" xfId="0" applyNumberFormat="1"/>
    <xf numFmtId="0" fontId="6" fillId="0" borderId="0" xfId="0" applyFont="1" applyAlignment="1">
      <alignment wrapText="1"/>
    </xf>
    <xf numFmtId="0" fontId="0" fillId="3" borderId="0" xfId="0" applyFill="1" applyAlignment="1">
      <alignment horizontal="center"/>
    </xf>
    <xf numFmtId="0" fontId="7" fillId="0" borderId="0" xfId="0" applyFont="1" applyAlignment="1">
      <alignment wrapText="1"/>
    </xf>
    <xf numFmtId="0" fontId="2" fillId="7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1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7FFCC"/>
      <color rgb="FFC9F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62787-D69A-450B-919B-74E687A29B24}">
  <dimension ref="A1:C38"/>
  <sheetViews>
    <sheetView tabSelected="1" zoomScale="90" zoomScaleNormal="90" workbookViewId="0">
      <selection sqref="A1:C1"/>
    </sheetView>
  </sheetViews>
  <sheetFormatPr defaultRowHeight="15" x14ac:dyDescent="0.25"/>
  <cols>
    <col min="1" max="1" width="53" customWidth="1"/>
    <col min="2" max="2" width="29.42578125" style="3" customWidth="1"/>
    <col min="3" max="3" width="79.140625" customWidth="1"/>
  </cols>
  <sheetData>
    <row r="1" spans="1:3" ht="45" customHeight="1" x14ac:dyDescent="0.25">
      <c r="A1" s="23" t="s">
        <v>0</v>
      </c>
      <c r="B1" s="24"/>
      <c r="C1" s="24"/>
    </row>
    <row r="3" spans="1:3" ht="45" x14ac:dyDescent="0.25">
      <c r="A3" s="4" t="s">
        <v>1</v>
      </c>
      <c r="B3" s="17"/>
      <c r="C3" s="15"/>
    </row>
    <row r="4" spans="1:3" x14ac:dyDescent="0.25">
      <c r="A4" s="6" t="s">
        <v>2</v>
      </c>
      <c r="B4" s="5"/>
      <c r="C4" s="15"/>
    </row>
    <row r="5" spans="1:3" x14ac:dyDescent="0.25">
      <c r="A5" s="6" t="s">
        <v>3</v>
      </c>
      <c r="B5" s="5"/>
    </row>
    <row r="6" spans="1:3" x14ac:dyDescent="0.25">
      <c r="A6" s="6" t="s">
        <v>4</v>
      </c>
      <c r="B6" s="5"/>
    </row>
    <row r="7" spans="1:3" x14ac:dyDescent="0.25">
      <c r="A7" s="6" t="s">
        <v>5</v>
      </c>
      <c r="B7" s="5"/>
    </row>
    <row r="8" spans="1:3" x14ac:dyDescent="0.25">
      <c r="A8" s="6" t="s">
        <v>6</v>
      </c>
      <c r="B8" s="5"/>
    </row>
    <row r="9" spans="1:3" ht="60" x14ac:dyDescent="0.25">
      <c r="A9" s="14" t="s">
        <v>7</v>
      </c>
      <c r="B9" s="13" t="b">
        <f>IF(B3=1,1,IF(B3=2,1,(IF(B3=3,1,(IF(B3=4,2,(IF(B3=5,2,IF(B3=6,2,IF(B3=7,3,(IF(B3=8,3,(IF(B3=9,3,(IF(B3&gt;9,4))))))))))))))))</f>
        <v>0</v>
      </c>
      <c r="C9" s="16"/>
    </row>
    <row r="11" spans="1:3" x14ac:dyDescent="0.25">
      <c r="A11" s="20" t="s">
        <v>8</v>
      </c>
      <c r="B11" s="20"/>
      <c r="C11" s="20"/>
    </row>
    <row r="12" spans="1:3" ht="72" customHeight="1" x14ac:dyDescent="0.25">
      <c r="A12" s="1" t="s">
        <v>9</v>
      </c>
      <c r="B12" s="7">
        <f>B3*2000</f>
        <v>0</v>
      </c>
      <c r="C12" s="2" t="s">
        <v>10</v>
      </c>
    </row>
    <row r="13" spans="1:3" x14ac:dyDescent="0.25">
      <c r="A13" s="10"/>
      <c r="B13" s="11"/>
      <c r="C13" s="2"/>
    </row>
    <row r="14" spans="1:3" x14ac:dyDescent="0.25">
      <c r="A14" s="20" t="s">
        <v>11</v>
      </c>
      <c r="B14" s="20"/>
      <c r="C14" s="20"/>
    </row>
    <row r="15" spans="1:3" ht="141.75" customHeight="1" x14ac:dyDescent="0.25">
      <c r="A15" s="1" t="s">
        <v>12</v>
      </c>
      <c r="B15" s="8">
        <f>B3*3000</f>
        <v>0</v>
      </c>
      <c r="C15" s="18" t="s">
        <v>13</v>
      </c>
    </row>
    <row r="16" spans="1:3" ht="137.25" customHeight="1" x14ac:dyDescent="0.25">
      <c r="A16" s="1" t="s">
        <v>14</v>
      </c>
      <c r="B16" s="8">
        <f>B3*15000</f>
        <v>0</v>
      </c>
      <c r="C16" s="2" t="s">
        <v>15</v>
      </c>
    </row>
    <row r="18" spans="1:3" x14ac:dyDescent="0.25">
      <c r="A18" s="20" t="s">
        <v>16</v>
      </c>
      <c r="B18" s="20"/>
      <c r="C18" s="20"/>
    </row>
    <row r="19" spans="1:3" x14ac:dyDescent="0.25">
      <c r="A19" s="12" t="s">
        <v>17</v>
      </c>
      <c r="B19" s="9">
        <f>B5*4024</f>
        <v>0</v>
      </c>
      <c r="C19" s="21" t="s">
        <v>18</v>
      </c>
    </row>
    <row r="20" spans="1:3" x14ac:dyDescent="0.25">
      <c r="A20" s="12" t="s">
        <v>19</v>
      </c>
      <c r="B20" s="9">
        <f>B6*3762</f>
        <v>0</v>
      </c>
      <c r="C20" s="21"/>
    </row>
    <row r="21" spans="1:3" x14ac:dyDescent="0.25">
      <c r="A21" s="12" t="s">
        <v>20</v>
      </c>
      <c r="B21" s="9">
        <f>B7*3683</f>
        <v>0</v>
      </c>
      <c r="C21" s="21"/>
    </row>
    <row r="22" spans="1:3" x14ac:dyDescent="0.25">
      <c r="A22" s="12" t="s">
        <v>21</v>
      </c>
      <c r="B22" s="8">
        <f>SUM(B19:B21)</f>
        <v>0</v>
      </c>
      <c r="C22" s="21"/>
    </row>
    <row r="24" spans="1:3" x14ac:dyDescent="0.25">
      <c r="A24" s="20" t="s">
        <v>22</v>
      </c>
      <c r="B24" s="20"/>
      <c r="C24" s="20"/>
    </row>
    <row r="25" spans="1:3" ht="30.75" customHeight="1" x14ac:dyDescent="0.25">
      <c r="A25" s="12" t="s">
        <v>23</v>
      </c>
      <c r="B25" s="9">
        <f>4000*B4</f>
        <v>0</v>
      </c>
      <c r="C25" s="22" t="s">
        <v>24</v>
      </c>
    </row>
    <row r="26" spans="1:3" ht="30.75" customHeight="1" x14ac:dyDescent="0.25">
      <c r="A26" s="12" t="s">
        <v>17</v>
      </c>
      <c r="B26" s="9">
        <f>4000*B5</f>
        <v>0</v>
      </c>
      <c r="C26" s="22"/>
    </row>
    <row r="27" spans="1:3" x14ac:dyDescent="0.25">
      <c r="A27" s="12" t="s">
        <v>19</v>
      </c>
      <c r="B27" s="9">
        <f>B6*4000</f>
        <v>0</v>
      </c>
      <c r="C27" s="22"/>
    </row>
    <row r="28" spans="1:3" x14ac:dyDescent="0.25">
      <c r="A28" s="12" t="s">
        <v>20</v>
      </c>
      <c r="B28" s="9">
        <f>4000*B7</f>
        <v>0</v>
      </c>
      <c r="C28" s="22"/>
    </row>
    <row r="29" spans="1:3" x14ac:dyDescent="0.25">
      <c r="A29" s="12" t="s">
        <v>25</v>
      </c>
      <c r="B29" s="9">
        <f>B8*4000</f>
        <v>0</v>
      </c>
      <c r="C29" s="22"/>
    </row>
    <row r="30" spans="1:3" ht="24.75" customHeight="1" x14ac:dyDescent="0.25">
      <c r="A30" s="12" t="s">
        <v>26</v>
      </c>
      <c r="B30" s="8">
        <f>SUM(B25:B29)</f>
        <v>0</v>
      </c>
      <c r="C30" s="22"/>
    </row>
    <row r="32" spans="1:3" x14ac:dyDescent="0.25">
      <c r="A32" s="20" t="s">
        <v>27</v>
      </c>
      <c r="B32" s="20"/>
      <c r="C32" s="20"/>
    </row>
    <row r="33" spans="1:3" ht="30" x14ac:dyDescent="0.25">
      <c r="A33" s="19" t="s">
        <v>28</v>
      </c>
      <c r="B33" s="8">
        <v>51000</v>
      </c>
      <c r="C33" s="2" t="s">
        <v>29</v>
      </c>
    </row>
    <row r="35" spans="1:3" x14ac:dyDescent="0.25">
      <c r="A35" s="20" t="s">
        <v>30</v>
      </c>
      <c r="B35" s="20"/>
      <c r="C35" s="20"/>
    </row>
    <row r="36" spans="1:3" x14ac:dyDescent="0.25">
      <c r="A36" s="12" t="s">
        <v>31</v>
      </c>
      <c r="B36" s="9">
        <f>B9*22500</f>
        <v>0</v>
      </c>
      <c r="C36" s="21" t="s">
        <v>32</v>
      </c>
    </row>
    <row r="37" spans="1:3" x14ac:dyDescent="0.25">
      <c r="A37" s="12" t="s">
        <v>33</v>
      </c>
      <c r="B37" s="9">
        <f>B9*16500</f>
        <v>0</v>
      </c>
      <c r="C37" s="21"/>
    </row>
    <row r="38" spans="1:3" x14ac:dyDescent="0.25">
      <c r="A38" s="12" t="s">
        <v>28</v>
      </c>
      <c r="B38" s="8">
        <f>SUM(B36:B37)</f>
        <v>0</v>
      </c>
      <c r="C38" s="21"/>
    </row>
  </sheetData>
  <mergeCells count="10">
    <mergeCell ref="A32:C32"/>
    <mergeCell ref="A35:C35"/>
    <mergeCell ref="C36:C38"/>
    <mergeCell ref="C25:C30"/>
    <mergeCell ref="A1:C1"/>
    <mergeCell ref="A11:C11"/>
    <mergeCell ref="A14:C14"/>
    <mergeCell ref="A18:C18"/>
    <mergeCell ref="C19:C22"/>
    <mergeCell ref="A24:C24"/>
  </mergeCells>
  <dataValidations count="1">
    <dataValidation type="list" allowBlank="1" showInputMessage="1" showErrorMessage="1" sqref="B3" xr:uid="{0B2B7EE4-9FA4-47E5-83A3-440CCC93F368}">
      <formula1>"0,1,2,3,4,5,6,7,8,9,10,11,12,13,14,15"</formula1>
    </dataValidation>
  </dataValidation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1ccb9d-19fe-4d68-b108-948416432c47">
      <Terms xmlns="http://schemas.microsoft.com/office/infopath/2007/PartnerControls"/>
    </lcf76f155ced4ddcb4097134ff3c332f>
    <TaxCatchAll xmlns="f9efea3f-07f8-4210-9d64-5fb8063fd03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6F082C5DB08458378324F494DCD4E" ma:contentTypeVersion="15" ma:contentTypeDescription="Create a new document." ma:contentTypeScope="" ma:versionID="b00b0cbfaefc22baab2ad3825a07f417">
  <xsd:schema xmlns:xsd="http://www.w3.org/2001/XMLSchema" xmlns:xs="http://www.w3.org/2001/XMLSchema" xmlns:p="http://schemas.microsoft.com/office/2006/metadata/properties" xmlns:ns2="6a1ccb9d-19fe-4d68-b108-948416432c47" xmlns:ns3="f9efea3f-07f8-4210-9d64-5fb8063fd032" targetNamespace="http://schemas.microsoft.com/office/2006/metadata/properties" ma:root="true" ma:fieldsID="2f82f82b10f7c04975a9861aed517ab9" ns2:_="" ns3:_="">
    <xsd:import namespace="6a1ccb9d-19fe-4d68-b108-948416432c47"/>
    <xsd:import namespace="f9efea3f-07f8-4210-9d64-5fb8063fd0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ccb9d-19fe-4d68-b108-948416432c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efea3f-07f8-4210-9d64-5fb8063fd0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faec4e3-1f7f-4cdc-abad-a5c8a91a40ae}" ma:internalName="TaxCatchAll" ma:showField="CatchAllData" ma:web="f9efea3f-07f8-4210-9d64-5fb8063fd0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18E14D-5072-4C94-9566-45EAB05F1B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254766-35EA-49DF-BAF8-CC0E82E863AA}">
  <ds:schemaRefs>
    <ds:schemaRef ds:uri="http://schemas.microsoft.com/office/2006/metadata/properties"/>
    <ds:schemaRef ds:uri="http://schemas.microsoft.com/office/infopath/2007/PartnerControls"/>
    <ds:schemaRef ds:uri="6a1ccb9d-19fe-4d68-b108-948416432c47"/>
    <ds:schemaRef ds:uri="f9efea3f-07f8-4210-9d64-5fb8063fd032"/>
  </ds:schemaRefs>
</ds:datastoreItem>
</file>

<file path=customXml/itemProps3.xml><?xml version="1.0" encoding="utf-8"?>
<ds:datastoreItem xmlns:ds="http://schemas.openxmlformats.org/officeDocument/2006/customXml" ds:itemID="{4E39286C-B2BA-40FF-AA30-229802D62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1ccb9d-19fe-4d68-b108-948416432c47"/>
    <ds:schemaRef ds:uri="f9efea3f-07f8-4210-9d64-5fb8063fd0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Start Here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FY2026 FC 0593 PRISM II Budget Calculator for Track 2</dc:title>
  <dc:subject/>
  <dc:creator>DESE</dc:creator>
  <cp:keywords/>
  <dc:description/>
  <cp:lastModifiedBy>Zou, Dong (EOE)</cp:lastModifiedBy>
  <cp:revision/>
  <dcterms:created xsi:type="dcterms:W3CDTF">2024-12-31T19:27:08Z</dcterms:created>
  <dcterms:modified xsi:type="dcterms:W3CDTF">2025-04-18T18:48:28Z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Apr 18 2025 12:00AM</vt:lpwstr>
  </property>
</Properties>
</file>