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14\"/>
    </mc:Choice>
  </mc:AlternateContent>
  <xr:revisionPtr revIDLastSave="0" documentId="13_ncr:1_{53F4813F-FA38-4032-869A-9059548E23A6}" xr6:coauthVersionLast="45" xr6:coauthVersionMax="45" xr10:uidLastSave="{00000000-0000-0000-0000-000000000000}"/>
  <bookViews>
    <workbookView xWindow="-120" yWindow="-120" windowWidth="29040" windowHeight="15840" tabRatio="889" xr2:uid="{00000000-000D-0000-FFFF-FFFF00000000}"/>
  </bookViews>
  <sheets>
    <sheet name="SY Budget" sheetId="9"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Budget'!$B$2:$AB$96</definedName>
    <definedName name="_xlnm.Print_Area" localSheetId="0">'SY Budget'!$B$2:$AB$96</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Budget'!$P$21</definedName>
    <definedName name="valTILn1">'SY Budget'!$P$21</definedName>
    <definedName name="valTILn10" localSheetId="1">'Summer Budget'!$P$84</definedName>
    <definedName name="valTILn10">'SY Budget'!$P$84</definedName>
    <definedName name="valTILn11" localSheetId="1">'Summer Budget'!$P$92</definedName>
    <definedName name="valTILn11">'SY Budget'!$P$92</definedName>
    <definedName name="valTILn2" localSheetId="1">'Summer Budget'!$P$30</definedName>
    <definedName name="valTILn2">'SY Budget'!$P$30</definedName>
    <definedName name="valTILn3" localSheetId="1">'Summer Budget'!$P$36</definedName>
    <definedName name="valTILn3">'SY Budget'!$P$36</definedName>
    <definedName name="valTILn4" localSheetId="1">'Summer Budget'!$P$43</definedName>
    <definedName name="valTILn4">'SY Budget'!$P$43</definedName>
    <definedName name="valTILn5a" localSheetId="1">'Summer Budget'!$P$45</definedName>
    <definedName name="valTILn5a">'SY Budget'!$P$45</definedName>
    <definedName name="valTILn5b" localSheetId="1">'Summer Budget'!$P$46</definedName>
    <definedName name="valTILn5b">'SY Budget'!$P$46</definedName>
    <definedName name="valTILn6" localSheetId="1">'Summer Budget'!$P$61</definedName>
    <definedName name="valTILn6">'SY Budget'!$P$61</definedName>
    <definedName name="valTILn7" localSheetId="1">'Summer Budget'!$P$68</definedName>
    <definedName name="valTILn7">'SY Budget'!$P$68</definedName>
    <definedName name="valTILn8" localSheetId="1">'Summer Budget'!$P$75</definedName>
    <definedName name="valTILn8">'SY Budget'!$P$75</definedName>
    <definedName name="valTILn9" localSheetId="1">'Summer Budget'!$P$82</definedName>
    <definedName name="valTILn9">'SY Budget'!$P$82</definedName>
    <definedName name="valTIoptionA" localSheetId="1">#REF!</definedName>
    <definedName name="valTIoptionA">#REF!</definedName>
    <definedName name="valTitleI">dataLookupValues!$B$22</definedName>
    <definedName name="valTITot" localSheetId="1">'Summer Budget'!$P$94</definedName>
    <definedName name="valTITot">'SY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<sst xmlns="http://schemas.openxmlformats.org/spreadsheetml/2006/main" count="24346" uniqueCount="6600">
  <si>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</si>
  <si>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</si>
  <si>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</si>
  <si>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</si>
  <si>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</si>
  <si>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</si>
  <si>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</si>
  <si>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</si>
  <si>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</si>
  <si>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</si>
  <si>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</si>
  <si>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</si>
  <si>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</si>
  <si>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</si>
  <si>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</si>
  <si>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</si>
  <si>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</si>
  <si>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</si>
  <si>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</si>
  <si>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</si>
  <si>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</si>
  <si>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</si>
  <si>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</si>
  <si>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</si>
  <si>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</si>
  <si>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</si>
  <si>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</si>
  <si>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</si>
  <si>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</si>
  <si>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</si>
  <si>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</si>
  <si>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</si>
  <si>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</si>
  <si>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</si>
  <si>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</si>
  <si>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</si>
  <si>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</si>
  <si>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</si>
  <si>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</si>
  <si>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</si>
  <si>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</si>
  <si>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</si>
  <si>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</si>
  <si>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</si>
  <si>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</si>
  <si>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</si>
  <si>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</si>
  <si>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</si>
  <si>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</si>
  <si>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</si>
  <si>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</si>
  <si>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</si>
  <si>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</si>
  <si>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</si>
  <si>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</si>
  <si>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</si>
  <si>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</si>
  <si>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</si>
  <si>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</si>
  <si>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</si>
  <si>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</si>
  <si>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</si>
  <si>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</si>
  <si>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</si>
  <si>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</si>
  <si>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</si>
  <si>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</si>
  <si>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</si>
  <si>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</si>
  <si>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</si>
  <si>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</si>
  <si>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</si>
  <si>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</si>
  <si>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</si>
  <si>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</si>
  <si>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</si>
  <si>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</si>
  <si>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</si>
  <si>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</si>
  <si>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</si>
  <si>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</si>
  <si>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</si>
  <si>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</si>
  <si>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</si>
  <si>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</si>
  <si>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</si>
  <si>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</si>
  <si>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</si>
  <si>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</si>
  <si>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</si>
  <si>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</si>
  <si>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</si>
  <si>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</si>
  <si>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</si>
  <si>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</si>
  <si>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</si>
  <si>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</si>
  <si>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</si>
  <si>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</si>
  <si>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</si>
  <si>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</si>
  <si>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</si>
  <si>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</si>
  <si>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</si>
  <si>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</si>
  <si>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</si>
  <si>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</si>
  <si>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</si>
  <si>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</si>
  <si>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</si>
  <si>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</si>
  <si>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</si>
  <si>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</si>
  <si>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</si>
  <si>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</si>
  <si>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</si>
  <si>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</si>
  <si>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</si>
  <si>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</si>
  <si>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</si>
  <si>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</si>
  <si>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</si>
  <si>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</si>
  <si>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</si>
  <si>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</si>
  <si>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</si>
  <si>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</si>
  <si>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</si>
  <si>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</si>
  <si>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</si>
  <si>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</si>
  <si>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</si>
  <si>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</si>
  <si>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</si>
  <si>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</si>
  <si>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</si>
  <si>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</si>
  <si>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</si>
  <si>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</si>
  <si>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</si>
  <si>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</si>
  <si>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</si>
  <si>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</si>
  <si>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</si>
  <si>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</si>
  <si>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</si>
  <si>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</si>
  <si>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</si>
  <si>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</si>
  <si>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</si>
  <si>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</si>
  <si>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</si>
  <si>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</si>
  <si>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</si>
  <si>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</si>
  <si>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</si>
  <si>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</si>
  <si>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</si>
  <si>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</si>
  <si>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</si>
  <si>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</si>
  <si>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</si>
  <si>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</si>
  <si>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</si>
  <si>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</si>
  <si>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</si>
  <si>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</si>
  <si>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</si>
  <si>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</si>
  <si>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</si>
  <si>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</si>
  <si>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</si>
  <si>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</si>
  <si>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</si>
  <si>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</si>
  <si>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</si>
  <si>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</si>
  <si>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</si>
  <si>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</si>
  <si>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</si>
  <si>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</si>
  <si>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</si>
  <si>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</si>
  <si>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</si>
  <si>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</si>
  <si>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</si>
  <si>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</si>
  <si>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</si>
  <si>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</si>
  <si>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</si>
  <si>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</si>
  <si>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</si>
  <si>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</si>
  <si>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</si>
  <si>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</si>
  <si>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</si>
  <si>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</si>
  <si>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</si>
  <si>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</si>
  <si>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</si>
  <si>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</si>
  <si>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</si>
  <si>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</si>
  <si>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</si>
  <si>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</si>
  <si>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</si>
  <si>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</si>
  <si>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</si>
  <si>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</si>
  <si>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</si>
  <si>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</si>
  <si>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</si>
  <si>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</si>
  <si>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</si>
  <si>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</si>
  <si>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</si>
  <si>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</si>
  <si>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</si>
  <si>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</si>
  <si>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</si>
  <si>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</si>
  <si>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</si>
  <si>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</si>
  <si>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</si>
  <si>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</si>
  <si>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</si>
  <si>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</si>
  <si>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</si>
  <si>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</si>
  <si>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</si>
  <si>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</si>
  <si>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</si>
  <si>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</si>
  <si>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</si>
  <si>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</si>
  <si>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</si>
  <si>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</si>
  <si>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</si>
  <si>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</si>
  <si>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</si>
  <si>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</si>
  <si>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</si>
  <si>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</si>
  <si>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</si>
  <si>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</si>
  <si>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</si>
  <si>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</si>
  <si>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</si>
  <si>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</si>
  <si>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</si>
  <si>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</si>
  <si>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</si>
  <si>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</si>
  <si>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</si>
  <si>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</si>
  <si>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</si>
  <si>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</si>
  <si>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</si>
  <si>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</si>
  <si>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</si>
  <si>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</si>
  <si>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</si>
  <si>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</si>
  <si>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</si>
  <si>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</si>
  <si>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</si>
  <si>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</si>
  <si>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</si>
  <si>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</si>
  <si>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</si>
  <si>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</si>
  <si>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</si>
  <si>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</si>
  <si>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</si>
  <si>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</si>
  <si>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</si>
  <si>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</si>
  <si>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</si>
  <si>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</si>
  <si>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</si>
  <si>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</si>
  <si>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</si>
  <si>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</si>
  <si>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</si>
  <si>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</si>
  <si>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</si>
  <si>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</si>
  <si>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</si>
  <si>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</si>
  <si>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</si>
  <si>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</si>
  <si>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</si>
  <si>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</si>
  <si>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</si>
  <si>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</si>
  <si>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</si>
  <si>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</si>
  <si>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</si>
  <si>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</si>
  <si>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</si>
  <si>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</si>
  <si>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</si>
  <si>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</si>
  <si>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</si>
  <si>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</si>
  <si>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</si>
  <si>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</si>
  <si>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</si>
  <si>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</si>
  <si>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</si>
  <si>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</si>
  <si>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</si>
  <si>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</si>
  <si>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</si>
  <si>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</si>
  <si>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</si>
  <si>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</si>
  <si>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</si>
  <si>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</si>
  <si>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</si>
  <si>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</si>
  <si>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</si>
  <si>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</si>
  <si>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</si>
  <si>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</si>
  <si>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</si>
  <si>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</si>
  <si>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</si>
  <si>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</si>
  <si>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</si>
  <si>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</si>
  <si>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</si>
  <si>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</si>
  <si>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</si>
  <si>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</si>
  <si>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</si>
  <si>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</si>
  <si>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</si>
  <si>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</si>
  <si>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</si>
  <si>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</si>
  <si>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</si>
  <si>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</si>
  <si>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</si>
  <si>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</si>
  <si>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</si>
  <si>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</si>
  <si>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</si>
  <si>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</si>
  <si>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</si>
  <si>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</si>
  <si>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</si>
  <si>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</si>
  <si>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</si>
  <si>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</si>
  <si>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</si>
  <si>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</si>
  <si>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</si>
  <si>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</si>
  <si>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</si>
  <si>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</si>
  <si>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</si>
  <si>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</si>
  <si>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</si>
  <si>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</si>
  <si>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</si>
  <si>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</si>
  <si>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</si>
  <si>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</si>
  <si>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</si>
  <si>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</si>
  <si>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</si>
  <si>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</si>
  <si>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</si>
  <si>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</si>
  <si>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</si>
  <si>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</si>
  <si>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</si>
  <si>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</si>
  <si>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</si>
  <si>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</si>
  <si>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</si>
  <si>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</si>
  <si>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</si>
  <si>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</si>
  <si>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</si>
  <si>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</si>
  <si>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</si>
  <si>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</si>
  <si>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</si>
  <si>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</si>
  <si>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</si>
  <si>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</si>
  <si>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</si>
  <si>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</si>
  <si>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</si>
  <si>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</si>
  <si>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</si>
  <si>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</si>
  <si>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</si>
  <si>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</si>
  <si>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</si>
  <si>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</si>
  <si>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</si>
  <si>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</si>
  <si>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</si>
  <si>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</si>
  <si>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</si>
  <si>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</si>
  <si>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</si>
  <si>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</si>
  <si>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</si>
  <si>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</si>
  <si>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</si>
  <si>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</si>
  <si>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</si>
  <si>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</si>
  <si>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</si>
  <si>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</si>
  <si>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</si>
  <si>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</si>
  <si>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</si>
  <si>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</si>
  <si>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</si>
  <si>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</si>
  <si>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</si>
  <si>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</si>
  <si>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</si>
  <si>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</si>
  <si>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</si>
  <si>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</si>
  <si>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</si>
  <si>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</si>
  <si>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</si>
  <si>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</si>
  <si>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</si>
  <si>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</si>
  <si>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</si>
  <si>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</si>
  <si>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</si>
  <si>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</si>
  <si>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</si>
  <si>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</si>
  <si>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</si>
  <si>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</si>
  <si>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</si>
  <si>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</si>
  <si>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</si>
  <si>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</si>
  <si>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</si>
  <si>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</si>
  <si>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</si>
  <si>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</si>
  <si>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</si>
  <si>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</si>
  <si>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</si>
  <si>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</si>
  <si>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</si>
  <si>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</si>
  <si>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</si>
  <si>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</si>
  <si>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</si>
  <si>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</si>
  <si>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</si>
  <si>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</si>
  <si>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</si>
  <si>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</si>
  <si>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</si>
  <si>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</si>
  <si>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</si>
  <si>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</si>
  <si>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</si>
  <si>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</si>
  <si>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</si>
  <si>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</si>
  <si>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</si>
  <si>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</si>
  <si>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</si>
  <si>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</si>
  <si>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</si>
  <si>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</si>
  <si>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</si>
  <si>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</si>
  <si>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</si>
  <si>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</si>
  <si>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</si>
  <si>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</si>
  <si>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</si>
  <si>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</si>
  <si>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</si>
  <si>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</si>
  <si>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</si>
  <si>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</si>
  <si>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</si>
  <si>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</si>
  <si>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</si>
  <si>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</si>
  <si>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</si>
  <si>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</si>
  <si>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</si>
  <si>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</si>
  <si>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</si>
  <si>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</si>
  <si>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</si>
  <si>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</si>
  <si>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</si>
  <si>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</si>
  <si>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</si>
  <si>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</si>
  <si>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</si>
  <si>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</si>
  <si>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</si>
  <si>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</si>
  <si>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</si>
  <si>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</si>
  <si>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</si>
  <si>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</si>
  <si>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</si>
  <si>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</si>
  <si>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</si>
  <si>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</si>
  <si>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</si>
  <si>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</si>
  <si>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</si>
  <si>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</si>
  <si>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</si>
  <si>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</si>
  <si>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</si>
  <si>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</si>
  <si>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</si>
  <si>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</si>
  <si>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</si>
  <si>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</si>
  <si>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</si>
  <si>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</si>
  <si>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</si>
  <si>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</si>
  <si>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</si>
  <si>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</si>
  <si>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</si>
  <si>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</si>
  <si>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</si>
  <si>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</si>
  <si>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</si>
  <si>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</si>
  <si>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</si>
  <si>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</si>
  <si>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</si>
  <si>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</si>
  <si>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</si>
  <si>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</si>
  <si>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</si>
  <si>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</si>
  <si>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</si>
  <si>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</si>
  <si>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</si>
  <si>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</si>
  <si>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</si>
  <si>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</si>
  <si>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</si>
  <si>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</si>
  <si>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</si>
  <si>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</si>
  <si>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</si>
  <si>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</si>
  <si>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</si>
  <si>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</si>
  <si>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</si>
  <si>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</si>
  <si>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</si>
  <si>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</si>
  <si>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</si>
  <si>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</si>
  <si>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</si>
  <si>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</si>
  <si>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</si>
  <si>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</si>
  <si>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</si>
  <si>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</si>
  <si>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</si>
  <si>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</si>
  <si>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</si>
  <si>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</si>
  <si>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</si>
  <si>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</si>
  <si>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</si>
  <si>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</si>
  <si>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</si>
  <si>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</si>
  <si>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</si>
  <si>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</si>
  <si>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</si>
  <si>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</si>
  <si>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</si>
  <si>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</si>
  <si>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</si>
  <si>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</si>
  <si>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</si>
  <si>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</si>
  <si>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</si>
  <si>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</si>
  <si>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</si>
  <si>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</si>
  <si>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</si>
  <si>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</si>
  <si>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</si>
  <si>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</si>
  <si>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</si>
  <si>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</si>
  <si>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</si>
  <si>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</si>
  <si>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</si>
  <si>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</si>
  <si>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</si>
  <si>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</si>
  <si>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</si>
  <si>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</si>
  <si>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</si>
  <si>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</si>
  <si>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</si>
  <si>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</si>
  <si>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</si>
  <si>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</si>
  <si>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</si>
  <si>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</si>
  <si>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</si>
  <si>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</si>
  <si>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</si>
  <si>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</si>
  <si>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</si>
  <si>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</si>
  <si>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</si>
  <si>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</si>
  <si>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</si>
  <si>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</si>
  <si>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</si>
  <si>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</si>
  <si>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</si>
  <si>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</si>
  <si>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</si>
  <si>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</si>
  <si>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</si>
  <si>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</si>
  <si>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</si>
  <si>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</si>
  <si>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</si>
  <si>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</si>
  <si>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</si>
  <si>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</si>
  <si>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</si>
  <si>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</si>
  <si>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</si>
  <si>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</si>
  <si>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</si>
  <si>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</si>
  <si>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</si>
  <si>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</si>
  <si>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</si>
  <si>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</si>
  <si>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</si>
  <si>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</si>
  <si>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</si>
  <si>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</si>
  <si>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</si>
  <si>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</si>
  <si>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</si>
  <si>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</si>
  <si>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</si>
  <si>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</si>
  <si>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</si>
  <si>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</si>
  <si>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</si>
  <si>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</si>
  <si>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</si>
  <si>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</si>
  <si>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</si>
  <si>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</si>
  <si>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</si>
  <si>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</si>
  <si>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</si>
  <si>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</si>
  <si>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</si>
  <si>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</si>
  <si>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</si>
  <si>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</si>
  <si>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</si>
  <si>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</si>
  <si>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</si>
  <si>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</si>
  <si>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</si>
  <si>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</si>
  <si>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</si>
  <si>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</si>
  <si>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</si>
  <si>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</si>
  <si>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</si>
  <si>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</si>
  <si>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</si>
  <si>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</si>
  <si>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</si>
  <si>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</si>
  <si>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</si>
  <si>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</si>
  <si>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</si>
  <si>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</si>
  <si>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</si>
  <si>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</si>
  <si>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</si>
  <si>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</si>
  <si>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</si>
  <si>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</si>
  <si>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</si>
  <si>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</si>
  <si>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</si>
  <si>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</si>
  <si>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</si>
  <si>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</si>
  <si>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</si>
  <si>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</si>
  <si>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</si>
  <si>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</si>
  <si>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</si>
  <si>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</si>
  <si>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</si>
  <si>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</si>
  <si>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</si>
  <si>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</si>
  <si>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</si>
  <si>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</si>
  <si>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</si>
  <si>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</si>
  <si>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</si>
  <si>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</si>
  <si>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</si>
  <si>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</si>
  <si>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</si>
  <si>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</si>
  <si>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</si>
  <si>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</si>
  <si>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</si>
  <si>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</si>
  <si>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</si>
  <si>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</si>
  <si>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</si>
  <si>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</si>
  <si>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</si>
  <si>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</si>
  <si>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</si>
  <si>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</si>
  <si>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</si>
  <si>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</si>
  <si>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</si>
  <si>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</si>
  <si>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</si>
  <si>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</si>
  <si>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</si>
  <si>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</si>
  <si>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</si>
  <si>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</si>
  <si>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</si>
  <si>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</si>
  <si>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</si>
  <si>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</si>
  <si>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</si>
  <si>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</si>
  <si>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</si>
  <si>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</si>
  <si>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</si>
  <si>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</si>
  <si>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</si>
  <si>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</si>
  <si>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</si>
  <si>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</si>
  <si>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</si>
  <si>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</si>
  <si>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</si>
  <si>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</si>
  <si>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</si>
  <si>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</si>
  <si>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</si>
  <si>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</si>
  <si>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</si>
  <si>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</si>
  <si>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</si>
  <si>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</si>
  <si>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</si>
  <si>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</si>
  <si>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</si>
  <si>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</si>
  <si>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</si>
  <si>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</si>
  <si>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</si>
  <si>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</si>
  <si>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</si>
  <si>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</si>
  <si>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</si>
  <si>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</si>
  <si>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</si>
  <si>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</si>
  <si>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</si>
  <si>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</si>
  <si>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</si>
  <si>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</si>
  <si>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</si>
  <si>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</si>
  <si>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</si>
  <si>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</si>
  <si>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</si>
  <si>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</si>
  <si>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</si>
  <si>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</si>
  <si>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</si>
  <si>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</si>
  <si>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</si>
  <si>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</si>
  <si>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</si>
  <si>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</si>
  <si>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</si>
  <si>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</si>
  <si>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</si>
  <si>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</si>
  <si>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</si>
  <si>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</si>
  <si>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</si>
  <si>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</si>
  <si>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</si>
  <si>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</si>
  <si>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</si>
  <si>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</si>
  <si>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</si>
  <si>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</si>
  <si>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</si>
  <si>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</si>
  <si>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</si>
  <si>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</si>
  <si>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</si>
  <si>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</si>
  <si>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</si>
  <si>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</si>
  <si>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</si>
  <si>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</si>
  <si>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</si>
  <si>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</si>
  <si>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</si>
  <si>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</si>
  <si>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</si>
  <si>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</si>
  <si>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</si>
  <si>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</si>
  <si>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</si>
  <si>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</si>
  <si>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</si>
  <si>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</si>
  <si>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</si>
  <si>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</si>
  <si>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</si>
  <si>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</si>
  <si>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</si>
  <si>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</si>
  <si>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</si>
  <si>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</si>
  <si>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</si>
  <si>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</si>
  <si>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</si>
  <si>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</si>
  <si>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</si>
  <si>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</si>
  <si>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</si>
  <si>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</si>
  <si>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</si>
  <si>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</si>
  <si>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</si>
  <si>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</si>
  <si>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</si>
  <si>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</si>
  <si>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</si>
  <si>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</si>
  <si>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</si>
  <si>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</si>
  <si>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</si>
  <si>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</si>
  <si>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</si>
  <si>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</si>
  <si>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</si>
  <si>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</si>
  <si>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</si>
  <si>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</si>
  <si>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</si>
  <si>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</si>
  <si>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</si>
  <si>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</si>
  <si>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</si>
  <si>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</si>
  <si>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</si>
  <si>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</si>
  <si>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</si>
  <si>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</si>
  <si>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</si>
  <si>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</si>
  <si>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</si>
  <si>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</si>
  <si>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</si>
  <si>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</si>
  <si>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</si>
  <si>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</si>
  <si>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</si>
  <si>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</si>
  <si>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</si>
  <si>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</si>
  <si>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</si>
  <si>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</si>
  <si>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</si>
  <si>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</si>
  <si>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</si>
  <si>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</si>
  <si>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</si>
  <si>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</si>
  <si>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</si>
  <si>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</si>
  <si>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</si>
  <si>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</si>
  <si>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</si>
  <si>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</si>
  <si>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</si>
  <si>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</si>
  <si>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</si>
  <si>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</si>
  <si>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</si>
  <si>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</si>
  <si>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</si>
  <si>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</si>
  <si>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</si>
  <si>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</si>
  <si>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</si>
  <si>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</si>
  <si>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</si>
  <si>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</si>
  <si>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</si>
  <si>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</si>
  <si>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</si>
  <si>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</si>
  <si>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</si>
  <si>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</si>
  <si>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</si>
  <si>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</si>
  <si>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</si>
  <si>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</si>
  <si>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</si>
  <si>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</si>
  <si>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</si>
  <si>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</si>
  <si>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</si>
  <si>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</si>
  <si>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</si>
  <si>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</si>
  <si>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</si>
  <si>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</si>
  <si>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</si>
  <si>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</si>
  <si>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</si>
  <si>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</si>
  <si>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</si>
  <si>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</si>
  <si>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</si>
  <si>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</si>
  <si>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</si>
  <si>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</si>
  <si>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</si>
  <si>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</si>
  <si>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</si>
  <si>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</si>
  <si>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</si>
  <si>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</si>
  <si>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</si>
  <si>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</si>
  <si>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</si>
  <si>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</si>
  <si>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</si>
  <si>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</si>
  <si>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</si>
  <si>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</si>
  <si>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</si>
  <si>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</si>
  <si>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</si>
  <si>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</si>
  <si>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</si>
  <si>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</si>
  <si>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</si>
  <si>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</si>
  <si>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</si>
  <si>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</si>
  <si>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</si>
  <si>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</si>
  <si>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</si>
  <si>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</si>
  <si>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</si>
  <si>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</si>
  <si>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</si>
  <si>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</si>
  <si>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</si>
  <si>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</si>
  <si>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</si>
  <si>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</si>
  <si>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</si>
  <si>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</si>
  <si>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</si>
  <si>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</si>
  <si>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</si>
  <si>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</si>
  <si>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</si>
  <si>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</si>
  <si>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</si>
  <si>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</si>
  <si>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</si>
  <si>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</si>
  <si>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</si>
  <si>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</si>
  <si>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</si>
  <si>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</si>
  <si>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</si>
  <si>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</si>
  <si>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</si>
  <si>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</si>
  <si>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</si>
  <si>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</si>
  <si>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</si>
  <si>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</si>
  <si>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</si>
  <si>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</si>
  <si>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</si>
  <si>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</si>
  <si>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</si>
  <si>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</si>
  <si>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</si>
  <si>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</si>
  <si>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</si>
  <si>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</si>
  <si>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</si>
  <si>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</si>
  <si>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</si>
  <si>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</si>
  <si>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</si>
  <si>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</si>
  <si>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</si>
  <si>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</si>
  <si>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</si>
  <si>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</si>
  <si>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</si>
  <si>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</si>
  <si>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</si>
  <si>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</si>
  <si>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</si>
  <si>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</si>
  <si>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</si>
  <si>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</si>
  <si>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</si>
  <si>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</si>
  <si>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</si>
  <si>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</si>
  <si>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</si>
  <si>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</si>
  <si>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</si>
  <si>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</si>
  <si>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</si>
  <si>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</si>
  <si>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</si>
  <si>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</si>
  <si>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</si>
  <si>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</si>
  <si>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</si>
  <si>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</si>
  <si>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</si>
  <si>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</si>
  <si>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</si>
  <si>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</si>
  <si>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</si>
  <si>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</si>
  <si>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</si>
  <si>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</si>
  <si>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</si>
  <si>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</si>
  <si>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</si>
  <si>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</si>
  <si>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</si>
  <si>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</si>
  <si>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</si>
  <si>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</si>
  <si>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</si>
  <si>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</si>
  <si>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</si>
  <si>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</si>
  <si>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</si>
  <si>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</si>
  <si>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</si>
  <si>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</si>
  <si>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</si>
  <si>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</si>
  <si>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</si>
  <si>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</si>
  <si>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</si>
  <si>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</si>
  <si>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</si>
  <si>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</si>
  <si>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</si>
  <si>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</si>
  <si>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</si>
  <si>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</si>
  <si>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</si>
  <si>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</si>
  <si>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</si>
  <si>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</si>
  <si>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</si>
  <si>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</si>
  <si>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</si>
  <si>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</si>
  <si>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</si>
  <si>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</si>
  <si>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</si>
  <si>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</si>
  <si>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</si>
  <si>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</si>
  <si>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</si>
  <si>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</si>
  <si>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</si>
  <si>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</si>
  <si>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</si>
  <si>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</si>
  <si>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</si>
  <si>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</si>
  <si>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</si>
  <si>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</si>
  <si>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</si>
  <si>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</si>
  <si>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</si>
  <si>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</si>
  <si>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</si>
  <si>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</si>
  <si>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</si>
  <si>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</si>
  <si>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</si>
  <si>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</si>
  <si>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</si>
  <si>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</si>
  <si>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</si>
  <si>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</si>
  <si>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</si>
  <si>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</si>
  <si>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</si>
  <si>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</si>
  <si>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</si>
  <si>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</si>
  <si>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</si>
  <si>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</si>
  <si>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</si>
  <si>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</si>
  <si>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</si>
  <si>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</si>
  <si>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</si>
  <si>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</si>
  <si>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</si>
  <si>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</si>
  <si>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</si>
  <si>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</si>
  <si>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</si>
  <si>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</si>
  <si>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</si>
  <si>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</si>
  <si>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</si>
  <si>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</si>
  <si>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</si>
  <si>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</si>
  <si>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</si>
  <si>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</si>
  <si>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</si>
  <si>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</si>
  <si>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</si>
  <si>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</si>
  <si>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</si>
  <si>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</si>
  <si>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</si>
  <si>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</si>
  <si>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</si>
  <si>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</si>
  <si>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</si>
  <si>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</si>
  <si>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</si>
  <si>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</si>
  <si>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</si>
  <si>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</si>
  <si>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</si>
  <si>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</si>
  <si>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</si>
  <si>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</si>
  <si>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</si>
  <si>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</si>
  <si>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</si>
  <si>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</si>
  <si>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</si>
  <si>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</si>
  <si>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</si>
  <si>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</si>
  <si>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</si>
  <si>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</si>
  <si>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</si>
  <si>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</si>
  <si>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</si>
  <si>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</si>
  <si>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</si>
  <si>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</si>
  <si>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</si>
  <si>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</si>
  <si>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</si>
  <si>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</si>
  <si>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</si>
  <si>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</si>
  <si>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</si>
  <si>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</si>
  <si>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</si>
  <si>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</si>
  <si>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</si>
  <si>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</si>
  <si>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</si>
  <si>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</si>
  <si>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</si>
  <si>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</si>
  <si>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</si>
  <si>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</si>
  <si>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</si>
  <si>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</si>
  <si>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</si>
  <si>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</si>
  <si>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</si>
  <si>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</si>
  <si>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</si>
  <si>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</si>
  <si>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</si>
  <si>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</si>
  <si>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</si>
  <si>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</si>
  <si>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</si>
  <si>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</si>
  <si>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</si>
  <si>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</si>
  <si>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</si>
  <si>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</si>
  <si>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</si>
  <si>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</si>
  <si>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</si>
  <si>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</si>
  <si>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</si>
  <si>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</si>
  <si>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</si>
  <si>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</si>
  <si>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</si>
  <si>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</si>
  <si>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</si>
  <si>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</si>
  <si>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</si>
  <si>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</si>
  <si>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</si>
  <si>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</si>
  <si>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</si>
  <si>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</si>
  <si>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</si>
  <si>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</si>
  <si>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</si>
  <si>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</si>
  <si>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</si>
  <si>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</si>
  <si>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</si>
  <si>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</si>
  <si>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</si>
  <si>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</si>
  <si>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</si>
  <si>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</si>
  <si>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</si>
  <si>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</si>
  <si>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</si>
  <si>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</si>
  <si>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</si>
  <si>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</si>
  <si>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</si>
  <si>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</si>
  <si>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</si>
  <si>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</si>
  <si>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</si>
  <si>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</si>
  <si>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</si>
  <si>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</si>
  <si>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</si>
  <si>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</si>
  <si>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</si>
  <si>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</si>
  <si>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</si>
  <si>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</si>
  <si>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</si>
  <si>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</si>
  <si>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</si>
  <si>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</si>
  <si>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</si>
  <si>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</si>
  <si>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</si>
  <si>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</si>
  <si>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</si>
  <si>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</si>
  <si>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</si>
  <si>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</si>
  <si>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</si>
  <si>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</si>
  <si>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</si>
  <si>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</si>
  <si>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</si>
  <si>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</si>
  <si>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</si>
  <si>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</si>
  <si>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</si>
  <si>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</si>
  <si>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</si>
  <si>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</si>
  <si>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</si>
  <si>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</si>
  <si>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</si>
  <si>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</si>
  <si>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</si>
  <si>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</si>
  <si>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</si>
  <si>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</si>
  <si>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</si>
  <si>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</si>
  <si>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</si>
  <si>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</si>
  <si>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</si>
  <si>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</si>
  <si>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</si>
  <si>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</si>
  <si>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</si>
  <si>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</si>
  <si>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</si>
  <si>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</si>
  <si>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</si>
  <si>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</si>
  <si>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</si>
  <si>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</si>
  <si>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</si>
  <si>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</si>
  <si>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</si>
  <si>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</si>
  <si>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</si>
  <si>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</si>
  <si>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</si>
  <si>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</si>
  <si>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</si>
  <si>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</si>
  <si>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</si>
  <si>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</si>
  <si>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</si>
  <si>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</si>
  <si>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</si>
  <si>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</si>
  <si>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</si>
  <si>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</si>
  <si>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</si>
  <si>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</si>
  <si>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</si>
  <si>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</si>
  <si>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</si>
  <si>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</si>
  <si>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</si>
  <si>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</si>
  <si>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</si>
  <si>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</si>
  <si>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</si>
  <si>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</si>
  <si>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</si>
  <si>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</si>
  <si>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</si>
  <si>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</si>
  <si>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</si>
  <si>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</si>
  <si>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</si>
  <si>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</si>
  <si>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</si>
  <si>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</si>
  <si>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</si>
  <si>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</si>
  <si>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</si>
  <si>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</si>
  <si>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</si>
  <si>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</si>
  <si>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</si>
  <si>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</si>
  <si>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</si>
  <si>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</si>
  <si>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</si>
  <si>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</si>
  <si>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</si>
  <si>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</si>
  <si>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</si>
  <si>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</si>
  <si>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</si>
  <si>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</si>
  <si>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</si>
  <si>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</si>
  <si>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</si>
  <si>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</si>
  <si>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</si>
  <si>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</si>
  <si>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</si>
  <si>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</si>
  <si>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</si>
  <si>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</si>
  <si>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</si>
  <si>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</si>
  <si>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</si>
  <si>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</si>
  <si>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</si>
  <si>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</si>
  <si>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</si>
  <si>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</si>
  <si>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</si>
  <si>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</si>
  <si>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</si>
  <si>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</si>
  <si>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</si>
  <si>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</si>
  <si>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</si>
  <si>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</si>
  <si>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</si>
  <si>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</si>
  <si>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</si>
  <si>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</si>
  <si>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</si>
  <si>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</si>
  <si>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</si>
  <si>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</si>
  <si>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</si>
  <si>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</si>
  <si>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</si>
  <si>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</si>
  <si>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</si>
  <si>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</si>
  <si>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</si>
  <si>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</si>
  <si>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</si>
  <si>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</si>
  <si>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</si>
  <si>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</si>
  <si>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</si>
  <si>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</si>
  <si>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</si>
  <si>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</si>
  <si>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</si>
  <si>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</si>
  <si>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</si>
  <si>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</si>
  <si>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</si>
  <si>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</si>
  <si>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</si>
  <si>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</si>
  <si>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</si>
  <si>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</si>
  <si>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</si>
  <si>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</si>
  <si>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</si>
  <si>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</si>
  <si>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</si>
  <si>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</si>
  <si>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</si>
  <si>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</si>
  <si>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</si>
  <si>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</si>
  <si>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</si>
  <si>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</si>
  <si>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</si>
  <si>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</si>
  <si>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</si>
  <si>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</si>
  <si>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</si>
  <si>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</si>
  <si>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</si>
  <si>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</si>
  <si>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</si>
  <si>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</si>
  <si>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</si>
  <si>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</si>
  <si>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</si>
  <si>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</si>
  <si>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</si>
  <si>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</si>
  <si>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</si>
  <si>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</si>
  <si>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</si>
  <si>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</si>
  <si>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</si>
  <si>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</si>
  <si>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</si>
  <si>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</si>
  <si>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</si>
  <si>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</si>
  <si>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</si>
  <si>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</si>
  <si>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</si>
  <si>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</si>
  <si>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</si>
  <si>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</si>
  <si>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</si>
  <si>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</si>
  <si>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</si>
  <si>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</si>
  <si>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</si>
  <si>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</si>
  <si>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</si>
  <si>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</si>
  <si>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</si>
  <si>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</si>
  <si>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</si>
  <si>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</si>
  <si>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</si>
  <si>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</si>
  <si>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</si>
  <si>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</si>
  <si>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</si>
  <si>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</si>
  <si>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</si>
  <si>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</si>
  <si>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</si>
  <si>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</si>
  <si>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</si>
  <si>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</si>
  <si>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</si>
  <si>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</si>
  <si>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</si>
  <si>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</si>
  <si>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</si>
  <si>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</si>
  <si>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</si>
  <si>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</si>
  <si>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</si>
  <si>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</si>
  <si>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</si>
  <si>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</si>
  <si>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</si>
  <si>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</si>
  <si>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</si>
  <si>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</si>
  <si>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</si>
  <si>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</si>
  <si>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</si>
  <si>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</si>
  <si>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</si>
  <si>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</si>
  <si>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</si>
  <si>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</si>
  <si>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</si>
  <si>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</si>
  <si>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</si>
  <si>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</si>
  <si>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</si>
  <si>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</si>
  <si>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</si>
  <si>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</si>
  <si>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</si>
  <si>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</si>
  <si>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</si>
  <si>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</si>
  <si>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</si>
  <si>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</si>
  <si>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</si>
  <si>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</si>
  <si>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</si>
  <si>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</si>
  <si>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</si>
  <si>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</si>
  <si>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</si>
  <si>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</si>
  <si>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</si>
  <si>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</si>
  <si>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</si>
  <si>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</si>
  <si>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</si>
  <si>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</si>
  <si>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</si>
  <si>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</si>
  <si>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</si>
  <si>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</si>
  <si>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</si>
  <si>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</si>
  <si>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</si>
  <si>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</si>
  <si>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</si>
  <si>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</si>
  <si>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</si>
  <si>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</si>
  <si>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</si>
  <si>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</si>
  <si>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</si>
  <si>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</si>
  <si>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</si>
  <si>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</si>
  <si>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</si>
  <si>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</si>
  <si>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</si>
  <si>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</si>
  <si>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</si>
  <si>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</si>
  <si>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</si>
  <si>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</si>
  <si>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</si>
  <si>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</si>
  <si>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</si>
  <si>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</si>
  <si>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</si>
  <si>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</si>
  <si>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</si>
  <si>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</si>
  <si>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</si>
  <si>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</si>
  <si>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</si>
  <si>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</si>
  <si>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</si>
  <si>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</si>
  <si>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</si>
  <si>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</si>
  <si>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</si>
  <si>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</si>
  <si>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</si>
  <si>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</si>
  <si>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</si>
  <si>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</si>
  <si>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</si>
  <si>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</si>
  <si>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</si>
  <si>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</si>
  <si>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</si>
  <si>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</si>
  <si>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</si>
  <si>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</si>
  <si>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</si>
  <si>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</si>
  <si>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</si>
  <si>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</si>
  <si>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</si>
  <si>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</si>
  <si>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</si>
  <si>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</si>
  <si>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</si>
  <si>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</si>
  <si>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</si>
  <si>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</si>
  <si>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</si>
  <si>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</si>
  <si>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</si>
  <si>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</si>
  <si>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</si>
  <si>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</si>
  <si>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</si>
  <si>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</si>
  <si>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</si>
  <si>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</si>
  <si>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</si>
  <si>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</si>
  <si>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</si>
  <si>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</si>
  <si>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</si>
  <si>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</si>
  <si>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</si>
  <si>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</si>
  <si>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</si>
  <si>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</si>
  <si>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</si>
  <si>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</si>
  <si>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</si>
  <si>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</si>
  <si>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</si>
  <si>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</si>
  <si>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</si>
  <si>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</si>
  <si>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</si>
  <si>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</si>
  <si>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</si>
  <si>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</si>
  <si>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</si>
  <si>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</si>
  <si>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</si>
  <si>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</si>
  <si>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</si>
  <si>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</si>
  <si>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</si>
  <si>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</si>
  <si>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</si>
  <si>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</si>
  <si>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</si>
  <si>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</si>
  <si>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</si>
  <si>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</si>
  <si>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</si>
  <si>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</si>
  <si>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</si>
  <si>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</si>
  <si>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</si>
  <si>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</si>
  <si>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</si>
  <si>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</si>
  <si>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</si>
  <si>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</si>
  <si>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</si>
  <si>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</si>
  <si>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</si>
  <si>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</si>
  <si>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</si>
  <si>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</si>
  <si>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</si>
  <si>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</si>
  <si>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</si>
  <si>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</si>
  <si>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</si>
  <si>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</si>
  <si>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</si>
  <si>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</si>
  <si>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</si>
  <si>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</si>
  <si>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</si>
  <si>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</si>
  <si>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</si>
  <si>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</si>
  <si>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</si>
  <si>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</si>
  <si>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</si>
  <si>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</si>
  <si>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</si>
  <si>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</si>
  <si>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</si>
  <si>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</si>
  <si>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</si>
  <si>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</si>
  <si>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</si>
  <si>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</si>
  <si>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</si>
  <si>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</si>
  <si>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</si>
  <si>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</si>
  <si>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</si>
  <si>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</si>
  <si>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</si>
  <si>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</si>
  <si>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</si>
  <si>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</si>
  <si>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</si>
  <si>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</si>
  <si>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</si>
  <si>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</si>
  <si>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</si>
  <si>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</si>
  <si>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</si>
  <si>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</si>
  <si>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</si>
  <si>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</si>
  <si>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</si>
  <si>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</si>
  <si>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</si>
  <si>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</si>
  <si>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</si>
  <si>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</si>
  <si>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</si>
  <si>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</si>
  <si>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</si>
  <si>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</si>
  <si>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</si>
  <si>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</si>
  <si>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</si>
  <si>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</si>
  <si>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</si>
  <si>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</si>
  <si>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</si>
  <si>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</si>
  <si>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</si>
  <si>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</si>
  <si>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</si>
  <si>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</si>
  <si>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</si>
  <si>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</si>
  <si>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</si>
  <si>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</si>
  <si>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</si>
  <si>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</si>
  <si>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</si>
  <si>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</si>
  <si>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</si>
  <si>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</si>
  <si>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</si>
  <si>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</si>
  <si>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</si>
  <si>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</si>
  <si>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</si>
  <si>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</si>
  <si>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</si>
  <si>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</si>
  <si>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</si>
  <si>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</si>
  <si>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</si>
  <si>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</si>
  <si>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</si>
  <si>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</si>
  <si>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</si>
  <si>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</si>
  <si>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</si>
  <si>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</si>
  <si>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</si>
  <si>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</si>
  <si>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</si>
  <si>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</si>
  <si>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</si>
  <si>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</si>
  <si>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</si>
  <si>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</si>
  <si>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</si>
  <si>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</si>
  <si>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</si>
  <si>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</si>
  <si>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</si>
  <si>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</si>
  <si>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</si>
  <si>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</si>
  <si>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</si>
  <si>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</si>
  <si>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</si>
  <si>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</si>
  <si>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</si>
  <si>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</si>
  <si>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</si>
  <si>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</si>
  <si>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</si>
  <si>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</si>
  <si>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</si>
  <si>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</si>
  <si>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</si>
  <si>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</si>
  <si>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</si>
  <si>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</si>
  <si>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</si>
  <si>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</si>
  <si>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</si>
  <si>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</si>
  <si>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</si>
  <si>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</si>
  <si>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</si>
  <si>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</si>
  <si>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</si>
  <si>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</si>
  <si>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</si>
  <si>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</si>
  <si>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</si>
  <si>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</si>
  <si>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</si>
  <si>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</si>
  <si>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</si>
  <si>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</si>
  <si>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</si>
  <si>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</si>
  <si>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</si>
  <si>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</si>
  <si>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</si>
  <si>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</si>
  <si>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</si>
  <si>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</si>
  <si>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</si>
  <si>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</si>
  <si>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</si>
  <si>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</si>
  <si>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</si>
  <si>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</si>
  <si>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</si>
  <si>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</si>
  <si>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</si>
  <si>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</si>
  <si>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</si>
  <si>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</si>
  <si>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</si>
  <si>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</si>
  <si>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</si>
  <si>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</si>
  <si>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</si>
  <si>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</si>
  <si>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</si>
  <si>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</si>
  <si>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</si>
  <si>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</si>
  <si>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</si>
  <si>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</si>
  <si>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</si>
  <si>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</si>
  <si>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</si>
  <si>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</si>
  <si>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</si>
  <si>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</si>
  <si>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</si>
  <si>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</si>
  <si>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</si>
  <si>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</si>
  <si>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</si>
  <si>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</si>
  <si>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</si>
  <si>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</si>
  <si>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</si>
  <si>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</si>
  <si>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</si>
  <si>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</si>
  <si>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</si>
  <si>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</si>
  <si>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</si>
  <si>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</si>
  <si>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</si>
  <si>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</si>
  <si>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</si>
  <si>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</si>
  <si>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</si>
  <si>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</si>
  <si>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</si>
  <si>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</si>
  <si>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</si>
  <si>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</si>
  <si>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</si>
  <si>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</si>
  <si>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</si>
  <si>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</si>
  <si>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</si>
  <si>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</si>
  <si>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</si>
  <si>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</si>
  <si>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</si>
  <si>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</si>
  <si>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</si>
  <si>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</si>
  <si>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</si>
  <si>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</si>
  <si>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</si>
  <si>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</si>
  <si>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</si>
  <si>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</si>
  <si>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</si>
  <si>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</si>
  <si>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</si>
  <si>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</si>
  <si>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</si>
  <si>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</si>
  <si>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</si>
  <si>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</si>
  <si>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</si>
  <si>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</si>
  <si>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</si>
  <si>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</si>
  <si>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</si>
  <si>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</si>
  <si>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</si>
  <si>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</si>
  <si>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</si>
  <si>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</si>
  <si>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</si>
  <si>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</si>
  <si>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</si>
  <si>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</si>
  <si>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</si>
  <si>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</si>
  <si>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</si>
  <si>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</si>
  <si>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</si>
  <si>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</si>
  <si>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</si>
  <si>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</si>
  <si>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</si>
  <si>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</si>
  <si>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</si>
  <si>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</si>
  <si>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</si>
  <si>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</si>
  <si>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</si>
  <si>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</si>
  <si>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</si>
  <si>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</si>
  <si>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</si>
  <si>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</si>
  <si>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</si>
  <si>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</si>
  <si>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</si>
  <si>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</si>
  <si>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</si>
  <si>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</si>
  <si>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</si>
  <si>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</si>
  <si>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</si>
  <si>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</si>
  <si>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</si>
  <si>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</si>
  <si>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</si>
  <si>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</si>
  <si>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</si>
  <si>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</si>
  <si>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</si>
  <si>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</si>
  <si>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</si>
  <si>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</si>
  <si>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</si>
  <si>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</si>
  <si>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</si>
  <si>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</si>
  <si>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</si>
  <si>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</si>
  <si>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</si>
  <si>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</si>
  <si>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</si>
  <si>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</si>
  <si>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</si>
  <si>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</si>
  <si>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</si>
  <si>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</si>
  <si>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</si>
  <si>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</si>
  <si>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</si>
  <si>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</si>
  <si>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</si>
  <si>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</si>
  <si>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</si>
  <si>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</si>
  <si>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</si>
  <si>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</si>
  <si>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</si>
  <si>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</si>
  <si>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</si>
  <si>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</si>
  <si>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</si>
  <si>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</si>
  <si>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</si>
  <si>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</si>
  <si>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</si>
  <si>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</si>
  <si>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</si>
  <si>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</si>
  <si>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</si>
  <si>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</si>
  <si>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</si>
  <si>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</si>
  <si>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</si>
  <si>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</si>
  <si>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</si>
  <si>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</si>
  <si>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</si>
  <si>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</si>
  <si>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</si>
  <si>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</si>
  <si>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</si>
  <si>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</si>
  <si>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</si>
  <si>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</si>
  <si>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</si>
  <si>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</si>
  <si>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</si>
  <si>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</si>
  <si>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</si>
  <si>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</si>
  <si>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</si>
  <si>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</si>
  <si>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</si>
  <si>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</si>
  <si>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</si>
  <si>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</si>
  <si>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</si>
  <si>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</si>
  <si>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</si>
  <si>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</si>
  <si>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</si>
  <si>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</si>
  <si>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</si>
  <si>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</si>
  <si>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</si>
  <si>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</si>
  <si>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</si>
  <si>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</si>
  <si>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</si>
  <si>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</si>
  <si>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</si>
  <si>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</si>
  <si>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</si>
  <si>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</si>
  <si>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</si>
  <si>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</si>
  <si>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</si>
  <si>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</si>
  <si>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</si>
  <si>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</si>
  <si>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</si>
  <si>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</si>
  <si>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</si>
  <si>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</si>
  <si>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</si>
  <si>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</si>
  <si>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</si>
  <si>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</si>
  <si>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</si>
  <si>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</si>
  <si>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</si>
  <si>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</si>
  <si>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</si>
  <si>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</si>
  <si>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</si>
  <si>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</si>
  <si>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</si>
  <si>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</si>
  <si>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</si>
  <si>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</si>
  <si>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</si>
  <si>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</si>
  <si>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</si>
  <si>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</si>
  <si>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</si>
  <si>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</si>
  <si>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</si>
  <si>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</si>
  <si>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</si>
  <si>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</si>
  <si>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</si>
  <si>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</si>
  <si>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</si>
  <si>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</si>
  <si>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</si>
  <si>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</si>
  <si>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</si>
  <si>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</si>
  <si>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</si>
  <si>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</si>
  <si>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</si>
  <si>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</si>
  <si>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</si>
  <si>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</si>
  <si>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</si>
  <si>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</si>
  <si>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</si>
  <si>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</si>
  <si>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</si>
  <si>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</si>
  <si>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</si>
  <si>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</si>
  <si>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</si>
  <si>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</si>
  <si>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</si>
  <si>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</si>
  <si>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</si>
  <si>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</si>
  <si>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</si>
  <si>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</si>
  <si>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</si>
  <si>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</si>
  <si>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</si>
  <si>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</si>
  <si>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</si>
  <si>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</si>
  <si>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</si>
  <si>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</si>
  <si>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</si>
  <si>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</si>
  <si>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</si>
  <si>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</si>
  <si>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</si>
  <si>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</si>
  <si>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</si>
  <si>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</si>
  <si>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</si>
  <si>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</si>
  <si>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</si>
  <si>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</si>
  <si>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</si>
  <si>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</si>
  <si>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</si>
  <si>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</si>
  <si>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</si>
  <si>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</si>
  <si>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</si>
  <si>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</si>
  <si>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</si>
  <si>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</si>
  <si>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</si>
  <si>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</si>
  <si>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</si>
  <si>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</si>
  <si>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</si>
  <si>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</si>
  <si>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</si>
  <si>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</si>
  <si>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</si>
  <si>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</si>
  <si>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</si>
  <si>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</si>
  <si>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</si>
  <si>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</si>
  <si>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</si>
  <si>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</si>
  <si>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</si>
  <si>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</si>
  <si>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</si>
  <si>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</si>
  <si>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</si>
  <si>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</si>
  <si>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</si>
  <si>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</si>
  <si>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</si>
  <si>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</si>
  <si>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</si>
  <si>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</si>
  <si>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</si>
  <si>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</si>
  <si>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</si>
  <si>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</si>
  <si>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</si>
  <si>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</si>
  <si>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</si>
  <si>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</si>
  <si>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</si>
  <si>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</si>
  <si>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</si>
  <si>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</si>
  <si>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</si>
  <si>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</si>
  <si>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</si>
  <si>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</si>
  <si>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</si>
  <si>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</si>
  <si>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</si>
  <si>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</si>
  <si>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</si>
  <si>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</si>
  <si>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</si>
  <si>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</si>
  <si>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</si>
  <si>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</si>
  <si>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</si>
  <si>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</si>
  <si>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</si>
  <si>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</si>
  <si>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</si>
  <si>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</si>
  <si>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</si>
  <si>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</si>
  <si>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</si>
  <si>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</si>
  <si>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</si>
  <si>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</si>
  <si>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</si>
  <si>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</si>
  <si>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</si>
  <si>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</si>
  <si>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</si>
  <si>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</si>
  <si>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</si>
  <si>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</si>
  <si>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</si>
  <si>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</si>
  <si>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</si>
  <si>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</si>
  <si>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</si>
  <si>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</si>
  <si>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</si>
  <si>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</si>
  <si>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</si>
  <si>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</si>
  <si>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</si>
  <si>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</si>
  <si>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</si>
  <si>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</si>
  <si>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</si>
  <si>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</si>
  <si>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</si>
  <si>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</si>
  <si>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</si>
  <si>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</si>
  <si>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</si>
  <si>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</si>
  <si>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</si>
  <si>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</si>
  <si>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</si>
  <si>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</si>
  <si>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</si>
  <si>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</si>
  <si>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</si>
  <si>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</si>
  <si>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</si>
  <si>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</si>
  <si>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</si>
  <si>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</si>
  <si>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</si>
  <si>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</si>
  <si>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</si>
  <si>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</si>
  <si>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</si>
  <si>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</si>
  <si>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</si>
  <si>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</si>
  <si>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</si>
  <si>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</si>
  <si>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</si>
  <si>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</si>
  <si>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</si>
  <si>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</si>
  <si>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</si>
  <si>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</si>
  <si>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</si>
  <si>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</si>
  <si>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</si>
  <si>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</si>
  <si>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</si>
  <si>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</si>
  <si>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</si>
  <si>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</si>
  <si>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</si>
  <si>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</si>
  <si>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</si>
  <si>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</si>
  <si>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</si>
  <si>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</si>
  <si>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</si>
  <si>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</si>
  <si>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</si>
  <si>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</si>
  <si>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</si>
  <si>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</si>
  <si>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</si>
  <si>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</si>
  <si>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</si>
  <si>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</si>
  <si>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</si>
  <si>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</si>
  <si>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</si>
  <si>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</si>
  <si>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</si>
  <si>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</si>
  <si>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</si>
  <si>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</si>
  <si>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</si>
  <si>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</si>
  <si>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</si>
  <si>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</si>
  <si>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</si>
  <si>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</si>
  <si>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</si>
  <si>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</si>
  <si>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</si>
  <si>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</si>
  <si>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</si>
  <si>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</si>
  <si>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</si>
  <si>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</si>
  <si>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</si>
  <si>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</si>
  <si>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</si>
  <si>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</si>
  <si>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</si>
  <si>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</si>
  <si>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</si>
  <si>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</si>
  <si>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</si>
  <si>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</si>
  <si>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</si>
  <si>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</si>
  <si>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</si>
  <si>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</si>
  <si>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</si>
  <si>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</si>
  <si>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</si>
  <si>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</si>
  <si>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</si>
  <si>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</si>
  <si>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</si>
  <si>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</si>
  <si>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</si>
  <si>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</si>
  <si>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</si>
  <si>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</si>
  <si>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</si>
  <si>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</si>
  <si>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</si>
  <si>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</si>
  <si>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</si>
  <si>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</si>
  <si>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</si>
  <si>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</si>
  <si>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</si>
  <si>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</si>
  <si>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</si>
  <si>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</si>
  <si>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</si>
  <si>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</si>
  <si>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</si>
  <si>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</si>
  <si>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</si>
  <si>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</si>
  <si>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</si>
  <si>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</si>
  <si>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</si>
  <si>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</si>
  <si>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</si>
  <si>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</si>
  <si>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</si>
  <si>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</si>
  <si>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</si>
  <si>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</si>
  <si>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</si>
  <si>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</si>
  <si>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</si>
  <si>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</si>
  <si>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</si>
  <si>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</si>
  <si>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</si>
  <si>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</si>
  <si>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</si>
  <si>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</si>
  <si>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</si>
  <si>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</si>
  <si>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</si>
  <si>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</si>
  <si>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</si>
  <si>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</si>
  <si>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</si>
  <si>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</si>
  <si>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</si>
  <si>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</si>
  <si>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</si>
  <si>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</si>
  <si>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</si>
  <si>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</si>
  <si>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</si>
  <si>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</si>
  <si>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</si>
  <si>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</si>
  <si>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</si>
  <si>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</si>
  <si>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</si>
  <si>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</si>
  <si>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</si>
  <si>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</si>
  <si>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</si>
  <si>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</si>
  <si>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</si>
  <si>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</si>
  <si>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</si>
  <si>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</si>
  <si>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</si>
  <si>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</si>
  <si>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</si>
  <si>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</si>
  <si>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</si>
  <si>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</si>
  <si>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</si>
  <si>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</si>
  <si>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</si>
  <si>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</si>
  <si>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</si>
  <si>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</si>
  <si>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</si>
  <si>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</si>
  <si>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</si>
  <si>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</si>
  <si>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</si>
  <si>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</si>
  <si>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</si>
  <si>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</si>
  <si>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</si>
  <si>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</si>
  <si>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</si>
  <si>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</si>
  <si>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</si>
  <si>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</si>
  <si>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</si>
  <si>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</si>
  <si>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</si>
  <si>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</si>
  <si>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</si>
  <si>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</si>
  <si>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</si>
  <si>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</si>
  <si>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</si>
  <si>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</si>
  <si>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</si>
  <si>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</si>
  <si>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</si>
  <si>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</si>
  <si>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</si>
  <si>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</si>
  <si>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</si>
  <si>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</si>
  <si>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</si>
  <si>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</si>
  <si>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</si>
  <si>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</si>
  <si>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</si>
  <si>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</si>
  <si>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</si>
  <si>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</si>
  <si>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</si>
  <si>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</si>
  <si>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</si>
  <si>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</si>
  <si>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</si>
  <si>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</si>
  <si>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</si>
  <si>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</si>
  <si>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</si>
  <si>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</si>
  <si>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</si>
  <si>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</si>
  <si>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</si>
  <si>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</si>
  <si>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</si>
  <si>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</si>
  <si>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</si>
  <si>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</si>
  <si>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</si>
  <si>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</si>
  <si>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</si>
  <si>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</si>
  <si>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</si>
  <si>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</si>
  <si>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</si>
  <si>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</si>
  <si>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</si>
  <si>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</si>
  <si>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</si>
  <si>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</si>
  <si>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</si>
  <si>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</si>
  <si>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</si>
  <si>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</si>
  <si>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</si>
  <si>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</si>
  <si>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</si>
  <si>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</si>
  <si>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</si>
  <si>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</si>
  <si>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</si>
  <si>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</si>
  <si>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</si>
  <si>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</si>
  <si>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</si>
  <si>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</si>
  <si>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</si>
  <si>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</si>
  <si>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</si>
  <si>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</si>
  <si>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</si>
  <si>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</si>
  <si>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</si>
  <si>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</si>
  <si>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</si>
  <si>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</si>
  <si>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</si>
  <si>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</si>
  <si>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</si>
  <si>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</si>
  <si>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</si>
  <si>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</si>
  <si>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</si>
  <si>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</si>
  <si>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</si>
  <si>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</si>
  <si>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</si>
  <si>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</si>
  <si>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</si>
  <si>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</si>
  <si>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</si>
  <si>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</si>
  <si>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</si>
  <si>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</si>
  <si>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</si>
  <si>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</si>
  <si>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</si>
  <si>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</si>
  <si>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</si>
  <si>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</si>
  <si>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</si>
  <si>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</si>
  <si>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</si>
  <si>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</si>
  <si>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</si>
  <si>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</si>
  <si>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</si>
  <si>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</si>
  <si>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</si>
  <si>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</si>
  <si>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</si>
  <si>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</si>
  <si>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</si>
  <si>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</si>
  <si>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</si>
  <si>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</si>
  <si>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</si>
  <si>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</si>
  <si>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</si>
  <si>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</si>
  <si>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</si>
  <si>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</si>
  <si>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</si>
  <si>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</si>
  <si>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</si>
  <si>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</si>
  <si>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</si>
  <si>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</si>
  <si>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</si>
  <si>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</si>
  <si>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</si>
  <si>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</si>
  <si>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</si>
  <si>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</si>
  <si>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</si>
  <si>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</si>
  <si>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</si>
  <si>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</si>
  <si>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</si>
  <si>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</si>
  <si>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</si>
  <si>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</si>
  <si>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</si>
  <si>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</si>
  <si>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</si>
  <si>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</si>
  <si>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</si>
  <si>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</si>
  <si>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</si>
  <si>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</si>
  <si>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</si>
  <si>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</si>
  <si>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</si>
  <si>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</si>
  <si>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</si>
  <si>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</si>
  <si>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</si>
  <si>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</si>
  <si>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</si>
  <si>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</si>
  <si>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</si>
  <si>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</si>
  <si>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</si>
  <si>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</si>
  <si>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</si>
  <si>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</si>
  <si>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</si>
  <si>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</si>
  <si>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</si>
  <si>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</si>
  <si>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</si>
  <si>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</si>
  <si>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</si>
  <si>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</si>
  <si>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</si>
  <si>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</si>
  <si>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</si>
  <si>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</si>
  <si>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</si>
  <si>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</si>
  <si>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</si>
  <si>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</si>
  <si>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</si>
  <si>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</si>
  <si>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</si>
  <si>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</si>
  <si>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</si>
  <si>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</si>
  <si>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</si>
  <si>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</si>
  <si>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</si>
  <si>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</si>
  <si>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</si>
  <si>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</si>
  <si>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</si>
  <si>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</si>
  <si>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</si>
  <si>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</si>
  <si>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</si>
  <si>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</si>
  <si>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</si>
  <si>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</si>
  <si>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</si>
  <si>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</si>
  <si>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</si>
  <si>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</si>
  <si>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</si>
  <si>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</si>
  <si>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</si>
  <si>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</si>
  <si>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</si>
  <si>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</si>
  <si>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</si>
  <si>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</si>
  <si>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</si>
  <si>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</si>
  <si>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</si>
  <si>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</si>
  <si>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</si>
  <si>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</si>
  <si>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</si>
  <si>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</si>
  <si>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</si>
  <si>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</si>
  <si>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</si>
  <si>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</si>
  <si>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</si>
  <si>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</si>
  <si>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</si>
  <si>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</si>
  <si>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</si>
  <si>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</si>
  <si>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</si>
  <si>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</si>
  <si>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</si>
  <si>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</si>
  <si>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</si>
  <si>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</si>
  <si>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</si>
  <si>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</si>
  <si>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</si>
  <si>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</si>
  <si>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</si>
  <si>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</si>
  <si>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</si>
  <si>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</si>
  <si>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</si>
  <si>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</si>
  <si>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</si>
  <si>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</si>
  <si>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</si>
  <si>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</si>
  <si>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</si>
  <si>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</si>
  <si>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</si>
  <si>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</si>
  <si>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</si>
  <si>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</si>
  <si>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</si>
  <si>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</si>
  <si>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</si>
  <si>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</si>
  <si>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</si>
  <si>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</si>
  <si>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</si>
  <si>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</si>
  <si>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</si>
  <si>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</si>
  <si>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</si>
  <si>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</si>
  <si>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</si>
  <si>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</si>
  <si>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</si>
  <si>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</si>
  <si>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</si>
  <si>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</si>
  <si>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</si>
  <si>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</si>
  <si>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</si>
  <si>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</si>
  <si>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</si>
  <si>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</si>
  <si>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</si>
  <si>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</si>
  <si>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</si>
  <si>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</si>
  <si>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</si>
  <si>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</si>
  <si>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</si>
  <si>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</si>
  <si>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</si>
  <si>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</si>
  <si>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</si>
  <si>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</si>
  <si>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</si>
  <si>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</si>
  <si>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</si>
  <si>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</si>
  <si>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</si>
  <si>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</si>
  <si>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</si>
  <si>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</si>
  <si>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</si>
  <si>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</si>
  <si>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</si>
  <si>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</si>
  <si>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</si>
  <si>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</si>
  <si>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</si>
  <si>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</si>
  <si>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</si>
  <si>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</si>
  <si>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</si>
  <si>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</si>
  <si>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</si>
  <si>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</si>
  <si>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</si>
  <si>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</si>
  <si>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</si>
  <si>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</si>
  <si>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</si>
  <si>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</si>
  <si>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</si>
  <si>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</si>
  <si>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</si>
  <si>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</si>
  <si>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</si>
  <si>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</si>
  <si>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</si>
  <si>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</si>
  <si>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</si>
  <si>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</si>
  <si>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</si>
  <si>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</si>
  <si>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</si>
  <si>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</si>
  <si>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</si>
  <si>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</si>
  <si>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</si>
  <si>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</si>
  <si>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</si>
  <si>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</si>
  <si>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</si>
  <si>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</si>
  <si>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</si>
  <si>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</si>
  <si>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</si>
  <si>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</si>
  <si>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</si>
  <si>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</si>
  <si>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</si>
  <si>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</si>
  <si>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</si>
  <si>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</si>
  <si>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</si>
  <si>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</si>
  <si>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</si>
  <si>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</si>
  <si>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</si>
  <si>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</si>
  <si>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</si>
  <si>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</si>
  <si>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</si>
  <si>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</si>
  <si>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</si>
  <si>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</si>
  <si>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</si>
  <si>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</si>
  <si>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</si>
  <si>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</si>
  <si>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</si>
  <si>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</si>
  <si>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</si>
  <si>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</si>
  <si>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</si>
  <si>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</si>
  <si>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</si>
  <si>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</si>
  <si>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</si>
  <si>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</si>
  <si>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</si>
  <si>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</si>
  <si>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</si>
  <si>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</si>
  <si>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</si>
  <si>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</si>
  <si>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</si>
  <si>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</si>
  <si>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</si>
  <si>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</si>
  <si>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</si>
  <si>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</si>
  <si>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</si>
  <si>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</si>
  <si>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</si>
  <si>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</si>
  <si>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</si>
  <si>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</si>
  <si>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</si>
  <si>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</si>
  <si>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</si>
  <si>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</si>
  <si>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</si>
  <si>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</si>
  <si>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</si>
  <si>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</si>
  <si>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</si>
  <si>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</si>
  <si>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</si>
  <si>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</si>
  <si>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</si>
  <si>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</si>
  <si>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</si>
  <si>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</si>
  <si>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</si>
  <si>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</si>
  <si>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</si>
  <si>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</si>
  <si>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</si>
  <si>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</si>
  <si>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</si>
  <si>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</si>
  <si>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</si>
  <si>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</si>
  <si>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</si>
  <si>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</si>
  <si>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</si>
  <si>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</si>
  <si>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</si>
  <si>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</si>
  <si>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</si>
  <si>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</si>
  <si>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</si>
  <si>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</si>
  <si>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</si>
  <si>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</si>
  <si>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</si>
  <si>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</si>
  <si>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</si>
  <si>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</si>
  <si>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</si>
  <si>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</si>
  <si>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</si>
  <si>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</si>
  <si>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</si>
  <si>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</si>
  <si>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</si>
  <si>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</si>
  <si>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</si>
  <si>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</si>
  <si>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</si>
  <si>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</si>
  <si>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</si>
  <si>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</si>
  <si>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</si>
  <si>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</si>
  <si>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</si>
  <si>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</si>
  <si>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</si>
  <si>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</si>
  <si>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</si>
  <si>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</si>
  <si>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</si>
  <si>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</si>
  <si>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</si>
  <si>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</si>
  <si>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</si>
  <si>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</si>
  <si>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</si>
  <si>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</si>
  <si>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</si>
  <si>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</si>
  <si>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</si>
  <si>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</si>
  <si>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</si>
  <si>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</si>
  <si>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</si>
  <si>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</si>
  <si>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</si>
  <si>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</si>
  <si>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</si>
  <si>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</si>
  <si>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</si>
  <si>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</si>
  <si>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</si>
  <si>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</si>
  <si>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</si>
  <si>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</si>
  <si>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</si>
  <si>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</si>
  <si>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</si>
  <si>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</si>
  <si>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</si>
  <si>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</si>
  <si>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</si>
  <si>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</si>
  <si>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</si>
  <si>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</si>
  <si>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</si>
  <si>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</si>
  <si>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</si>
  <si>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</si>
  <si>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</si>
  <si>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</si>
  <si>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</si>
  <si>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</si>
  <si>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</si>
  <si>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</si>
  <si>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</si>
  <si>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</si>
  <si>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</si>
  <si>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</si>
  <si>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</si>
  <si>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</si>
  <si>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</si>
  <si>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</si>
  <si>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</si>
  <si>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</si>
  <si>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</si>
  <si>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</si>
  <si>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</si>
  <si>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</si>
  <si>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</si>
  <si>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</si>
  <si>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</si>
  <si>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</si>
  <si>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</si>
  <si>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</si>
  <si>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</si>
  <si>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</si>
  <si>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</si>
  <si>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</si>
  <si>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</si>
  <si>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</si>
  <si>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</si>
  <si>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</si>
  <si>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</si>
  <si>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</si>
  <si>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</si>
  <si>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</si>
  <si>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</si>
  <si>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</si>
  <si>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</si>
  <si>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</si>
  <si>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</si>
  <si>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</si>
  <si>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</si>
  <si>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</si>
  <si>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</si>
  <si>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</si>
  <si>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</si>
  <si>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</si>
  <si>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</si>
  <si>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</si>
  <si>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</si>
  <si>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</si>
  <si>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</si>
  <si>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</si>
  <si>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</si>
  <si>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</si>
  <si>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</si>
  <si>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</si>
  <si>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</si>
  <si>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</si>
  <si>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</si>
  <si>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</si>
  <si>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</si>
  <si>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</si>
  <si>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</si>
  <si>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</si>
  <si>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</si>
  <si>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</si>
  <si>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</si>
  <si>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</si>
  <si>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</si>
  <si>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</si>
  <si>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</si>
  <si>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</si>
  <si>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</si>
  <si>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</si>
  <si>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</si>
  <si>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</si>
  <si>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</si>
  <si>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</si>
  <si>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</si>
  <si>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</si>
  <si>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</si>
  <si>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</si>
  <si>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</si>
  <si>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</si>
  <si>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</si>
  <si>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</si>
  <si>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</si>
  <si>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</si>
  <si>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</si>
  <si>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</si>
  <si>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</si>
  <si>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</si>
  <si>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</si>
  <si>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</si>
  <si>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</si>
  <si>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</si>
  <si>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</si>
  <si>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</si>
  <si>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</si>
  <si>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</si>
  <si>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</si>
  <si>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</si>
  <si>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</si>
  <si>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</si>
  <si>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</si>
  <si>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</si>
  <si>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</si>
  <si>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</si>
  <si>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</si>
  <si>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</si>
  <si>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</si>
  <si>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</si>
  <si>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</si>
  <si>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</si>
  <si>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</si>
  <si>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</si>
  <si>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</si>
  <si>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</si>
  <si>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</si>
  <si>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</si>
  <si>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</si>
  <si>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</si>
  <si>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</si>
  <si>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</si>
  <si>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</si>
  <si>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</si>
  <si>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</si>
  <si>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</si>
  <si>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</si>
  <si>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</si>
  <si>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</si>
  <si>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</si>
  <si>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</si>
  <si>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</si>
  <si>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</si>
  <si>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</si>
  <si>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</si>
  <si>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</si>
  <si>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</si>
  <si>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</si>
  <si>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</si>
  <si>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</si>
  <si>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</si>
  <si>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</si>
  <si>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</si>
  <si>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</si>
  <si>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</si>
  <si>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</si>
  <si>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</si>
  <si>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</si>
  <si>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</si>
  <si>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</si>
  <si>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</si>
  <si>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</si>
  <si>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</si>
  <si>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</si>
  <si>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</si>
  <si>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</si>
  <si>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</si>
  <si>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</si>
  <si>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</si>
  <si>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</si>
  <si>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</si>
  <si>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</si>
  <si>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</si>
  <si>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</si>
  <si>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</si>
  <si>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</si>
  <si>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</si>
  <si>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</si>
  <si>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</si>
  <si>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</si>
  <si>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</si>
  <si>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</si>
  <si>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</si>
  <si>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</si>
  <si>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</si>
  <si>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</si>
  <si>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</si>
  <si>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</si>
  <si>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</si>
  <si>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</si>
  <si>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</si>
  <si>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</si>
  <si>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</si>
  <si>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</si>
  <si>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</si>
  <si>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</si>
  <si>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</si>
  <si>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</si>
  <si>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</si>
  <si>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</si>
  <si>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</si>
  <si>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</si>
  <si>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</si>
  <si>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</si>
  <si>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</si>
  <si>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</si>
  <si>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</si>
  <si>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</si>
  <si>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</si>
  <si>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</si>
  <si>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</si>
  <si>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</si>
  <si>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</si>
  <si>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</si>
  <si>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</si>
  <si>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</si>
  <si>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</si>
  <si>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</si>
  <si>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</si>
  <si>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</si>
  <si>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</si>
  <si>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</si>
  <si>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</si>
  <si>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</si>
  <si>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</si>
  <si>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</si>
  <si>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</si>
  <si>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</si>
  <si>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</si>
  <si>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</si>
  <si>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</si>
  <si>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</si>
  <si>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</si>
  <si>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</si>
  <si>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</si>
  <si>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</si>
  <si>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</si>
  <si>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</si>
  <si>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</si>
  <si>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</si>
  <si>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</si>
  <si>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</si>
  <si>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</si>
  <si>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</si>
  <si>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</si>
  <si>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</si>
  <si>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</si>
  <si>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</si>
  <si>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</si>
  <si>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</si>
  <si>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</si>
  <si>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</si>
  <si>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</si>
  <si>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</si>
  <si>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</si>
  <si>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</si>
  <si>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</si>
  <si>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</si>
  <si>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</si>
  <si>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</si>
  <si>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</si>
  <si>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</si>
  <si>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</si>
  <si>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</si>
  <si>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</si>
  <si>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</si>
  <si>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</si>
  <si>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</si>
  <si>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</si>
  <si>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</si>
  <si>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</si>
  <si>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</si>
  <si>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</si>
  <si>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</si>
  <si>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</si>
  <si>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</si>
  <si>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</si>
  <si>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</si>
  <si>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</si>
  <si>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</si>
  <si>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</si>
  <si>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</si>
  <si>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</si>
  <si>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</si>
  <si>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</si>
  <si>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</si>
  <si>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</si>
  <si>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</si>
  <si>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</si>
  <si>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</si>
  <si>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</si>
  <si>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</si>
  <si>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</si>
  <si>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</si>
  <si>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</si>
  <si>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</si>
  <si>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</si>
  <si>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</si>
  <si>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</si>
  <si>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</si>
  <si>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</si>
  <si>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</si>
  <si>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</si>
  <si>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</si>
  <si>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</si>
  <si>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</si>
  <si>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</si>
  <si>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</si>
  <si>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</si>
  <si>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</si>
  <si>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</si>
  <si>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</si>
  <si>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</si>
  <si>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</si>
  <si>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</si>
  <si>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</si>
  <si>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</si>
  <si>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</si>
  <si>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</si>
  <si>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</si>
  <si>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</si>
  <si>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</si>
  <si>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</si>
  <si>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</si>
  <si>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</si>
  <si>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</si>
  <si>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</si>
  <si>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</si>
  <si>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</si>
  <si>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</si>
  <si>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</si>
  <si>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</si>
  <si>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</si>
  <si>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</si>
  <si>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</si>
  <si>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</si>
  <si>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</si>
  <si>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</si>
  <si>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</si>
  <si>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</si>
  <si>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</si>
  <si>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</si>
  <si>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</si>
  <si>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</si>
  <si>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</si>
  <si>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</si>
  <si>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</si>
  <si>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</si>
  <si>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</si>
  <si>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</si>
  <si>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</si>
  <si>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</si>
  <si>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</si>
  <si>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</si>
  <si>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</si>
  <si>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</si>
  <si>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</si>
  <si>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</si>
  <si>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</si>
  <si>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</si>
  <si>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</si>
  <si>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</si>
  <si>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</si>
  <si>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</si>
  <si>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</si>
  <si>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</si>
  <si>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</si>
  <si>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</si>
  <si>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</si>
  <si>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</si>
  <si>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</si>
  <si>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</si>
  <si>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</si>
  <si>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</si>
  <si>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</si>
  <si>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</si>
  <si>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</si>
  <si>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</si>
  <si>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</si>
  <si>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</si>
  <si>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</si>
  <si>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</si>
  <si>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</si>
  <si>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</si>
  <si>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</si>
  <si>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</si>
  <si>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</si>
  <si>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</si>
  <si>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</si>
  <si>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</si>
  <si>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</si>
  <si>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</si>
  <si>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</si>
  <si>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</si>
  <si>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</si>
  <si>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</si>
  <si>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</si>
  <si>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</si>
  <si>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</si>
  <si>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</si>
  <si>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</si>
  <si>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</si>
  <si>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</si>
  <si>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</si>
  <si>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</si>
  <si>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</si>
  <si>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</si>
  <si>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</si>
  <si>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</si>
  <si>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</si>
  <si>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</si>
  <si>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</si>
  <si>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</si>
  <si>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</si>
  <si>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</si>
  <si>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</si>
  <si>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</si>
  <si>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</si>
  <si>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</si>
  <si>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</si>
  <si>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</si>
  <si>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</si>
  <si>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</si>
  <si>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</si>
  <si>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</si>
  <si>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</si>
  <si>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</si>
  <si>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</si>
  <si>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</si>
  <si>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</si>
  <si>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</si>
  <si>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</si>
  <si>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</si>
  <si>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</si>
  <si>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</si>
  <si>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</si>
  <si>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</si>
  <si>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</si>
  <si>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</si>
  <si>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</si>
  <si>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</si>
  <si>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</si>
  <si>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</si>
  <si>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</si>
  <si>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</si>
  <si>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</si>
  <si>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</si>
  <si>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</si>
  <si>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</si>
  <si>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</si>
  <si>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</si>
  <si>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</si>
  <si>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</si>
  <si>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</si>
  <si>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</si>
  <si>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</si>
  <si>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</si>
  <si>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</si>
  <si>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</si>
  <si>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</si>
  <si>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</si>
  <si>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</si>
  <si>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</si>
  <si>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</si>
  <si>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</si>
  <si>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</si>
  <si>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</si>
  <si>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</si>
  <si>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</si>
  <si>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</si>
  <si>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</si>
  <si>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</si>
  <si>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</si>
  <si>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</si>
  <si>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</si>
  <si>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</si>
  <si>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</si>
  <si>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</si>
  <si>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</si>
  <si>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</si>
  <si>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</si>
  <si>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</si>
  <si>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</si>
  <si>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</si>
  <si>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</si>
  <si>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</si>
  <si>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</si>
  <si>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</si>
  <si>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</si>
  <si>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</si>
  <si>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</si>
  <si>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</si>
  <si>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</si>
  <si>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</si>
  <si>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</si>
  <si>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</si>
  <si>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</si>
  <si>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</si>
  <si>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</si>
  <si>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</si>
  <si>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</si>
  <si>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</si>
  <si>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</si>
  <si>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</si>
  <si>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</si>
  <si>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</si>
  <si>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</si>
  <si>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</si>
  <si>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</si>
  <si>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</si>
  <si>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</si>
  <si>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</si>
  <si>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</si>
  <si>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</si>
  <si>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</si>
  <si>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</si>
  <si>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</si>
  <si>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</si>
  <si>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</si>
  <si>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</si>
  <si>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</si>
  <si>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</si>
  <si>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</si>
  <si>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</si>
  <si>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</si>
  <si>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</si>
  <si>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</si>
  <si>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</si>
  <si>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</si>
  <si>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</si>
  <si>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</si>
  <si>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</si>
  <si>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</si>
  <si>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</si>
  <si>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</si>
  <si>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</si>
  <si>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</si>
  <si>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</si>
  <si>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</si>
  <si>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</si>
  <si>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</si>
  <si>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</si>
  <si>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</si>
  <si>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</si>
  <si>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</si>
  <si>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</si>
  <si>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</si>
  <si>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</si>
  <si>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</si>
  <si>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</si>
  <si>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</si>
  <si>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</si>
  <si>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</si>
  <si>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</si>
  <si>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</si>
  <si>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</si>
  <si>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</si>
  <si>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</si>
  <si>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</si>
  <si>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</si>
  <si>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</si>
  <si>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</si>
  <si>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</si>
  <si>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</si>
  <si>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</si>
  <si>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</si>
  <si>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</si>
  <si>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</si>
  <si>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</si>
  <si>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</si>
  <si>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</si>
  <si>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</si>
  <si>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</si>
  <si>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</si>
  <si>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</si>
  <si>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</si>
  <si>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</si>
  <si>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</si>
  <si>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</si>
  <si>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</si>
  <si>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</si>
  <si>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</si>
  <si>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</si>
  <si>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</si>
  <si>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</si>
  <si>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</si>
  <si>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</si>
  <si>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</si>
  <si>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</si>
  <si>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</si>
  <si>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</si>
  <si>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</si>
  <si>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</si>
  <si>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</si>
  <si>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</si>
  <si>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</si>
  <si>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</si>
  <si>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</si>
  <si>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</si>
  <si>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</si>
  <si>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</si>
  <si>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</si>
  <si>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</si>
  <si>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</si>
  <si>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</si>
  <si>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</si>
  <si>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</si>
  <si>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</si>
  <si>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</si>
  <si>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</si>
  <si>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</si>
  <si>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</si>
  <si>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</si>
  <si>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</si>
  <si>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</si>
  <si>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</si>
  <si>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</si>
  <si>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</si>
  <si>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</si>
  <si>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</si>
  <si>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</si>
  <si>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</si>
  <si>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</si>
  <si>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</si>
  <si>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</si>
  <si>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</si>
  <si>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</si>
  <si>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</si>
  <si>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</si>
  <si>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</si>
  <si>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</si>
  <si>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</si>
  <si>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</si>
  <si>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</si>
  <si>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</si>
  <si>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</si>
  <si>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</si>
  <si>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</si>
  <si>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</si>
  <si>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</si>
  <si>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</si>
  <si>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</si>
  <si>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</si>
  <si>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</si>
  <si>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</si>
  <si>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</si>
  <si>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</si>
  <si>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</si>
  <si>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</si>
  <si>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</si>
  <si>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</si>
  <si>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</si>
  <si>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</si>
  <si>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</si>
  <si>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</si>
  <si>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</si>
  <si>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</si>
  <si>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</si>
  <si>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</si>
  <si>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</si>
  <si>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</si>
  <si>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</si>
  <si>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</si>
  <si>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</si>
  <si>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</si>
  <si>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</si>
  <si>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</si>
  <si>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</si>
  <si>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</si>
  <si>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</si>
  <si>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</si>
  <si>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</si>
  <si>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</si>
  <si>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</si>
  <si>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</si>
  <si>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</si>
  <si>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</si>
  <si>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</si>
  <si>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</si>
  <si>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</si>
  <si>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</si>
  <si>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</si>
  <si>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</si>
  <si>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</si>
  <si>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</si>
  <si>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</si>
  <si>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</si>
  <si>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</si>
  <si>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</si>
  <si>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</si>
  <si>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</si>
  <si>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</si>
  <si>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</si>
  <si>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</si>
  <si>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</si>
  <si>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</si>
  <si>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</si>
  <si>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</si>
  <si>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</si>
  <si>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</si>
  <si>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</si>
  <si>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</si>
  <si>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</si>
  <si>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</si>
  <si>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</si>
  <si>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</si>
  <si>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</si>
  <si>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</si>
  <si>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</si>
  <si>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</si>
  <si>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</si>
  <si>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</si>
  <si>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</si>
  <si>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</si>
  <si>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</si>
  <si>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</si>
  <si>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</si>
  <si>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</si>
  <si>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</si>
  <si>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</si>
  <si>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</si>
  <si>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</si>
  <si>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</si>
  <si>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</si>
  <si>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</si>
  <si>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</si>
  <si>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</si>
  <si>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</si>
  <si>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</si>
  <si>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</si>
  <si>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</si>
  <si>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</si>
  <si>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</si>
  <si>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</si>
  <si>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</si>
  <si>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</si>
  <si>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</si>
  <si>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</si>
  <si>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</si>
  <si>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</si>
  <si>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</si>
  <si>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</si>
  <si>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</si>
  <si>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</si>
  <si>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</si>
  <si>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</si>
  <si>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</si>
  <si>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</si>
  <si>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</si>
  <si>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</si>
  <si>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</si>
  <si>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</si>
  <si>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</si>
  <si>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</si>
  <si>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</si>
  <si>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</si>
  <si>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</si>
  <si>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</si>
  <si>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</si>
  <si>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</si>
  <si>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</si>
  <si>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</si>
  <si>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</si>
  <si>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</si>
  <si>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</si>
  <si>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</si>
  <si>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</si>
  <si>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</si>
  <si>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</si>
  <si>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</si>
  <si>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</si>
  <si>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</si>
  <si>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</si>
  <si>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</si>
  <si>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</si>
  <si>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</si>
  <si>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</si>
  <si>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</si>
  <si>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</si>
  <si>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</si>
  <si>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</si>
  <si>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</si>
  <si>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</si>
  <si>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</si>
  <si>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</si>
  <si>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</si>
  <si>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</si>
  <si>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</si>
  <si>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</si>
  <si>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</si>
  <si>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</si>
  <si>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</si>
  <si>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</si>
  <si>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</si>
  <si>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</si>
  <si>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</si>
  <si>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</si>
  <si>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</si>
  <si>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</si>
  <si>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</si>
  <si>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</si>
  <si>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</si>
  <si>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</si>
  <si>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</si>
  <si>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</si>
  <si>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</si>
  <si>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</si>
  <si>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</si>
  <si>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</si>
  <si>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</si>
  <si>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</si>
  <si>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</si>
  <si>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</si>
  <si>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</si>
  <si>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</si>
  <si>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</si>
  <si>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</si>
  <si>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</si>
  <si>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</si>
  <si>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</si>
  <si>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</si>
  <si>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</si>
  <si>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</si>
  <si>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</si>
  <si>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</si>
  <si>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</si>
  <si>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</si>
  <si>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</si>
  <si>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</si>
  <si>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</si>
  <si>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</si>
  <si>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</si>
  <si>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</si>
  <si>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</si>
  <si>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</si>
  <si>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</si>
  <si>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</si>
  <si>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</si>
  <si>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</si>
  <si>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</si>
  <si>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</si>
  <si>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</si>
  <si>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</si>
  <si>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</si>
  <si>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</si>
  <si>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</si>
  <si>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</si>
  <si>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</si>
  <si>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</si>
  <si>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</si>
  <si>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</si>
  <si>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</si>
  <si>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</si>
  <si>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</si>
  <si>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</si>
  <si>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</si>
  <si>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</si>
  <si>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</si>
  <si>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</si>
  <si>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</si>
  <si>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</si>
  <si>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</si>
  <si>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</si>
  <si>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</si>
  <si>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</si>
  <si>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</si>
  <si>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</si>
  <si>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</si>
  <si>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</si>
  <si>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</si>
  <si>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</si>
  <si>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</si>
  <si>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</si>
  <si>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</si>
  <si>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</si>
  <si>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</si>
  <si>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</si>
  <si>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</si>
  <si>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</si>
  <si>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</si>
  <si>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</si>
  <si>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</si>
  <si>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</si>
  <si>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</si>
  <si>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</si>
  <si>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</si>
  <si>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</si>
  <si>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</si>
  <si>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</si>
  <si>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</si>
  <si>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</si>
  <si>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</si>
  <si>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</si>
  <si>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</si>
  <si>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</si>
  <si>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</si>
  <si>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</si>
  <si>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</si>
  <si>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</si>
  <si>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</si>
  <si>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</si>
  <si>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</si>
  <si>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</si>
  <si>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</si>
  <si>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</si>
  <si>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</si>
  <si>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</si>
  <si>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</si>
  <si>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</si>
  <si>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</si>
  <si>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</si>
  <si>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</si>
  <si>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</si>
  <si>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</si>
  <si>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</si>
  <si>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</si>
  <si>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</si>
  <si>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</si>
  <si>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</si>
  <si>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</si>
  <si>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</si>
  <si>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</si>
  <si>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</si>
  <si>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</si>
  <si>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</si>
  <si>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</si>
  <si>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</si>
  <si>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</si>
  <si>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</si>
  <si>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</si>
  <si>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</si>
  <si>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</si>
  <si>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</si>
  <si>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</si>
  <si>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</si>
  <si>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</si>
  <si>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</si>
  <si>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</si>
  <si>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</si>
  <si>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</si>
  <si>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</si>
  <si>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</si>
  <si>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</si>
  <si>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</si>
  <si>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</si>
  <si>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</si>
  <si>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</si>
  <si>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</si>
  <si>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</si>
  <si>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</si>
  <si>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</si>
  <si>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</si>
  <si>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</si>
  <si>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</si>
  <si>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</si>
  <si>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</si>
  <si>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</si>
  <si>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</si>
  <si>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</si>
  <si>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</si>
  <si>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</si>
  <si>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</si>
  <si>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</si>
  <si>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</si>
  <si>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</si>
  <si>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</si>
  <si>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</si>
  <si>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</si>
  <si>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</si>
  <si>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</si>
  <si>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</si>
  <si>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</si>
  <si>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</si>
  <si>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</si>
  <si>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</si>
  <si>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</si>
  <si>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</si>
  <si>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</si>
  <si>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</si>
  <si>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</si>
  <si>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</si>
  <si>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</si>
  <si>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</si>
  <si>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</si>
  <si>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</si>
  <si>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</si>
  <si>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</si>
  <si>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</si>
  <si>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</si>
  <si>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</si>
  <si>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</si>
  <si>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</si>
  <si>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</si>
  <si>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</si>
  <si>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</si>
  <si>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</si>
  <si>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</si>
  <si>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</si>
  <si>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</si>
  <si>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</si>
  <si>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</si>
  <si>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</si>
  <si>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</si>
  <si>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</si>
  <si>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</si>
  <si>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</si>
  <si>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</si>
  <si>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</si>
  <si>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</si>
  <si>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</si>
  <si>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</si>
  <si>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</si>
  <si>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</si>
  <si>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</si>
  <si>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</si>
  <si>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</si>
  <si>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</si>
  <si>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</si>
  <si>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</si>
  <si>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</si>
  <si>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</si>
  <si>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</si>
  <si>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</si>
  <si>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</si>
  <si>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</si>
  <si>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</si>
  <si>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</si>
  <si>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</si>
  <si>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</si>
  <si>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</si>
  <si>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</si>
  <si>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</si>
  <si>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</si>
  <si>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</si>
  <si>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</si>
  <si>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</si>
  <si>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</si>
  <si>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</si>
  <si>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</si>
  <si>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</si>
  <si>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</si>
  <si>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</si>
  <si>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</si>
  <si>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</si>
  <si>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</si>
  <si>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</si>
  <si>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</si>
  <si>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</si>
  <si>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</si>
  <si>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</si>
  <si>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</si>
  <si>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</si>
  <si>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</si>
  <si>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</si>
  <si>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</si>
  <si>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</si>
  <si>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</si>
  <si>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</si>
  <si>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</si>
  <si>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</si>
  <si>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</si>
  <si>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</si>
  <si>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</si>
  <si>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</si>
  <si>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</si>
  <si>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</si>
  <si>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</si>
  <si>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</si>
  <si>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</si>
  <si>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</si>
  <si>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</si>
  <si>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</si>
  <si>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</si>
  <si>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</si>
  <si>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</si>
  <si>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</si>
  <si>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</si>
  <si>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</si>
  <si>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</si>
  <si>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</si>
  <si>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</si>
  <si>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</si>
  <si>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</si>
  <si>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</si>
  <si>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</si>
  <si>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</si>
  <si>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</si>
  <si>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</si>
  <si>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</si>
  <si>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</si>
  <si>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</si>
  <si>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</si>
  <si>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</si>
  <si>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</si>
  <si>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</si>
  <si>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</si>
  <si>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</si>
  <si>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</si>
  <si>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</si>
  <si>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</si>
  <si>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</si>
  <si>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</si>
  <si>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</si>
  <si>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</si>
  <si>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</si>
  <si>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</si>
  <si>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</si>
  <si>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</si>
  <si>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</si>
  <si>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</si>
  <si>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</si>
  <si>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</si>
  <si>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</si>
  <si>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</si>
  <si>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</si>
  <si>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</si>
  <si>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</si>
  <si>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</si>
  <si>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</si>
  <si>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</si>
  <si>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</si>
  <si>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</si>
  <si>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</si>
  <si>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</si>
  <si>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</si>
  <si>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</si>
  <si>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</si>
  <si>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</si>
  <si>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</si>
  <si>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</si>
  <si>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</si>
  <si>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</si>
  <si>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</si>
  <si>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</si>
  <si>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</si>
  <si>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</si>
  <si>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</si>
  <si>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</si>
  <si>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</si>
  <si>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</si>
  <si>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</si>
  <si>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</si>
  <si>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</si>
  <si>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</si>
  <si>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</si>
  <si>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</si>
  <si>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</si>
  <si>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</si>
  <si>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</si>
  <si>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</si>
  <si>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</si>
  <si>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</si>
  <si>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</si>
  <si>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</si>
  <si>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</si>
  <si>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</si>
  <si>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</si>
  <si>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</si>
  <si>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</si>
  <si>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</si>
  <si>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</si>
  <si>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</si>
  <si>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</si>
  <si>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</si>
  <si>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</si>
  <si>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</si>
  <si>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</si>
  <si>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</si>
  <si>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</si>
  <si>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</si>
  <si>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</si>
  <si>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</si>
  <si>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</si>
  <si>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</si>
  <si>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</si>
  <si>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</si>
  <si>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</si>
  <si>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</si>
  <si>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</si>
  <si>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</si>
  <si>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</si>
  <si>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</si>
  <si>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</si>
  <si>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</si>
  <si>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</si>
  <si>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</si>
  <si>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</si>
  <si>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</si>
  <si>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</si>
  <si>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</si>
  <si>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</si>
  <si>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</si>
  <si>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</si>
  <si>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</si>
  <si>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</si>
  <si>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</si>
  <si>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</si>
  <si>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</si>
  <si>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</si>
  <si>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</si>
  <si>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</si>
  <si>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</si>
  <si>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</si>
  <si>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</si>
  <si>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</si>
  <si>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</si>
  <si>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</si>
  <si>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</si>
  <si>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</si>
  <si>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</si>
  <si>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</si>
  <si>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</si>
  <si>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</si>
  <si>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</si>
  <si>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</si>
  <si>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</si>
  <si>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</si>
  <si>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</si>
  <si>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</si>
  <si>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</si>
  <si>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</si>
  <si>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</si>
  <si>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</si>
  <si>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</si>
  <si>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</si>
  <si>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</si>
  <si>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</si>
  <si>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</si>
  <si>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</si>
  <si>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</si>
  <si>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</si>
  <si>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</si>
  <si>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</si>
  <si>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</si>
  <si>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</si>
  <si>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</si>
  <si>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</si>
  <si>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</si>
  <si>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</si>
  <si>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</si>
  <si>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</si>
  <si>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</si>
  <si>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</si>
  <si>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</si>
  <si>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</si>
  <si>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</si>
  <si>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</si>
  <si>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</si>
  <si>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</si>
  <si>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</si>
  <si>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</si>
  <si>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</si>
  <si>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</si>
  <si>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</si>
  <si>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</si>
  <si>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</si>
  <si>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</si>
  <si>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</si>
  <si>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</si>
  <si>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</si>
  <si>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</si>
  <si>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</si>
  <si>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</si>
  <si>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</si>
  <si>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</si>
  <si>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</si>
  <si>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</si>
  <si>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</si>
  <si>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</si>
  <si>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</si>
  <si>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</si>
  <si>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</si>
  <si>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</si>
  <si>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</si>
  <si>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</si>
  <si>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</si>
  <si>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</si>
  <si>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</si>
  <si>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</si>
  <si>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</si>
  <si>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</si>
  <si>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</si>
  <si>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</si>
  <si>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</si>
  <si>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</si>
  <si>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</si>
  <si>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</si>
  <si>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</si>
  <si>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</si>
  <si>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</si>
  <si>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</si>
  <si>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</si>
  <si>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</si>
  <si>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</si>
  <si>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</si>
  <si>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</si>
  <si>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</si>
  <si>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</si>
  <si>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</si>
  <si>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</si>
  <si>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</si>
  <si>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</si>
  <si>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</si>
  <si>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</si>
  <si>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</si>
  <si>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</si>
  <si>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</si>
  <si>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</si>
  <si>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</si>
  <si>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</si>
  <si>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</si>
  <si>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</si>
  <si>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</si>
  <si>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</si>
  <si>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</si>
  <si>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</si>
  <si>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</si>
  <si>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</si>
  <si>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</si>
  <si>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</si>
  <si>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</si>
  <si>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</si>
  <si>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</si>
  <si>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</si>
  <si>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</si>
  <si>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</si>
  <si>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</si>
  <si>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</si>
  <si>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</si>
  <si>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</si>
  <si>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</si>
  <si>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</si>
  <si>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</si>
  <si>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</si>
  <si>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</si>
  <si>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</si>
  <si>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</si>
  <si>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</si>
  <si>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</si>
  <si>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</si>
  <si>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</si>
  <si>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</si>
  <si>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</si>
  <si>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</si>
  <si>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</si>
  <si>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</si>
  <si>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</si>
  <si>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</si>
  <si>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</si>
  <si>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</si>
  <si>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</si>
  <si>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</si>
  <si>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</si>
  <si>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</si>
  <si>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</si>
  <si>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</si>
  <si>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</si>
  <si>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</si>
  <si>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</si>
  <si>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</si>
  <si>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</si>
  <si>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</si>
  <si>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</si>
  <si>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</si>
  <si>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</si>
  <si>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</si>
  <si>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</si>
  <si>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</si>
  <si>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</si>
  <si>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</si>
  <si>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</si>
  <si>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</si>
  <si>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</si>
  <si>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</si>
  <si>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</si>
  <si>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</si>
  <si>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</si>
  <si>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</si>
  <si>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</si>
  <si>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</si>
  <si>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</si>
  <si>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</si>
  <si>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</si>
  <si>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</si>
  <si>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</si>
  <si>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</si>
  <si>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</si>
  <si>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</si>
  <si>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</si>
  <si>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</si>
  <si>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</si>
  <si>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</si>
  <si>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</si>
  <si>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</si>
  <si>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</si>
  <si>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</si>
  <si>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</si>
  <si>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</si>
  <si>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</si>
  <si>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</si>
  <si>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</si>
  <si>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</si>
  <si>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</si>
  <si>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</si>
  <si>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</si>
  <si>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</si>
  <si>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</si>
  <si>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</si>
  <si>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</si>
  <si>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</si>
  <si>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</si>
  <si>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</si>
  <si>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</si>
  <si>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</si>
  <si>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</si>
  <si>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</si>
  <si>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</si>
  <si>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</si>
  <si>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</si>
  <si>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</si>
  <si>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</si>
  <si>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</si>
  <si>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</si>
  <si>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</si>
  <si>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</si>
  <si>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</si>
  <si>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</si>
  <si>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</si>
  <si>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</si>
  <si>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</si>
  <si>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</si>
  <si>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</si>
  <si>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</si>
  <si>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</si>
  <si>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</si>
  <si>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</si>
  <si>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</si>
  <si>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</si>
  <si>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</si>
  <si>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</si>
  <si>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</si>
  <si>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</si>
  <si>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</si>
  <si>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</si>
  <si>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</si>
  <si>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</si>
  <si>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</si>
  <si>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</si>
  <si>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</si>
  <si>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</si>
  <si>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</si>
  <si>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</si>
  <si>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</si>
  <si>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</si>
  <si>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</si>
  <si>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</si>
  <si>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</si>
  <si>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</si>
  <si>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</si>
  <si>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</si>
  <si>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</si>
  <si>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</si>
  <si>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</si>
  <si>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</si>
  <si>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</si>
  <si>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</si>
  <si>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</si>
  <si>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</si>
  <si>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</si>
  <si>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</si>
  <si>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</si>
  <si>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</si>
  <si>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</si>
  <si>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</si>
  <si>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</si>
  <si>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</si>
  <si>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</si>
  <si>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</si>
  <si>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</si>
  <si>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</si>
  <si>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</si>
  <si>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</si>
  <si>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</si>
  <si>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</si>
  <si>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</si>
  <si>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</si>
  <si>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</si>
  <si>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</si>
  <si>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</si>
  <si>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</si>
  <si>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</si>
  <si>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</si>
  <si>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</si>
  <si>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</si>
  <si>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</si>
  <si>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</si>
  <si>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</si>
  <si>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</si>
  <si>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</si>
  <si>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</si>
  <si>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</si>
  <si>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</si>
  <si>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</si>
  <si>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</si>
  <si>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</si>
  <si>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</si>
  <si>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</si>
  <si>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</si>
  <si>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</si>
  <si>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</si>
  <si>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</si>
  <si>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</si>
  <si>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</si>
  <si>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</si>
  <si>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</si>
  <si>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</si>
  <si>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</si>
  <si>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</si>
  <si>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</si>
  <si>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</si>
  <si>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</si>
  <si>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</si>
  <si>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</si>
  <si>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</si>
  <si>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</si>
  <si>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</si>
  <si>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</si>
  <si>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</si>
  <si>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</si>
  <si>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</si>
  <si>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</si>
  <si>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</si>
  <si>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</si>
  <si>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</si>
  <si>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</si>
  <si>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</si>
  <si>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</si>
  <si>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</si>
  <si>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</si>
  <si>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</si>
  <si>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</si>
  <si>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</si>
  <si>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</si>
  <si>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</si>
  <si>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</si>
  <si>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</si>
  <si>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</si>
  <si>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</si>
  <si>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</si>
  <si>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</si>
  <si>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</si>
  <si>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</si>
  <si>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</si>
  <si>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</si>
  <si>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</si>
  <si>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</si>
  <si>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</si>
  <si>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</si>
  <si>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</si>
  <si>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</si>
  <si>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</si>
  <si>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</si>
  <si>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</si>
  <si>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</si>
  <si>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</si>
  <si>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</si>
  <si>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</si>
  <si>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</si>
  <si>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</si>
  <si>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</si>
  <si>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</si>
  <si>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</si>
  <si>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</si>
  <si>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</si>
  <si>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</si>
  <si>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</si>
  <si>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</si>
  <si>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</si>
  <si>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</si>
  <si>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</si>
  <si>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</si>
  <si>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</si>
  <si>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</si>
  <si>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</si>
  <si>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</si>
  <si>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</si>
  <si>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</si>
  <si>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</si>
  <si>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</si>
  <si>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</si>
  <si>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</si>
  <si>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</si>
  <si>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</si>
  <si>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</si>
  <si>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</si>
  <si>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</si>
  <si>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</si>
  <si>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</si>
  <si>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</si>
  <si>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</si>
  <si>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</si>
  <si>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</si>
  <si>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</si>
  <si>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</si>
  <si>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</si>
  <si>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</si>
  <si>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</si>
  <si>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</si>
  <si>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</si>
  <si>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</si>
  <si>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</si>
  <si>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</si>
  <si>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</si>
  <si>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</si>
  <si>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</si>
  <si>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</si>
  <si>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</si>
  <si>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</si>
  <si>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</si>
  <si>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</si>
  <si>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</si>
  <si>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</si>
  <si>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</si>
  <si>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</si>
  <si>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</si>
  <si>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</si>
  <si>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</si>
  <si>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</si>
  <si>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</si>
  <si>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</si>
  <si>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</si>
  <si>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</si>
  <si>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</si>
  <si>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</si>
  <si>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</si>
  <si>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</si>
  <si>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</si>
  <si>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</si>
  <si>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</si>
  <si>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</si>
  <si>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</si>
  <si>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</si>
  <si>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</si>
  <si>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</si>
  <si>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</si>
  <si>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</si>
  <si>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</si>
  <si>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</si>
  <si>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</si>
  <si>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</si>
  <si>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</si>
  <si>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</si>
  <si>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</si>
  <si>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</si>
  <si>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</si>
  <si>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</si>
  <si>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</si>
  <si>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</si>
  <si>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</si>
  <si>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</si>
  <si>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</si>
  <si>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</si>
  <si>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</si>
  <si>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</si>
  <si>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</si>
  <si>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</si>
  <si>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</si>
  <si>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</si>
  <si>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</si>
  <si>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</si>
  <si>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</si>
  <si>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</si>
  <si>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</si>
  <si>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</si>
  <si>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</si>
  <si>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</si>
  <si>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</si>
  <si>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</si>
  <si>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</si>
  <si>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</si>
  <si>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</si>
  <si>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</si>
  <si>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</si>
  <si>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</si>
  <si>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</si>
  <si>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</si>
  <si>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</si>
  <si>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</si>
  <si>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</si>
  <si>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</si>
  <si>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</si>
  <si>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</si>
  <si>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</si>
  <si>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</si>
  <si>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</si>
  <si>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</si>
  <si>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</si>
  <si>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</si>
  <si>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</si>
  <si>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</si>
  <si>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</si>
  <si>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</si>
  <si>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</si>
  <si>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</si>
  <si>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</si>
  <si>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</si>
  <si>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</si>
  <si>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</si>
  <si>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</si>
  <si>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</si>
  <si>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</si>
  <si>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</si>
  <si>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</si>
  <si>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</si>
  <si>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</si>
  <si>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</si>
  <si>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</si>
  <si>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</si>
  <si>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</si>
  <si>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</si>
  <si>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</si>
  <si>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</si>
  <si>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</si>
  <si>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</si>
  <si>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</si>
  <si>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</si>
  <si>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</si>
  <si>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</si>
  <si>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</si>
  <si>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</si>
  <si>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</si>
  <si>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</si>
  <si>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</si>
  <si>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</si>
  <si>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</si>
  <si>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</si>
  <si>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</si>
  <si>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</si>
  <si>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</si>
  <si>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</si>
  <si>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</si>
  <si>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</si>
  <si>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</si>
  <si>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</si>
  <si>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</si>
  <si>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</si>
  <si>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</si>
  <si>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</si>
  <si>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</si>
  <si>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</si>
  <si>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</si>
  <si>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</si>
  <si>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</si>
  <si>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</si>
  <si>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</si>
  <si>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</si>
  <si>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</si>
  <si>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</si>
  <si>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</si>
  <si>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</si>
  <si>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</si>
  <si>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</si>
  <si>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</si>
  <si>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</si>
  <si>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</si>
  <si>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</si>
  <si>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</si>
  <si>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</si>
  <si>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</si>
  <si>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</si>
  <si>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</si>
  <si>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</si>
  <si>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</si>
  <si>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</si>
  <si>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</si>
  <si>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</si>
  <si>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</si>
  <si>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</si>
  <si>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</si>
  <si>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</si>
  <si>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</si>
  <si>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</si>
  <si>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</si>
  <si>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</si>
  <si>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</si>
  <si>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</si>
  <si>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</si>
  <si>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</si>
  <si>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</si>
  <si>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</si>
  <si>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</si>
  <si>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</si>
  <si>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</si>
  <si>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</si>
  <si>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</si>
  <si>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</si>
  <si>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</si>
  <si>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</si>
  <si>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</si>
  <si>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</si>
  <si>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</si>
  <si>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</si>
  <si>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</si>
  <si>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</si>
  <si>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</si>
  <si>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</si>
  <si>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</si>
  <si>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</si>
  <si>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</si>
  <si>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</si>
  <si>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</si>
  <si>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</si>
  <si>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</si>
  <si>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</si>
  <si>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</si>
  <si>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</si>
  <si>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</si>
  <si>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</si>
  <si>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</si>
  <si>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</si>
  <si>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</si>
  <si>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</si>
  <si>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</si>
  <si>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</si>
  <si>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</si>
  <si>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</si>
  <si>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</si>
  <si>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</si>
  <si>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</si>
  <si>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</si>
  <si>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</si>
  <si>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</si>
  <si>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</si>
  <si>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</si>
  <si>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</si>
  <si>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</si>
  <si>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</si>
  <si>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</si>
  <si>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</si>
  <si>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</si>
  <si>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</si>
  <si>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</si>
  <si>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</si>
  <si>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</si>
  <si>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</si>
  <si>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</si>
  <si>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</si>
  <si>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</si>
  <si>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</si>
  <si>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</si>
  <si>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</si>
  <si>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</si>
  <si>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</si>
  <si>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</si>
  <si>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</si>
  <si>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</si>
  <si>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</si>
  <si>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</si>
  <si>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</si>
  <si>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</si>
  <si>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</si>
  <si>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</si>
  <si>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</si>
  <si>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</si>
  <si>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</si>
  <si>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</si>
  <si>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</si>
  <si>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</si>
  <si>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</si>
  <si>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</si>
  <si>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</si>
  <si>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</si>
  <si>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</si>
  <si>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</si>
  <si>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</si>
  <si>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</si>
  <si>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</si>
  <si>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</si>
  <si>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</si>
  <si>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</si>
  <si>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</si>
  <si>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</si>
  <si>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</si>
  <si>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</si>
  <si>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</si>
  <si>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</si>
  <si>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</si>
  <si>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</si>
  <si>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</si>
  <si>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</si>
  <si>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</si>
  <si>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</si>
  <si>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</si>
  <si>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</si>
  <si>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</si>
  <si>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</si>
  <si>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</si>
  <si>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</si>
  <si>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</si>
  <si>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</si>
  <si>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</si>
  <si>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</si>
  <si>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</si>
  <si>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</si>
  <si>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</si>
  <si>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</si>
  <si>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</si>
  <si>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</si>
  <si>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</si>
  <si>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</si>
  <si>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</si>
  <si>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</si>
  <si>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</si>
  <si>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</si>
  <si>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</si>
  <si>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</si>
  <si>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</si>
  <si>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</si>
  <si>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</si>
  <si>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</si>
  <si>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</si>
  <si>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</si>
  <si>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</si>
  <si>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</si>
  <si>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</si>
  <si>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</si>
  <si>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</si>
  <si>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</si>
  <si>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</si>
  <si>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</si>
  <si>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</si>
  <si>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</si>
  <si>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</si>
  <si>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</si>
  <si>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</si>
  <si>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</si>
  <si>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</si>
  <si>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</si>
  <si>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</si>
  <si>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</si>
  <si>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</si>
  <si>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</si>
  <si>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</si>
  <si>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</si>
  <si>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</si>
  <si>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</si>
  <si>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</si>
  <si>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</si>
  <si>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</si>
  <si>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</si>
  <si>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</si>
  <si>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</si>
  <si>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</si>
  <si>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</si>
  <si>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</si>
  <si>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</si>
  <si>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</si>
  <si>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</si>
  <si>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</si>
  <si>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</si>
  <si>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</si>
  <si>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</si>
  <si>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</si>
  <si>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</si>
  <si>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</si>
  <si>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</si>
  <si>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</si>
  <si>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</si>
  <si>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</si>
  <si>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</si>
  <si>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</si>
  <si>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</si>
  <si>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</si>
  <si>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</si>
  <si>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</si>
  <si>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</si>
  <si>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</si>
  <si>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</si>
  <si>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</si>
  <si>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</si>
  <si>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</si>
  <si>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</si>
  <si>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</si>
  <si>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</si>
  <si>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</si>
  <si>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</si>
  <si>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</si>
  <si>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</si>
  <si>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</si>
  <si>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</si>
  <si>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</si>
  <si>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</si>
  <si>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</si>
  <si>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</si>
  <si>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</si>
  <si>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</si>
  <si>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</si>
  <si>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</si>
  <si>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</si>
  <si>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</si>
  <si>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</si>
  <si>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</si>
  <si>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</si>
  <si>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</si>
  <si>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</si>
  <si>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</si>
  <si>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</si>
  <si>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</si>
  <si>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</si>
  <si>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</si>
  <si>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</si>
  <si>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</si>
  <si>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</si>
  <si>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</si>
  <si>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</si>
  <si>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</si>
  <si>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</si>
  <si>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</si>
  <si>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</si>
  <si>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</si>
  <si>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</si>
  <si>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</si>
  <si>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</si>
  <si>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</si>
  <si>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</si>
  <si>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</si>
  <si>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</si>
  <si>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</si>
  <si>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</si>
  <si>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</si>
  <si>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</si>
  <si>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</si>
  <si>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</si>
  <si>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</si>
  <si>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</si>
  <si>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</si>
  <si>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</si>
  <si>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</si>
  <si>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</si>
  <si>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</si>
  <si>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</si>
  <si>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</si>
  <si>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</si>
  <si>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</si>
  <si>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</si>
  <si>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</si>
  <si>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</si>
  <si>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</si>
  <si>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</si>
  <si>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</si>
  <si>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</si>
  <si>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</si>
  <si>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</si>
  <si>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</si>
  <si>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</si>
  <si>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</si>
  <si>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</si>
  <si>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</si>
  <si>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</si>
  <si>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</si>
  <si>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</si>
  <si>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</si>
  <si>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</si>
  <si>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</si>
  <si>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</si>
  <si>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</si>
  <si>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</si>
  <si>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</si>
  <si>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</si>
  <si>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</si>
  <si>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</si>
  <si>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</si>
  <si>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</si>
  <si>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</si>
  <si>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</si>
  <si>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</si>
  <si>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</si>
  <si>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</si>
  <si>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</si>
  <si>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</si>
  <si>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</si>
  <si>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</si>
  <si>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</si>
  <si>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</si>
  <si>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</si>
  <si>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</si>
  <si>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</si>
  <si>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</si>
  <si>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</si>
  <si>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</si>
  <si>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</si>
  <si>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</si>
  <si>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</si>
  <si>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</si>
  <si>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</si>
  <si>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</si>
  <si>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</si>
  <si>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</si>
  <si>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</si>
  <si>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</si>
  <si>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</si>
  <si>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</si>
  <si>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</si>
  <si>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</si>
  <si>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</si>
  <si>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</si>
  <si>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</si>
  <si>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</si>
  <si>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</si>
  <si>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</si>
  <si>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</si>
  <si>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</si>
  <si>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</si>
  <si>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</si>
  <si>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</si>
  <si>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</si>
  <si>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</si>
  <si>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</si>
  <si>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</si>
  <si>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</si>
  <si>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</si>
  <si>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</si>
  <si>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</si>
  <si>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</si>
  <si>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</si>
  <si>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</si>
  <si>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</si>
  <si>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</si>
  <si>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</si>
  <si>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</si>
  <si>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</si>
  <si>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</si>
  <si>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</si>
  <si>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</si>
  <si>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</si>
  <si>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</si>
  <si>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</si>
  <si>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</si>
  <si>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</si>
  <si>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</si>
  <si>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</si>
  <si>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</si>
  <si>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</si>
  <si>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</si>
  <si>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</si>
  <si>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</si>
  <si>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</si>
  <si>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</si>
  <si>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</si>
  <si>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</si>
  <si>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</si>
  <si>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</si>
  <si>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</si>
  <si>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</si>
  <si>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</si>
  <si>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</si>
  <si>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</si>
  <si>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</si>
  <si>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</si>
  <si>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</si>
  <si>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</si>
  <si>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</si>
  <si>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</si>
  <si>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</si>
  <si>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</si>
  <si>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</si>
  <si>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</si>
  <si>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</si>
  <si>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</si>
  <si>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</si>
  <si>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</si>
  <si>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</si>
  <si>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</si>
  <si>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</si>
  <si>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</si>
  <si>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</si>
  <si>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</si>
  <si>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</si>
  <si>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</si>
  <si>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</si>
  <si>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</si>
  <si>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</si>
  <si>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</si>
  <si>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</si>
  <si>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</si>
  <si>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</si>
  <si>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</si>
  <si>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</si>
  <si>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</si>
  <si>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</si>
  <si>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</si>
  <si>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</si>
  <si>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</si>
  <si>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</si>
  <si>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</si>
  <si>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</si>
  <si>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</si>
  <si>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</si>
  <si>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</si>
  <si>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</si>
  <si>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</si>
  <si>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</si>
  <si>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</si>
  <si>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</si>
  <si>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</si>
  <si>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</si>
  <si>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</si>
  <si>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</si>
  <si>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</si>
  <si>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</si>
  <si>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</si>
  <si>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</si>
  <si>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</si>
  <si>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</si>
  <si>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</si>
  <si>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</si>
  <si>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</si>
  <si>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</si>
  <si>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</si>
  <si>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</si>
  <si>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</si>
  <si>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</si>
  <si>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</si>
  <si>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</si>
  <si>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</si>
  <si>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</si>
  <si>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</si>
  <si>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</si>
  <si>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</si>
  <si>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</si>
  <si>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</si>
  <si>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</si>
  <si>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</si>
  <si>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</si>
  <si>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</si>
  <si>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</si>
  <si>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</si>
  <si>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</si>
  <si>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</si>
  <si>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</si>
  <si>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</si>
  <si>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</si>
  <si>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</si>
  <si>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</si>
  <si>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</si>
  <si>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</si>
  <si>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</si>
  <si>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</si>
  <si>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</si>
  <si>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</si>
  <si>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</si>
  <si>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</si>
  <si>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</si>
  <si>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</si>
  <si>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</si>
  <si>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</si>
  <si>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</si>
  <si>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</si>
  <si>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</si>
  <si>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</si>
  <si>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</si>
  <si>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</si>
  <si>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</si>
  <si>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</si>
  <si>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</si>
  <si>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</si>
  <si>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</si>
  <si>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</si>
  <si>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</si>
  <si>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</si>
  <si>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</si>
  <si>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</si>
  <si>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</si>
  <si>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</si>
  <si>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</si>
  <si>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</si>
  <si>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</si>
  <si>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</si>
  <si>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</si>
  <si>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</si>
  <si>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</si>
  <si>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</si>
  <si>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</si>
  <si>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</si>
  <si>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</si>
  <si>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</si>
  <si>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</si>
  <si>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</si>
  <si>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</si>
  <si>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</si>
  <si>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</si>
  <si>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</si>
  <si>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</si>
  <si>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</si>
  <si>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</si>
  <si>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</si>
  <si>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</si>
  <si>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</si>
  <si>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</si>
  <si>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</si>
  <si>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</si>
  <si>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</si>
  <si>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</si>
  <si>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</si>
  <si>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</si>
  <si>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</si>
  <si>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</si>
  <si>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</si>
  <si>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</si>
  <si>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</si>
  <si>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</si>
  <si>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</si>
  <si>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</si>
  <si>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</si>
  <si>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</si>
  <si>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</si>
  <si>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</si>
  <si>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</si>
  <si>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</si>
  <si>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</si>
  <si>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</si>
  <si>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</si>
  <si>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</si>
  <si>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</si>
  <si>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</si>
  <si>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</si>
  <si>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</si>
  <si>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</si>
  <si>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</si>
  <si>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</si>
  <si>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</si>
  <si>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</si>
  <si>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</si>
  <si>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</si>
  <si>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</si>
  <si>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</si>
  <si>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</si>
  <si>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</si>
  <si>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</si>
  <si>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</si>
  <si>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</si>
  <si>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</si>
  <si>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</si>
  <si>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</si>
  <si>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</si>
  <si>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</si>
  <si>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</si>
  <si>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</si>
  <si>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</si>
  <si>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</si>
  <si>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</si>
  <si>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</si>
  <si>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</si>
  <si>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</si>
  <si>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</si>
  <si>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</si>
  <si>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</si>
  <si>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</si>
  <si>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</si>
  <si>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</si>
  <si>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</si>
  <si>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</si>
  <si>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</si>
  <si>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</si>
  <si>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</si>
  <si>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</si>
  <si>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</si>
  <si>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</si>
  <si>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</si>
  <si>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</si>
  <si>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</si>
  <si>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</si>
  <si>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</si>
  <si>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</si>
  <si>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</si>
  <si>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</si>
  <si>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</si>
  <si>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</si>
  <si>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</si>
  <si>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</si>
  <si>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</si>
  <si>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</si>
  <si>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</si>
  <si>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</si>
  <si>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</si>
  <si>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</si>
  <si>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</si>
  <si>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</si>
  <si>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</si>
  <si>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</si>
  <si>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</si>
  <si>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</si>
  <si>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</si>
  <si>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</si>
  <si>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</si>
  <si>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</si>
  <si>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</si>
  <si>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</si>
  <si>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</si>
  <si>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</si>
  <si>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</si>
  <si>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</si>
  <si>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</si>
  <si>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</si>
  <si>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</si>
  <si>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</si>
  <si>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</si>
  <si>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</si>
  <si>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</si>
  <si>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</si>
  <si>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</si>
  <si>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</si>
  <si>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</si>
  <si>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</si>
  <si>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</si>
  <si>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</si>
  <si>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</si>
  <si>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</si>
  <si>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</si>
  <si>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</si>
  <si>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</si>
  <si>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</si>
  <si>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</si>
  <si>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</si>
  <si>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</si>
  <si>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</si>
  <si>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</si>
  <si>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</si>
  <si>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</si>
  <si>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</si>
  <si>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</si>
  <si>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</si>
  <si>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</si>
  <si>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</si>
  <si>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</si>
  <si>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</si>
  <si>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</si>
  <si>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</si>
  <si>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</si>
  <si>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</si>
  <si>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</si>
  <si>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</si>
  <si>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</si>
  <si>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</si>
  <si>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</si>
  <si>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</si>
  <si>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</si>
  <si>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</si>
  <si>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</si>
  <si>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</si>
  <si>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</si>
  <si>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</si>
  <si>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</si>
  <si>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</si>
  <si>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</si>
  <si>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</si>
  <si>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</si>
  <si>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</si>
  <si>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</si>
  <si>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</si>
  <si>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</si>
  <si>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</si>
  <si>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</si>
  <si>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</si>
  <si>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</si>
  <si>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</si>
  <si>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</si>
  <si>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</si>
  <si>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</si>
  <si>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</si>
  <si>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</si>
  <si>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</si>
  <si>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</si>
  <si>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</si>
  <si>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</si>
  <si>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</si>
  <si>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</si>
  <si>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</si>
  <si>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</si>
  <si>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</si>
  <si>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</si>
  <si>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</si>
  <si>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</si>
  <si>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</si>
  <si>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</si>
  <si>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</si>
  <si>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</si>
  <si>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</si>
  <si>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</si>
  <si>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</si>
  <si>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</si>
  <si>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</si>
  <si>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</si>
  <si>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</si>
  <si>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</si>
  <si>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</si>
  <si>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</si>
  <si>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</si>
  <si>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</si>
  <si>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</si>
  <si>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</si>
  <si>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</si>
  <si>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</si>
  <si>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</si>
  <si>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</si>
  <si>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</si>
  <si>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</si>
  <si>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</si>
  <si>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</si>
  <si>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</si>
  <si>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</si>
  <si>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</si>
  <si>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</si>
  <si>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</si>
  <si>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</si>
  <si>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</si>
  <si>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</si>
  <si>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</si>
  <si>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</si>
  <si>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</si>
  <si>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</si>
  <si>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</si>
  <si>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</si>
  <si>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</si>
  <si>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</si>
  <si>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</si>
  <si>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</si>
  <si>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</si>
  <si>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</si>
  <si>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</si>
  <si>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</si>
  <si>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</si>
  <si>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</si>
  <si>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</si>
  <si>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</si>
  <si>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</si>
  <si>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</si>
  <si>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</si>
  <si>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</si>
  <si>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</si>
  <si>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</si>
  <si>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</si>
  <si>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</si>
  <si>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</si>
  <si>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</si>
  <si>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</si>
  <si>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</si>
  <si>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</si>
  <si>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</si>
  <si>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</si>
  <si>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</si>
  <si>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</si>
  <si>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</si>
  <si>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</si>
  <si>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</si>
  <si>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</si>
  <si>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</si>
  <si>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</si>
  <si>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</si>
  <si>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</si>
  <si>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</si>
  <si>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</si>
  <si>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</si>
  <si>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</si>
  <si>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</si>
  <si>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</si>
  <si>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</si>
  <si>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</si>
  <si>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</si>
  <si>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</si>
  <si>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</si>
  <si>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</si>
  <si>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</si>
  <si>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</si>
  <si>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</si>
  <si>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</si>
  <si>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</si>
  <si>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</si>
  <si>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</si>
  <si>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</si>
  <si>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</si>
  <si>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</si>
  <si>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</si>
  <si>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</si>
  <si>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</si>
  <si>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</si>
  <si>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</si>
  <si>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</si>
  <si>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</si>
  <si>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</si>
  <si>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</si>
  <si>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</si>
  <si>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</si>
  <si>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</si>
  <si>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</si>
  <si>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</si>
  <si>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</si>
  <si>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</si>
  <si>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</si>
  <si>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</si>
  <si>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</si>
  <si>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</si>
  <si>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</si>
  <si>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</si>
  <si>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</si>
  <si>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</si>
  <si>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</si>
  <si>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</si>
  <si>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</si>
  <si>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</si>
  <si>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</si>
  <si>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</si>
  <si>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</si>
  <si>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</si>
  <si>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</si>
  <si>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</si>
  <si>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</si>
  <si>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</si>
  <si>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</si>
  <si>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</si>
  <si>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</si>
  <si>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</si>
  <si>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</si>
  <si>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</si>
  <si>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</si>
  <si>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</si>
  <si>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</si>
  <si>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</si>
  <si>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</si>
  <si>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</si>
  <si>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</si>
  <si>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</si>
  <si>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</si>
  <si>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</si>
  <si>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</si>
  <si>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</si>
  <si>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</si>
  <si>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</si>
  <si>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</si>
  <si>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</si>
  <si>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</si>
  <si>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</si>
  <si>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</si>
  <si>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</si>
  <si>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</si>
  <si>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</si>
  <si>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</si>
  <si>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</si>
  <si>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</si>
  <si>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</si>
  <si>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</si>
  <si>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</si>
  <si>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</si>
  <si>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</si>
  <si>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</si>
  <si>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</si>
  <si>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</si>
  <si>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</si>
  <si>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</si>
  <si>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</si>
  <si>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</si>
  <si>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</si>
  <si>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</si>
  <si>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</si>
  <si>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</si>
  <si>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</si>
  <si>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</si>
  <si>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</si>
  <si>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</si>
  <si>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</si>
  <si>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</si>
  <si>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</si>
  <si>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</si>
  <si>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</si>
  <si>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</si>
  <si>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</si>
  <si>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</si>
  <si>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</si>
  <si>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</si>
  <si>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</si>
  <si>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</si>
  <si>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</si>
  <si>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</si>
  <si>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</si>
  <si>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</si>
  <si>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</si>
  <si>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</si>
  <si>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</si>
  <si>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</si>
  <si>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</si>
  <si>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</si>
  <si>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</si>
  <si>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</si>
  <si>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</si>
  <si>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</si>
  <si>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</si>
  <si>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</si>
  <si>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</si>
  <si>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</si>
  <si>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</si>
  <si>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</si>
  <si>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</si>
  <si>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</si>
  <si>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</si>
  <si>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</si>
  <si>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</si>
  <si>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</si>
  <si>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</si>
  <si>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</si>
  <si>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</si>
  <si>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</si>
  <si>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</si>
  <si>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</si>
  <si>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</si>
  <si>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</si>
  <si>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</si>
  <si>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</si>
  <si>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</si>
  <si>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</si>
  <si>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</si>
  <si>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</si>
  <si>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</si>
  <si>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</si>
  <si>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</si>
  <si>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</si>
  <si>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</si>
  <si>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</si>
  <si>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</si>
  <si>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</si>
  <si>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</si>
  <si>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</si>
  <si>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</si>
  <si>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</si>
  <si>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</si>
  <si>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</si>
  <si>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</si>
  <si>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</si>
  <si>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</si>
  <si>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</si>
  <si>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</si>
  <si>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</si>
  <si>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</si>
  <si>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</si>
  <si>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</si>
  <si>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</si>
  <si>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</si>
  <si>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</si>
  <si>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</si>
  <si>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</si>
  <si>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</si>
  <si>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</si>
  <si>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</si>
  <si>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</si>
  <si>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</si>
  <si>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</si>
  <si>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</si>
  <si>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</si>
  <si>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</si>
  <si>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</si>
  <si>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</si>
  <si>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</si>
  <si>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</si>
  <si>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</si>
  <si>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</si>
  <si>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</si>
  <si>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</si>
  <si>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</si>
  <si>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</si>
  <si>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</si>
  <si>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</si>
  <si>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</si>
  <si>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</si>
  <si>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</si>
  <si>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</si>
  <si>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</si>
  <si>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</si>
  <si>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</si>
  <si>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</si>
  <si>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</si>
  <si>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</si>
  <si>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</si>
  <si>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</si>
  <si>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</si>
  <si>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</si>
  <si>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</si>
  <si>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</si>
  <si>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</si>
  <si>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</si>
  <si>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</si>
  <si>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</si>
  <si>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</si>
  <si>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</si>
  <si>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</si>
  <si>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</si>
  <si>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</si>
  <si>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</si>
  <si>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</si>
  <si>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</si>
  <si>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</si>
  <si>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</si>
  <si>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</si>
  <si>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</si>
  <si>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</si>
  <si>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</si>
  <si>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</si>
  <si>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</si>
  <si>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</si>
  <si>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</si>
  <si>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</si>
  <si>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</si>
  <si>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</si>
  <si>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</si>
  <si>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</si>
  <si>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</si>
  <si>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</si>
  <si>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</si>
  <si>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</si>
  <si>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</si>
  <si>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</si>
  <si>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</si>
  <si>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</si>
  <si>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</si>
  <si>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</si>
  <si>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</si>
  <si>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</si>
  <si>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</si>
  <si>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</si>
  <si>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</si>
  <si>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</si>
  <si>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</si>
  <si>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</si>
  <si>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</si>
  <si>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</si>
  <si>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</si>
  <si>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</si>
  <si>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</si>
  <si>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</si>
  <si>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</si>
  <si>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</si>
  <si>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</si>
  <si>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</si>
  <si>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</si>
  <si>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</si>
  <si>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</si>
  <si>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</si>
  <si>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</si>
  <si>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</si>
  <si>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</si>
  <si>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</si>
  <si>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</si>
  <si>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</si>
  <si>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</si>
  <si>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</si>
  <si>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</si>
  <si>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</si>
  <si>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</si>
  <si>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</si>
  <si>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</si>
  <si>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</si>
  <si>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</si>
  <si>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</si>
  <si>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</si>
  <si>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</si>
  <si>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</si>
  <si>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</si>
  <si>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</si>
  <si>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</si>
  <si>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</si>
  <si>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</si>
  <si>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</si>
  <si>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</si>
  <si>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</si>
  <si>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</si>
  <si>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</si>
  <si>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</si>
  <si>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</si>
  <si>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</si>
  <si>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</si>
  <si>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</si>
  <si>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</si>
  <si>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</si>
  <si>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</si>
  <si>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</si>
  <si>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</si>
  <si>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</si>
  <si>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</si>
  <si>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</si>
  <si>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</si>
  <si>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</si>
  <si>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</si>
  <si>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</si>
  <si>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</si>
  <si>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</si>
  <si>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</si>
  <si>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</si>
  <si>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</si>
  <si>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</si>
  <si>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</si>
  <si>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</si>
  <si>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</si>
  <si>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</si>
  <si>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</si>
  <si>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</si>
  <si>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</si>
  <si>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</si>
  <si>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</si>
  <si>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</si>
  <si>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</si>
  <si>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</si>
  <si>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</si>
  <si>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</si>
  <si>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</si>
  <si>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</si>
  <si>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</si>
  <si>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</si>
  <si>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</si>
  <si>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</si>
  <si>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</si>
  <si>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</si>
  <si>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</si>
  <si>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</si>
  <si>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</si>
  <si>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</si>
  <si>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</si>
  <si>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</si>
  <si>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</si>
  <si>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</si>
  <si>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</si>
  <si>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</si>
  <si>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</si>
  <si>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</si>
  <si>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</si>
  <si>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</si>
  <si>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</si>
  <si>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</si>
  <si>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</si>
  <si>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</si>
  <si>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</si>
  <si>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</si>
  <si>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</si>
  <si>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</si>
  <si>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</si>
  <si>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</si>
  <si>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</si>
  <si>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</si>
  <si>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</si>
  <si>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</si>
  <si>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</si>
  <si>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</si>
  <si>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</si>
  <si>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</si>
  <si>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</si>
  <si>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</si>
  <si>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</si>
  <si>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</si>
  <si>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</si>
  <si>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</si>
  <si>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</si>
  <si>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</si>
  <si>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</si>
  <si>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</si>
  <si>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</si>
  <si>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</si>
  <si>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</si>
  <si>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</si>
  <si>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</si>
  <si>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</si>
  <si>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</si>
  <si>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</si>
  <si>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</si>
  <si>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</si>
  <si>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</si>
  <si>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</si>
  <si>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</si>
  <si>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</si>
  <si>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</si>
  <si>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</si>
  <si>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</si>
  <si>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</si>
  <si>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</si>
  <si>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</si>
  <si>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</si>
  <si>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</si>
  <si>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</si>
  <si>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</si>
  <si>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</si>
  <si>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</si>
  <si>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</si>
  <si>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</si>
  <si>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</si>
  <si>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</si>
  <si>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</si>
  <si>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</si>
  <si>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</si>
  <si>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</si>
  <si>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</si>
  <si>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</si>
  <si>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</si>
  <si>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</si>
  <si>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</si>
  <si>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</si>
  <si>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</si>
  <si>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</si>
  <si>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</si>
  <si>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</si>
  <si>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</si>
  <si>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</si>
  <si>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</si>
  <si>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</si>
  <si>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</si>
  <si>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</si>
  <si>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</si>
  <si>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</si>
  <si>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</si>
  <si>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</si>
  <si>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</si>
  <si>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</si>
  <si>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</si>
  <si>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</si>
  <si>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</si>
  <si>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</si>
  <si>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</si>
  <si>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</si>
  <si>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</si>
  <si>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</si>
  <si>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</si>
  <si>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</si>
  <si>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</si>
  <si>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</si>
  <si>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</si>
  <si>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</si>
  <si>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</si>
  <si>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</si>
  <si>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</si>
  <si>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</si>
  <si>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</si>
  <si>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</si>
  <si>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</si>
  <si>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</si>
  <si>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</si>
  <si>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</si>
  <si>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</si>
  <si>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</si>
  <si>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</si>
  <si>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</si>
  <si>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</si>
  <si>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</si>
  <si>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</si>
  <si>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</si>
  <si>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</si>
  <si>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</si>
  <si>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</si>
  <si>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</si>
  <si>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</si>
  <si>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</si>
  <si>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</si>
  <si>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</si>
  <si>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</si>
  <si>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</si>
  <si>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</si>
  <si>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</si>
  <si>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</si>
  <si>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</si>
  <si>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</si>
  <si>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</si>
  <si>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</si>
  <si>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</si>
  <si>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</si>
  <si>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</si>
  <si>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</si>
  <si>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</si>
  <si>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</si>
  <si>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</si>
  <si>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</si>
  <si>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</si>
  <si>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</si>
  <si>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</si>
  <si>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</si>
  <si>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</si>
  <si>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</si>
  <si>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</si>
  <si>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</si>
  <si>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</si>
  <si>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</si>
  <si>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</si>
  <si>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</si>
  <si>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</si>
  <si>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</si>
  <si>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</si>
  <si>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</si>
  <si>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</si>
  <si>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</si>
  <si>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</si>
  <si>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</si>
  <si>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</si>
  <si>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</si>
  <si>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</si>
  <si>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</si>
  <si>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</si>
  <si>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</si>
  <si>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</si>
  <si>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</si>
  <si>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</si>
  <si>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</si>
  <si>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</si>
  <si>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</si>
  <si>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</si>
  <si>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</si>
  <si>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</si>
  <si>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</si>
  <si>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</si>
  <si>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</si>
  <si>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</si>
  <si>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</si>
  <si>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</si>
  <si>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</si>
  <si>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</si>
  <si>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</si>
  <si>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</si>
  <si>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</si>
  <si>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</si>
  <si>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</si>
  <si>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</si>
  <si>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</si>
  <si>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</si>
  <si>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</si>
  <si>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</si>
  <si>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</si>
  <si>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</si>
  <si>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</si>
  <si>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</si>
  <si>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</si>
  <si>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</si>
  <si>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</si>
  <si>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</si>
  <si>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</si>
  <si>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</si>
  <si>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</si>
  <si>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</si>
  <si>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</si>
  <si>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</si>
  <si>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</si>
  <si>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</si>
  <si>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</si>
  <si>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</si>
  <si>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</si>
  <si>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</si>
  <si>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</si>
  <si>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</si>
  <si>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</si>
  <si>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</si>
  <si>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</si>
  <si>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</si>
  <si>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</si>
  <si>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</si>
  <si>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</si>
  <si>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</si>
  <si>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</si>
  <si>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</si>
  <si>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</si>
  <si>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</si>
  <si>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</si>
  <si>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</si>
  <si>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</si>
  <si>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</si>
  <si>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</si>
  <si>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</si>
  <si>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</si>
  <si>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</si>
  <si>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</si>
  <si>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</si>
  <si>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</si>
  <si>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</si>
  <si>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</si>
  <si>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</si>
  <si>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</si>
  <si>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</si>
  <si>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</si>
  <si>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</si>
  <si>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</si>
  <si>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</si>
  <si>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</si>
  <si>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</si>
  <si>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</si>
  <si>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</si>
  <si>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</si>
  <si>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</si>
  <si>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</si>
  <si>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</si>
  <si>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</si>
  <si>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</si>
  <si>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</si>
  <si>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</si>
  <si>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</si>
  <si>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</si>
  <si>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</si>
  <si>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</si>
  <si>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</si>
  <si>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</si>
  <si>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</si>
  <si>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</si>
  <si>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</si>
  <si>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</si>
  <si>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</si>
  <si>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</si>
  <si>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</si>
  <si>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</si>
  <si>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</si>
  <si>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</si>
  <si>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</si>
  <si>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</si>
  <si>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</si>
  <si>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</si>
  <si>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</si>
  <si>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</si>
  <si>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</si>
  <si>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</si>
  <si>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</si>
  <si>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</si>
  <si>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</si>
  <si>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</si>
  <si>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</si>
  <si>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</si>
  <si>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</si>
  <si>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</si>
  <si>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</si>
  <si>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</si>
  <si>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</si>
  <si>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</si>
  <si>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</si>
  <si>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</si>
  <si>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</si>
  <si>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</si>
  <si>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</si>
  <si>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</si>
  <si>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</si>
  <si>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</si>
  <si>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</si>
  <si>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</si>
  <si>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</si>
  <si>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</si>
  <si>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</si>
  <si>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</si>
  <si>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</si>
  <si>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</si>
  <si>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</si>
  <si>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</si>
  <si>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</si>
  <si>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</si>
  <si>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</si>
  <si>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</si>
  <si>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</si>
  <si>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</si>
  <si>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</si>
  <si>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</si>
  <si>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</si>
  <si>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</si>
  <si>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</si>
  <si>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</si>
  <si>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</si>
  <si>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</si>
  <si>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</si>
  <si>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</si>
  <si>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</si>
  <si>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</si>
  <si>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</si>
  <si>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</si>
  <si>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</si>
  <si>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</si>
  <si>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</si>
  <si>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</si>
  <si>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</si>
  <si>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</si>
  <si>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</si>
  <si>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</si>
  <si>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</si>
  <si>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</si>
  <si>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</si>
  <si>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</si>
  <si>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</si>
  <si>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</si>
  <si>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</si>
  <si>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</si>
  <si>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</si>
  <si>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</si>
  <si>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</si>
  <si>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</si>
  <si>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</si>
  <si>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</si>
  <si>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</si>
  <si>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</si>
  <si>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</si>
  <si>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</si>
  <si>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</si>
  <si>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</si>
  <si>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</si>
  <si>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</si>
  <si>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</si>
  <si>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</si>
  <si>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</si>
  <si>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</si>
  <si>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</si>
  <si>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</si>
  <si>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</si>
  <si>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</si>
  <si>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</si>
  <si>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</si>
  <si>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</si>
  <si>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</si>
  <si>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</si>
  <si>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</si>
  <si>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</si>
  <si>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</si>
  <si>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</si>
  <si>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</si>
  <si>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</si>
  <si>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</si>
  <si>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</si>
  <si>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</si>
  <si>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</si>
  <si>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</si>
  <si>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</si>
  <si>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</si>
  <si>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</si>
  <si>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</si>
  <si>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</si>
  <si>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</si>
  <si>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</si>
  <si>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</si>
  <si>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</si>
  <si>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</si>
  <si>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</si>
  <si>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</si>
  <si>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</si>
  <si>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</si>
  <si>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</si>
  <si>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</si>
  <si>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</si>
  <si>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</si>
  <si>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</si>
  <si>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</si>
  <si>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</si>
  <si>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</si>
  <si>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</si>
  <si>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</si>
  <si>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</si>
  <si>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</si>
  <si>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</si>
  <si>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</si>
  <si>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</si>
  <si>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</si>
  <si>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</si>
  <si>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</si>
  <si>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</si>
  <si>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</si>
  <si>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</si>
  <si>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</si>
  <si>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</si>
  <si>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</si>
  <si>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</si>
  <si>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</si>
  <si>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</si>
  <si>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</si>
  <si>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</si>
  <si>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</si>
  <si>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</si>
  <si>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</si>
  <si>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</si>
  <si>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</si>
  <si>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</si>
  <si>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</si>
  <si>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</si>
  <si>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</si>
  <si>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</si>
  <si>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</si>
  <si>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</si>
  <si>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</si>
  <si>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</si>
  <si>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</si>
  <si>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</si>
  <si>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</si>
  <si>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</si>
  <si>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</si>
  <si>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</si>
  <si>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</si>
  <si>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</si>
  <si>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</si>
  <si>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</si>
  <si>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</si>
  <si>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</si>
  <si>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</si>
  <si>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</si>
  <si>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</si>
  <si>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</si>
  <si>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</si>
  <si>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</si>
  <si>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</si>
  <si>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</si>
  <si>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</si>
  <si>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</si>
  <si>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</si>
  <si>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</si>
  <si>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</si>
  <si>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</si>
  <si>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</si>
  <si>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</si>
  <si>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</si>
  <si>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</si>
  <si>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</si>
  <si>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</si>
  <si>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</si>
  <si>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</si>
  <si>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</si>
  <si>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</si>
  <si>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</si>
  <si>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</si>
  <si>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</si>
  <si>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</si>
  <si>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</si>
  <si>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</si>
  <si>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</si>
  <si>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</si>
  <si>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</si>
  <si>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</si>
  <si>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</si>
  <si>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</si>
  <si>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</si>
  <si>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</si>
  <si>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</si>
  <si>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</si>
  <si>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</si>
  <si>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</si>
  <si>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</si>
  <si>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</si>
  <si>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</si>
  <si>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</si>
  <si>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</si>
  <si>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</si>
  <si>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</si>
  <si>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</si>
  <si>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</si>
  <si>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</si>
  <si>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</si>
  <si>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</si>
  <si>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</si>
  <si>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</si>
  <si>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</si>
  <si>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</si>
  <si>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</si>
  <si>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</si>
  <si>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</si>
  <si>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</si>
  <si>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</si>
  <si>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</si>
  <si>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</si>
  <si>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</si>
  <si>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</si>
  <si>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</si>
  <si>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</si>
  <si>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</si>
  <si>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</si>
  <si>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</si>
  <si>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</si>
  <si>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</si>
  <si>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</si>
  <si>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</si>
  <si>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</si>
  <si>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</si>
  <si>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</si>
  <si>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</si>
  <si>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</si>
  <si>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</si>
  <si>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</si>
  <si>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</si>
  <si>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</si>
  <si>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</si>
  <si>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</si>
  <si>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</si>
  <si>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</si>
  <si>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</si>
  <si>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</si>
  <si>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</si>
  <si>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</si>
  <si>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</si>
  <si>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</si>
  <si>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</si>
  <si>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</si>
  <si>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</si>
  <si>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</si>
  <si>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</si>
  <si>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</si>
  <si>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</si>
  <si>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</si>
  <si>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</si>
  <si>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</si>
  <si>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</si>
  <si>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</si>
  <si>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</si>
  <si>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</si>
  <si>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</si>
  <si>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</si>
  <si>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</si>
  <si>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</si>
  <si>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</si>
  <si>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</si>
  <si>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</si>
  <si>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</si>
  <si>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</si>
  <si>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</si>
  <si>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</si>
  <si>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</si>
  <si>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</si>
  <si>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</si>
  <si>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</si>
  <si>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</si>
  <si>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</si>
  <si>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</si>
  <si>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</si>
  <si>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</si>
  <si>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</si>
  <si>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</si>
  <si>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</si>
  <si>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</si>
  <si>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</si>
  <si>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</si>
  <si>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</si>
  <si>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</si>
  <si>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</si>
  <si>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</si>
  <si>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</si>
  <si>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</si>
  <si>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</si>
  <si>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</si>
  <si>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</si>
  <si>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</si>
  <si>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</si>
  <si>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</si>
  <si>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</si>
  <si>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</si>
  <si>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</si>
  <si>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</si>
  <si>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</si>
  <si>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</si>
  <si>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</si>
  <si>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</si>
  <si>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</si>
  <si>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</si>
  <si>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</si>
  <si>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</si>
  <si>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</si>
  <si>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</si>
  <si>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</si>
  <si>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</si>
  <si>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</si>
  <si>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</si>
  <si>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</si>
  <si>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</si>
  <si>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</si>
  <si>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</si>
  <si>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</si>
  <si>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</si>
  <si>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</si>
  <si>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</si>
  <si>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</si>
  <si>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</si>
  <si>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</si>
  <si>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</si>
  <si>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</si>
  <si>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</si>
  <si>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</si>
  <si>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</si>
  <si>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</si>
  <si>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</si>
  <si>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</si>
  <si>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</si>
  <si>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</si>
  <si>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</si>
  <si>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</si>
  <si>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</si>
  <si>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</si>
  <si>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</si>
  <si>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</si>
  <si>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</si>
  <si>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</si>
  <si>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</si>
  <si>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</si>
  <si>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</si>
  <si>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</si>
  <si>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</si>
  <si>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</si>
  <si>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</si>
  <si>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</si>
  <si>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</si>
  <si>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</si>
  <si>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</si>
  <si>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</si>
  <si>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</si>
  <si>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</si>
  <si>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</si>
  <si>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</si>
  <si>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</si>
  <si>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</si>
  <si>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</si>
  <si>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</si>
  <si>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</si>
  <si>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</si>
  <si>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</si>
  <si>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</si>
  <si>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</si>
  <si>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</si>
  <si>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</si>
  <si>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</si>
  <si>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</si>
  <si>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</si>
  <si>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</si>
  <si>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</si>
  <si>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</si>
  <si>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</si>
  <si>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</si>
  <si>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</si>
  <si>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530 - School Year</t>
  </si>
  <si>
    <t xml:space="preserve">Note: Indirect costs are not allowed for this grant. </t>
  </si>
  <si>
    <t>Contact Email:</t>
  </si>
  <si>
    <t>530 - Summer</t>
  </si>
  <si>
    <t>Note: Not allowed; federal grants only</t>
  </si>
  <si>
    <t>2022 (from FY2021 state budget)</t>
  </si>
  <si>
    <t>ASOST-Q -                    PD CATEGORY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</si>
</sst>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14" fillId="21" borderId="18" xfId="0" applyFont="1" applyFill="1" applyBorder="1" applyAlignment="1" applyProtection="1">
      <alignment horizontal="center" vertical="center" wrapText="1"/>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18" borderId="18" xfId="0" applyFont="1" applyFill="1" applyBorder="1" applyAlignment="1" applyProtection="1">
      <alignment horizontal="center"/>
      <protection locked="0"/>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09" t="s">
        <v>6588</v>
      </c>
      <c r="J3" s="95"/>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7" t="s">
        <v>15</v>
      </c>
      <c r="C5" s="608"/>
      <c r="D5" s="608"/>
      <c r="E5" s="609"/>
      <c r="F5" s="551">
        <v>2021</v>
      </c>
      <c r="G5" s="49"/>
      <c r="H5" s="49"/>
      <c r="I5" s="94" t="s">
        <v>16</v>
      </c>
      <c r="J5" s="16"/>
      <c r="K5" s="626" t="s">
        <v>6593</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7" t="s">
        <v>6595</v>
      </c>
      <c r="C7" s="610"/>
      <c r="D7" s="610"/>
      <c r="E7" s="610"/>
      <c r="F7" s="616"/>
      <c r="G7" s="617"/>
      <c r="H7" s="12"/>
      <c r="I7" s="509" t="s">
        <v>6589</v>
      </c>
      <c r="J7" s="95"/>
      <c r="K7" s="616" t="s">
        <v>6599</v>
      </c>
      <c r="L7" s="624"/>
      <c r="M7" s="624"/>
      <c r="N7" s="624"/>
      <c r="O7" s="624"/>
      <c r="P7" s="617"/>
      <c r="R7" s="607"/>
      <c r="S7" s="607"/>
      <c r="T7" s="607"/>
      <c r="U7" s="613"/>
      <c r="V7" s="614"/>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631" t="s">
        <v>52</v>
      </c>
      <c r="S16" s="632"/>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597"/>
      <c r="S23" s="598"/>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597"/>
      <c r="S24" s="598"/>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597"/>
      <c r="S25" s="598"/>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597"/>
      <c r="S26" s="598"/>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597"/>
      <c r="S27" s="598"/>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597"/>
      <c r="S28" s="59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597"/>
      <c r="S32" s="598"/>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597"/>
      <c r="S33" s="598"/>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597"/>
      <c r="S34" s="598"/>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597"/>
      <c r="S38" s="598"/>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597"/>
      <c r="S39" s="598"/>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597"/>
      <c r="S40" s="598"/>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597"/>
      <c r="S41" s="59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3">
        <f>ROUND((SUM(N21,N30,N36,N43))*0.09, 0)</f>
        <v>0</v>
      </c>
      <c r="Q45" s="251"/>
      <c r="R45" s="643" t="s">
        <v>6597</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110"/>
      <c r="M46" s="110"/>
      <c r="N46" s="110"/>
      <c r="O46" s="250"/>
      <c r="P46" s="127">
        <f>SUM(P47:P49)</f>
        <v>0</v>
      </c>
      <c r="Q46" s="251"/>
      <c r="R46" s="646"/>
      <c r="S46" s="647"/>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597"/>
      <c r="S47" s="598"/>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597"/>
      <c r="S48" s="598"/>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597"/>
      <c r="S49" s="598"/>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597"/>
      <c r="S54" s="598"/>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597"/>
      <c r="S55" s="598"/>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597"/>
      <c r="S56" s="598"/>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597"/>
      <c r="S57" s="598"/>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597"/>
      <c r="S58" s="598"/>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597"/>
      <c r="S59" s="59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597"/>
      <c r="S63" s="598"/>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597"/>
      <c r="S64" s="598"/>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597"/>
      <c r="S65" s="598"/>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597"/>
      <c r="S66" s="598"/>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7"/>
      <c r="S70" s="658"/>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7"/>
      <c r="S71" s="658"/>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7"/>
      <c r="S72" s="658"/>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7"/>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597"/>
      <c r="S77" s="598"/>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597"/>
      <c r="S78" s="598"/>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597"/>
      <c r="S79" s="598"/>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597"/>
      <c r="S80" s="59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t="s">
        <v>6594</v>
      </c>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2"/>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392"/>
      <c r="M88" s="392"/>
      <c r="N88" s="392"/>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391"/>
      <c r="L94" s="391"/>
      <c r="M94" s="391"/>
      <c r="N94" s="391"/>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0"/>
      <c r="W1" s="620"/>
      <c r="X1" s="620"/>
      <c r="Y1" s="620"/>
      <c r="Z1" s="620"/>
      <c r="AA1" s="620"/>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07" t="s">
        <v>14</v>
      </c>
      <c r="C3" s="608"/>
      <c r="D3" s="608"/>
      <c r="E3" s="609"/>
      <c r="F3" s="616"/>
      <c r="G3" s="624"/>
      <c r="H3" s="378"/>
      <c r="I3" s="553" t="s">
        <v>6588</v>
      </c>
      <c r="J3" s="558"/>
      <c r="K3" s="625"/>
      <c r="L3" s="625"/>
      <c r="M3" s="625"/>
      <c r="N3" s="625"/>
      <c r="O3" s="625"/>
      <c r="P3" s="625"/>
      <c r="R3" s="607"/>
      <c r="S3" s="607"/>
      <c r="T3" s="607"/>
      <c r="U3" s="594"/>
      <c r="V3" s="59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7" t="s">
        <v>15</v>
      </c>
      <c r="C5" s="608"/>
      <c r="D5" s="608"/>
      <c r="E5" s="609"/>
      <c r="F5" s="564" t="s">
        <v>6598</v>
      </c>
      <c r="G5" s="49"/>
      <c r="H5" s="49"/>
      <c r="I5" s="553" t="s">
        <v>16</v>
      </c>
      <c r="J5" s="16"/>
      <c r="K5" s="626" t="s">
        <v>6596</v>
      </c>
      <c r="L5" s="626"/>
      <c r="M5" s="626"/>
      <c r="N5" s="626"/>
      <c r="O5" s="626"/>
      <c r="P5" s="626"/>
      <c r="R5" s="607"/>
      <c r="S5" s="607"/>
      <c r="T5" s="607"/>
      <c r="U5" s="611"/>
      <c r="V5" s="612"/>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7" t="s">
        <v>6595</v>
      </c>
      <c r="C7" s="610"/>
      <c r="D7" s="610"/>
      <c r="E7" s="610"/>
      <c r="F7" s="616"/>
      <c r="G7" s="617"/>
      <c r="H7" s="12"/>
      <c r="I7" s="553" t="s">
        <v>6589</v>
      </c>
      <c r="J7" s="558"/>
      <c r="K7" s="616" t="s">
        <v>6599</v>
      </c>
      <c r="L7" s="624"/>
      <c r="M7" s="624"/>
      <c r="N7" s="624"/>
      <c r="O7" s="624"/>
      <c r="P7" s="617"/>
      <c r="R7" s="607"/>
      <c r="S7" s="607"/>
      <c r="T7" s="607"/>
      <c r="U7" s="613"/>
      <c r="V7" s="614"/>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5"/>
      <c r="S9" s="615"/>
      <c r="T9" s="615"/>
      <c r="U9" s="613"/>
      <c r="V9" s="614"/>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6"/>
      <c r="V12" s="606"/>
      <c r="W12" s="606"/>
      <c r="X12" s="606"/>
      <c r="Y12" s="606"/>
      <c r="Z12" s="606"/>
      <c r="AA12" s="218"/>
    </row>
    <row r="13" spans="1:30" ht="72" customHeight="1" thickBot="1" x14ac:dyDescent="0.3">
      <c r="A13" s="17"/>
      <c r="B13" s="219"/>
      <c r="C13" s="220"/>
      <c r="D13" s="220"/>
      <c r="E13" s="220"/>
      <c r="F13" s="220"/>
      <c r="G13" s="220"/>
      <c r="H13" s="221"/>
      <c r="I13" s="221"/>
      <c r="J13" s="221"/>
      <c r="K13" s="221"/>
      <c r="L13" s="221"/>
      <c r="M13" s="221"/>
      <c r="N13" s="221"/>
      <c r="O13" s="221"/>
      <c r="P13" s="604" t="s">
        <v>1</v>
      </c>
      <c r="Q13" s="222"/>
      <c r="R13" s="627" t="s">
        <v>6592</v>
      </c>
      <c r="S13" s="628"/>
      <c r="T13" s="515"/>
      <c r="U13" s="14"/>
      <c r="V13" s="14"/>
      <c r="W13" s="14"/>
      <c r="X13" s="14"/>
      <c r="Y13" s="602"/>
      <c r="Z13" s="223"/>
    </row>
    <row r="14" spans="1:30" ht="16.5" thickBot="1" x14ac:dyDescent="0.3">
      <c r="A14" s="17"/>
      <c r="B14" s="219"/>
      <c r="C14" s="574" t="s">
        <v>6590</v>
      </c>
      <c r="D14" s="575"/>
      <c r="E14" s="575"/>
      <c r="F14" s="575"/>
      <c r="G14" s="575"/>
      <c r="H14" s="575"/>
      <c r="I14" s="575"/>
      <c r="J14" s="575"/>
      <c r="K14" s="576"/>
      <c r="L14" s="101"/>
      <c r="M14" s="101"/>
      <c r="N14" s="101"/>
      <c r="O14" s="224"/>
      <c r="P14" s="605"/>
      <c r="Q14" s="225"/>
      <c r="R14" s="629"/>
      <c r="S14" s="630"/>
      <c r="T14" s="516"/>
      <c r="U14" s="14"/>
      <c r="V14" s="14"/>
      <c r="W14" s="14"/>
      <c r="X14" s="14"/>
      <c r="Y14" s="603"/>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1" t="s">
        <v>136</v>
      </c>
      <c r="E16" s="621"/>
      <c r="F16" s="621"/>
      <c r="G16" s="622"/>
      <c r="H16" s="398"/>
      <c r="I16" s="399" t="s">
        <v>19</v>
      </c>
      <c r="J16" s="400" t="s">
        <v>20</v>
      </c>
      <c r="K16" s="401" t="s">
        <v>21</v>
      </c>
      <c r="L16" s="102"/>
      <c r="M16" s="102"/>
      <c r="N16" s="102"/>
      <c r="O16" s="229"/>
      <c r="P16" s="393" t="s">
        <v>22</v>
      </c>
      <c r="Q16" s="229"/>
      <c r="R16" s="596" t="s">
        <v>52</v>
      </c>
      <c r="S16" s="596"/>
      <c r="T16" s="518"/>
      <c r="U16" s="402"/>
      <c r="V16" s="402"/>
      <c r="W16" s="402"/>
      <c r="X16" s="402"/>
      <c r="Y16" s="403"/>
      <c r="Z16" s="230"/>
    </row>
    <row r="17" spans="1:26" ht="13.15" customHeight="1" x14ac:dyDescent="0.25">
      <c r="A17" s="3"/>
      <c r="B17" s="231"/>
      <c r="C17" s="404"/>
      <c r="D17" s="567"/>
      <c r="E17" s="568"/>
      <c r="F17" s="568"/>
      <c r="G17" s="570"/>
      <c r="H17" s="5"/>
      <c r="I17" s="542"/>
      <c r="J17" s="543"/>
      <c r="K17" s="20"/>
      <c r="L17" s="99" t="b">
        <v>0</v>
      </c>
      <c r="M17" s="6"/>
      <c r="N17" s="6">
        <f>IF(L17,P17,0)</f>
        <v>0</v>
      </c>
      <c r="O17" s="221"/>
      <c r="P17" s="544">
        <v>0</v>
      </c>
      <c r="Q17" s="545"/>
      <c r="R17" s="650"/>
      <c r="S17" s="650"/>
      <c r="T17" s="519"/>
      <c r="U17" s="405" t="b">
        <v>1</v>
      </c>
      <c r="V17" s="406">
        <v>112926</v>
      </c>
      <c r="W17" s="407"/>
      <c r="X17" s="408"/>
      <c r="Y17" s="15"/>
      <c r="Z17" s="223"/>
    </row>
    <row r="18" spans="1:26" ht="13.15" customHeight="1" x14ac:dyDescent="0.25">
      <c r="A18" s="3"/>
      <c r="B18" s="231"/>
      <c r="C18" s="404"/>
      <c r="D18" s="567"/>
      <c r="E18" s="568"/>
      <c r="F18" s="568"/>
      <c r="G18" s="570"/>
      <c r="H18" s="5"/>
      <c r="I18" s="542"/>
      <c r="J18" s="543"/>
      <c r="K18" s="20"/>
      <c r="L18" s="99" t="b">
        <v>0</v>
      </c>
      <c r="M18" s="6"/>
      <c r="N18" s="6">
        <f>IF(L18,P18,0)</f>
        <v>0</v>
      </c>
      <c r="O18" s="221"/>
      <c r="P18" s="544">
        <v>0</v>
      </c>
      <c r="Q18" s="545"/>
      <c r="R18" s="650"/>
      <c r="S18" s="650"/>
      <c r="T18" s="519"/>
      <c r="U18" s="409" t="b">
        <v>0</v>
      </c>
      <c r="V18" s="410">
        <v>0</v>
      </c>
      <c r="W18" s="411" t="s">
        <v>23</v>
      </c>
      <c r="X18" s="412" t="s">
        <v>23</v>
      </c>
      <c r="Y18" s="21"/>
      <c r="Z18" s="223"/>
    </row>
    <row r="19" spans="1:26" ht="13.15" customHeight="1" x14ac:dyDescent="0.25">
      <c r="A19" s="3"/>
      <c r="B19" s="231"/>
      <c r="C19" s="404"/>
      <c r="D19" s="567"/>
      <c r="E19" s="568"/>
      <c r="F19" s="568"/>
      <c r="G19" s="570"/>
      <c r="H19" s="5"/>
      <c r="I19" s="542"/>
      <c r="J19" s="543"/>
      <c r="K19" s="20"/>
      <c r="L19" s="99" t="b">
        <v>0</v>
      </c>
      <c r="M19" s="6"/>
      <c r="N19" s="6">
        <f>IF(L19,P19,0)</f>
        <v>0</v>
      </c>
      <c r="O19" s="221"/>
      <c r="P19" s="546">
        <v>0</v>
      </c>
      <c r="Q19" s="547"/>
      <c r="R19" s="650"/>
      <c r="S19" s="650"/>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9"/>
      <c r="S20" s="599"/>
      <c r="T20" s="520"/>
      <c r="U20" s="405"/>
      <c r="V20" s="119"/>
      <c r="W20" s="120"/>
      <c r="X20" s="120"/>
      <c r="Y20" s="21"/>
      <c r="Z20" s="223"/>
    </row>
    <row r="21" spans="1:26" ht="12.75" customHeight="1" x14ac:dyDescent="0.25">
      <c r="A21" s="26"/>
      <c r="B21" s="234"/>
      <c r="C21" s="581" t="s">
        <v>24</v>
      </c>
      <c r="D21" s="581"/>
      <c r="E21" s="581"/>
      <c r="F21" s="581"/>
      <c r="G21" s="581"/>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6" t="s">
        <v>52</v>
      </c>
      <c r="S22" s="596"/>
      <c r="T22" s="522"/>
      <c r="U22" s="64"/>
      <c r="V22" s="430"/>
      <c r="W22" s="431" t="s">
        <v>23</v>
      </c>
      <c r="X22" s="432" t="s">
        <v>23</v>
      </c>
      <c r="Y22" s="8"/>
      <c r="Z22" s="240"/>
    </row>
    <row r="23" spans="1:26" ht="12.6" customHeight="1" x14ac:dyDescent="0.25">
      <c r="A23" s="3"/>
      <c r="B23" s="231"/>
      <c r="C23" s="19"/>
      <c r="D23" s="577"/>
      <c r="E23" s="578"/>
      <c r="F23" s="578"/>
      <c r="G23" s="579"/>
      <c r="H23" s="5"/>
      <c r="I23" s="542"/>
      <c r="J23" s="543"/>
      <c r="K23" s="20"/>
      <c r="L23" s="112" t="b">
        <v>0</v>
      </c>
      <c r="M23" s="99"/>
      <c r="N23" s="6">
        <f t="shared" ref="N23:N28" si="0">IF(L23,P23,0)</f>
        <v>0</v>
      </c>
      <c r="O23" s="221"/>
      <c r="P23" s="544">
        <v>0</v>
      </c>
      <c r="Q23" s="232"/>
      <c r="R23" s="650"/>
      <c r="S23" s="650"/>
      <c r="T23" s="519"/>
      <c r="U23" s="433" t="b">
        <v>0</v>
      </c>
      <c r="V23" s="65">
        <v>0</v>
      </c>
      <c r="W23" s="66" t="s">
        <v>23</v>
      </c>
      <c r="X23" s="350" t="s">
        <v>23</v>
      </c>
      <c r="Y23" s="21"/>
      <c r="Z23" s="240"/>
    </row>
    <row r="24" spans="1:26" ht="12.6" customHeight="1" x14ac:dyDescent="0.25">
      <c r="A24" s="3"/>
      <c r="B24" s="231"/>
      <c r="C24" s="19"/>
      <c r="D24" s="577"/>
      <c r="E24" s="578"/>
      <c r="F24" s="578"/>
      <c r="G24" s="579"/>
      <c r="H24" s="5"/>
      <c r="I24" s="542"/>
      <c r="J24" s="543"/>
      <c r="K24" s="20"/>
      <c r="L24" s="99" t="b">
        <v>0</v>
      </c>
      <c r="M24" s="99"/>
      <c r="N24" s="6">
        <f t="shared" si="0"/>
        <v>0</v>
      </c>
      <c r="O24" s="221"/>
      <c r="P24" s="544">
        <v>0</v>
      </c>
      <c r="Q24" s="232"/>
      <c r="R24" s="650"/>
      <c r="S24" s="650"/>
      <c r="T24" s="519"/>
      <c r="U24" s="433" t="b">
        <v>0</v>
      </c>
      <c r="V24" s="434">
        <v>0</v>
      </c>
      <c r="W24" s="435" t="s">
        <v>23</v>
      </c>
      <c r="X24" s="436" t="s">
        <v>23</v>
      </c>
      <c r="Y24" s="21"/>
      <c r="Z24" s="240"/>
    </row>
    <row r="25" spans="1:26" ht="12.6" customHeight="1" x14ac:dyDescent="0.25">
      <c r="A25" s="3"/>
      <c r="B25" s="231"/>
      <c r="C25" s="19"/>
      <c r="D25" s="577"/>
      <c r="E25" s="578"/>
      <c r="F25" s="578"/>
      <c r="G25" s="579"/>
      <c r="H25" s="5"/>
      <c r="I25" s="542"/>
      <c r="J25" s="543"/>
      <c r="K25" s="20"/>
      <c r="L25" s="99" t="b">
        <v>0</v>
      </c>
      <c r="M25" s="99"/>
      <c r="N25" s="6">
        <f t="shared" si="0"/>
        <v>0</v>
      </c>
      <c r="O25" s="221"/>
      <c r="P25" s="544">
        <v>0</v>
      </c>
      <c r="Q25" s="232"/>
      <c r="R25" s="650"/>
      <c r="S25" s="650"/>
      <c r="T25" s="519"/>
      <c r="U25" s="437" t="b">
        <v>0</v>
      </c>
      <c r="V25" s="438">
        <v>0</v>
      </c>
      <c r="W25" s="439" t="s">
        <v>23</v>
      </c>
      <c r="X25" s="440" t="s">
        <v>23</v>
      </c>
      <c r="Y25" s="21"/>
      <c r="Z25" s="240"/>
    </row>
    <row r="26" spans="1:26" ht="12.6" customHeight="1" x14ac:dyDescent="0.25">
      <c r="A26" s="3"/>
      <c r="B26" s="231"/>
      <c r="C26" s="19"/>
      <c r="D26" s="577"/>
      <c r="E26" s="578"/>
      <c r="F26" s="578"/>
      <c r="G26" s="579"/>
      <c r="H26" s="5"/>
      <c r="I26" s="542"/>
      <c r="J26" s="543"/>
      <c r="K26" s="20"/>
      <c r="L26" s="99" t="b">
        <v>0</v>
      </c>
      <c r="M26" s="99"/>
      <c r="N26" s="6">
        <f t="shared" si="0"/>
        <v>0</v>
      </c>
      <c r="O26" s="221"/>
      <c r="P26" s="544">
        <v>0</v>
      </c>
      <c r="Q26" s="232"/>
      <c r="R26" s="650"/>
      <c r="S26" s="650"/>
      <c r="T26" s="519"/>
      <c r="U26" s="107" t="b">
        <v>0</v>
      </c>
      <c r="V26" s="67">
        <v>0</v>
      </c>
      <c r="W26" s="66" t="s">
        <v>23</v>
      </c>
      <c r="X26" s="350" t="s">
        <v>23</v>
      </c>
      <c r="Y26" s="21"/>
      <c r="Z26" s="240"/>
    </row>
    <row r="27" spans="1:26" ht="12.6" customHeight="1" x14ac:dyDescent="0.25">
      <c r="A27" s="3"/>
      <c r="B27" s="231"/>
      <c r="C27" s="19"/>
      <c r="D27" s="577"/>
      <c r="E27" s="578"/>
      <c r="F27" s="578"/>
      <c r="G27" s="579"/>
      <c r="H27" s="5"/>
      <c r="I27" s="542"/>
      <c r="J27" s="543"/>
      <c r="K27" s="20"/>
      <c r="L27" s="99" t="b">
        <v>0</v>
      </c>
      <c r="M27" s="99"/>
      <c r="N27" s="6">
        <f t="shared" si="0"/>
        <v>0</v>
      </c>
      <c r="O27" s="221"/>
      <c r="P27" s="544">
        <v>0</v>
      </c>
      <c r="Q27" s="232"/>
      <c r="R27" s="650"/>
      <c r="S27" s="650"/>
      <c r="T27" s="519"/>
      <c r="U27" s="108" t="b">
        <v>0</v>
      </c>
      <c r="V27" s="65">
        <v>0</v>
      </c>
      <c r="W27" s="66" t="s">
        <v>23</v>
      </c>
      <c r="X27" s="350" t="s">
        <v>23</v>
      </c>
      <c r="Y27" s="21"/>
      <c r="Z27" s="240"/>
    </row>
    <row r="28" spans="1:26" ht="12.6" customHeight="1" x14ac:dyDescent="0.25">
      <c r="A28" s="3"/>
      <c r="B28" s="231"/>
      <c r="C28" s="19"/>
      <c r="D28" s="577"/>
      <c r="E28" s="578"/>
      <c r="F28" s="578"/>
      <c r="G28" s="579"/>
      <c r="H28" s="5"/>
      <c r="I28" s="542"/>
      <c r="J28" s="543"/>
      <c r="K28" s="20"/>
      <c r="L28" s="99" t="b">
        <v>0</v>
      </c>
      <c r="M28" s="99"/>
      <c r="N28" s="6">
        <f t="shared" si="0"/>
        <v>0</v>
      </c>
      <c r="O28" s="221"/>
      <c r="P28" s="544">
        <v>0</v>
      </c>
      <c r="Q28" s="232"/>
      <c r="R28" s="650"/>
      <c r="S28" s="650"/>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9"/>
      <c r="S29" s="599"/>
      <c r="T29" s="519"/>
      <c r="U29" s="64"/>
      <c r="V29" s="15"/>
      <c r="W29" s="21"/>
      <c r="X29" s="21"/>
      <c r="Y29" s="21"/>
      <c r="Z29" s="240"/>
    </row>
    <row r="30" spans="1:26" ht="12.75" customHeight="1" x14ac:dyDescent="0.25">
      <c r="A30" s="26"/>
      <c r="B30" s="234"/>
      <c r="C30" s="581" t="s">
        <v>24</v>
      </c>
      <c r="D30" s="581"/>
      <c r="E30" s="581"/>
      <c r="F30" s="581"/>
      <c r="G30" s="581"/>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80" t="s">
        <v>131</v>
      </c>
      <c r="E31" s="580"/>
      <c r="F31" s="580"/>
      <c r="G31" s="580"/>
      <c r="H31" s="426"/>
      <c r="I31" s="427" t="s">
        <v>19</v>
      </c>
      <c r="J31" s="428" t="s">
        <v>20</v>
      </c>
      <c r="K31" s="429" t="s">
        <v>21</v>
      </c>
      <c r="L31" s="112"/>
      <c r="M31" s="112"/>
      <c r="N31" s="102"/>
      <c r="O31" s="243"/>
      <c r="P31" s="393" t="s">
        <v>22</v>
      </c>
      <c r="Q31" s="239"/>
      <c r="R31" s="596" t="s">
        <v>52</v>
      </c>
      <c r="S31" s="596"/>
      <c r="T31" s="522"/>
      <c r="U31" s="446"/>
      <c r="V31" s="434"/>
      <c r="W31" s="435" t="s">
        <v>23</v>
      </c>
      <c r="X31" s="436" t="s">
        <v>23</v>
      </c>
      <c r="Y31" s="21"/>
      <c r="Z31" s="240"/>
    </row>
    <row r="32" spans="1:26" ht="12.6" customHeight="1" x14ac:dyDescent="0.25">
      <c r="A32" s="3"/>
      <c r="B32" s="231"/>
      <c r="C32" s="19"/>
      <c r="D32" s="577"/>
      <c r="E32" s="578"/>
      <c r="F32" s="578"/>
      <c r="G32" s="579"/>
      <c r="H32" s="5"/>
      <c r="I32" s="542"/>
      <c r="J32" s="543"/>
      <c r="K32" s="20"/>
      <c r="L32" s="99" t="b">
        <v>0</v>
      </c>
      <c r="M32" s="99"/>
      <c r="N32" s="6">
        <f>IF(L32,P32,0)</f>
        <v>0</v>
      </c>
      <c r="O32" s="221"/>
      <c r="P32" s="544">
        <v>0</v>
      </c>
      <c r="Q32" s="232"/>
      <c r="R32" s="650"/>
      <c r="S32" s="650"/>
      <c r="T32" s="519"/>
      <c r="U32" s="433" t="b">
        <v>0</v>
      </c>
      <c r="V32" s="434">
        <v>0</v>
      </c>
      <c r="W32" s="435" t="s">
        <v>23</v>
      </c>
      <c r="X32" s="436"/>
      <c r="Y32" s="21"/>
      <c r="Z32" s="240"/>
    </row>
    <row r="33" spans="1:26" ht="12.6" customHeight="1" x14ac:dyDescent="0.25">
      <c r="A33" s="3"/>
      <c r="B33" s="231"/>
      <c r="C33" s="19"/>
      <c r="D33" s="577"/>
      <c r="E33" s="578"/>
      <c r="F33" s="578"/>
      <c r="G33" s="579"/>
      <c r="H33" s="33"/>
      <c r="I33" s="542"/>
      <c r="J33" s="543"/>
      <c r="K33" s="25"/>
      <c r="L33" s="99" t="b">
        <v>0</v>
      </c>
      <c r="M33" s="99"/>
      <c r="N33" s="6">
        <f>IF(L33,P33,0)</f>
        <v>0</v>
      </c>
      <c r="O33" s="244"/>
      <c r="P33" s="544">
        <v>0</v>
      </c>
      <c r="Q33" s="232"/>
      <c r="R33" s="650"/>
      <c r="S33" s="650"/>
      <c r="T33" s="519"/>
      <c r="U33" s="433" t="b">
        <v>0</v>
      </c>
      <c r="V33" s="434">
        <v>0</v>
      </c>
      <c r="W33" s="435" t="s">
        <v>23</v>
      </c>
      <c r="X33" s="436" t="s">
        <v>23</v>
      </c>
      <c r="Y33" s="21"/>
      <c r="Z33" s="240"/>
    </row>
    <row r="34" spans="1:26" ht="12.6" customHeight="1" x14ac:dyDescent="0.25">
      <c r="A34" s="3"/>
      <c r="B34" s="231"/>
      <c r="C34" s="29"/>
      <c r="D34" s="639"/>
      <c r="E34" s="639"/>
      <c r="F34" s="639"/>
      <c r="G34" s="639"/>
      <c r="H34" s="5"/>
      <c r="I34" s="542"/>
      <c r="J34" s="543"/>
      <c r="K34" s="25"/>
      <c r="L34" s="99" t="b">
        <v>0</v>
      </c>
      <c r="M34" s="99"/>
      <c r="N34" s="6">
        <f>IF(L34,P34,0)</f>
        <v>0</v>
      </c>
      <c r="O34" s="244"/>
      <c r="P34" s="544">
        <v>0</v>
      </c>
      <c r="Q34" s="232"/>
      <c r="R34" s="650"/>
      <c r="S34" s="650"/>
      <c r="T34" s="519"/>
      <c r="U34" s="433" t="b">
        <v>0</v>
      </c>
      <c r="V34" s="434">
        <v>0</v>
      </c>
      <c r="W34" s="435" t="s">
        <v>23</v>
      </c>
      <c r="X34" s="436" t="s">
        <v>23</v>
      </c>
      <c r="Y34" s="21"/>
      <c r="Z34" s="240"/>
    </row>
    <row r="35" spans="1:26" ht="12.75" customHeight="1" x14ac:dyDescent="0.25">
      <c r="A35" s="3"/>
      <c r="B35" s="231"/>
      <c r="C35" s="19"/>
      <c r="D35" s="640"/>
      <c r="E35" s="641"/>
      <c r="F35" s="641"/>
      <c r="G35" s="641"/>
      <c r="H35" s="641"/>
      <c r="I35" s="641"/>
      <c r="J35" s="641"/>
      <c r="K35" s="642"/>
      <c r="L35" s="99"/>
      <c r="M35" s="99"/>
      <c r="N35" s="6"/>
      <c r="O35" s="244"/>
      <c r="P35" s="507"/>
      <c r="Q35" s="232"/>
      <c r="R35" s="599"/>
      <c r="S35" s="599"/>
      <c r="T35" s="519"/>
      <c r="U35" s="109"/>
      <c r="V35" s="15"/>
      <c r="W35" s="21"/>
      <c r="X35" s="21"/>
      <c r="Y35" s="21"/>
      <c r="Z35" s="240"/>
    </row>
    <row r="36" spans="1:26" ht="12.75" customHeight="1" x14ac:dyDescent="0.25">
      <c r="A36" s="26"/>
      <c r="B36" s="234"/>
      <c r="C36" s="636" t="s">
        <v>24</v>
      </c>
      <c r="D36" s="636"/>
      <c r="E36" s="636"/>
      <c r="F36" s="636"/>
      <c r="G36" s="636"/>
      <c r="H36" s="637"/>
      <c r="I36" s="637"/>
      <c r="J36" s="637"/>
      <c r="K36" s="638"/>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3" t="s">
        <v>132</v>
      </c>
      <c r="E37" s="623"/>
      <c r="F37" s="623"/>
      <c r="G37" s="623"/>
      <c r="H37" s="121" t="s">
        <v>134</v>
      </c>
      <c r="I37" s="247" t="s">
        <v>133</v>
      </c>
      <c r="J37" s="247" t="s">
        <v>47</v>
      </c>
      <c r="K37" s="122" t="s">
        <v>21</v>
      </c>
      <c r="L37" s="112" t="b">
        <v>0</v>
      </c>
      <c r="M37" s="112"/>
      <c r="N37" s="102"/>
      <c r="O37" s="243"/>
      <c r="P37" s="28" t="s">
        <v>22</v>
      </c>
      <c r="Q37" s="239"/>
      <c r="R37" s="596" t="s">
        <v>52</v>
      </c>
      <c r="S37" s="596"/>
      <c r="T37" s="519"/>
      <c r="U37" s="109"/>
      <c r="V37" s="15"/>
      <c r="W37" s="21"/>
      <c r="X37" s="21"/>
      <c r="Y37" s="21"/>
      <c r="Z37" s="240"/>
    </row>
    <row r="38" spans="1:26" ht="12.6" customHeight="1" x14ac:dyDescent="0.25">
      <c r="A38" s="3"/>
      <c r="B38" s="231"/>
      <c r="C38" s="19"/>
      <c r="D38" s="577"/>
      <c r="E38" s="578"/>
      <c r="F38" s="578"/>
      <c r="G38" s="579"/>
      <c r="H38" s="542"/>
      <c r="I38" s="548"/>
      <c r="J38" s="543"/>
      <c r="K38" s="20"/>
      <c r="L38" s="99" t="b">
        <v>0</v>
      </c>
      <c r="M38" s="6">
        <f>IF(L38,H38,0)</f>
        <v>0</v>
      </c>
      <c r="N38" s="6">
        <f>IF(L38,P38,0)</f>
        <v>0</v>
      </c>
      <c r="O38" s="221"/>
      <c r="P38" s="544"/>
      <c r="Q38" s="232"/>
      <c r="R38" s="650"/>
      <c r="S38" s="650"/>
      <c r="T38" s="519"/>
      <c r="U38" s="109"/>
      <c r="V38" s="15"/>
      <c r="W38" s="21"/>
      <c r="X38" s="21"/>
      <c r="Y38" s="21"/>
      <c r="Z38" s="240"/>
    </row>
    <row r="39" spans="1:26" ht="12.6" customHeight="1" x14ac:dyDescent="0.25">
      <c r="A39" s="3"/>
      <c r="B39" s="231"/>
      <c r="C39" s="19"/>
      <c r="D39" s="577"/>
      <c r="E39" s="578"/>
      <c r="F39" s="578"/>
      <c r="G39" s="579"/>
      <c r="H39" s="542"/>
      <c r="I39" s="548"/>
      <c r="J39" s="543"/>
      <c r="K39" s="20"/>
      <c r="L39" s="99" t="b">
        <v>0</v>
      </c>
      <c r="M39" s="6">
        <f>IF(L39,H39,0)</f>
        <v>0</v>
      </c>
      <c r="N39" s="6">
        <f>IF(L39,P39,0)</f>
        <v>0</v>
      </c>
      <c r="O39" s="221"/>
      <c r="P39" s="544">
        <v>0</v>
      </c>
      <c r="Q39" s="232"/>
      <c r="R39" s="650"/>
      <c r="S39" s="650"/>
      <c r="T39" s="519"/>
      <c r="U39" s="109"/>
      <c r="V39" s="15"/>
      <c r="W39" s="21"/>
      <c r="X39" s="21"/>
      <c r="Y39" s="21"/>
      <c r="Z39" s="240"/>
    </row>
    <row r="40" spans="1:26" ht="12.6" customHeight="1" x14ac:dyDescent="0.25">
      <c r="A40" s="3"/>
      <c r="B40" s="231"/>
      <c r="C40" s="19"/>
      <c r="D40" s="577"/>
      <c r="E40" s="578"/>
      <c r="F40" s="578"/>
      <c r="G40" s="579"/>
      <c r="H40" s="542"/>
      <c r="I40" s="548"/>
      <c r="J40" s="543"/>
      <c r="K40" s="20"/>
      <c r="L40" s="99" t="b">
        <v>0</v>
      </c>
      <c r="M40" s="6">
        <f>IF(L40,H40,0)</f>
        <v>0</v>
      </c>
      <c r="N40" s="6">
        <f>IF(L40,P40,0)</f>
        <v>0</v>
      </c>
      <c r="O40" s="221"/>
      <c r="P40" s="544">
        <v>0</v>
      </c>
      <c r="Q40" s="232"/>
      <c r="R40" s="650"/>
      <c r="S40" s="650"/>
      <c r="T40" s="519"/>
      <c r="U40" s="109"/>
      <c r="V40" s="15"/>
      <c r="W40" s="21"/>
      <c r="X40" s="21"/>
      <c r="Y40" s="21"/>
      <c r="Z40" s="240"/>
    </row>
    <row r="41" spans="1:26" ht="12.6" customHeight="1" x14ac:dyDescent="0.25">
      <c r="A41" s="3"/>
      <c r="B41" s="231"/>
      <c r="C41" s="19"/>
      <c r="D41" s="577"/>
      <c r="E41" s="578"/>
      <c r="F41" s="578"/>
      <c r="G41" s="579"/>
      <c r="H41" s="542"/>
      <c r="I41" s="548"/>
      <c r="J41" s="543"/>
      <c r="K41" s="20"/>
      <c r="L41" s="99" t="b">
        <v>0</v>
      </c>
      <c r="M41" s="6">
        <f>IF(L41,H41,0)</f>
        <v>0</v>
      </c>
      <c r="N41" s="6">
        <f>IF(L41,P41,0)</f>
        <v>0</v>
      </c>
      <c r="O41" s="221"/>
      <c r="P41" s="544">
        <v>0</v>
      </c>
      <c r="Q41" s="232"/>
      <c r="R41" s="650"/>
      <c r="S41" s="650"/>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9"/>
      <c r="S42" s="599"/>
      <c r="T42" s="519"/>
      <c r="U42" s="109"/>
      <c r="V42" s="15"/>
      <c r="W42" s="21"/>
      <c r="X42" s="21"/>
      <c r="Y42" s="21"/>
      <c r="Z42" s="240"/>
    </row>
    <row r="43" spans="1:26" ht="12.75" customHeight="1" x14ac:dyDescent="0.25">
      <c r="A43" s="3"/>
      <c r="B43" s="234"/>
      <c r="C43" s="581" t="s">
        <v>24</v>
      </c>
      <c r="D43" s="581"/>
      <c r="E43" s="581"/>
      <c r="F43" s="581"/>
      <c r="G43" s="581"/>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4" t="s">
        <v>25</v>
      </c>
      <c r="E44" s="634"/>
      <c r="F44" s="634"/>
      <c r="G44" s="634"/>
      <c r="H44" s="634"/>
      <c r="I44" s="634"/>
      <c r="J44" s="634"/>
      <c r="K44" s="635"/>
      <c r="L44" s="27"/>
      <c r="M44" s="27"/>
      <c r="N44" s="27"/>
      <c r="O44" s="248"/>
      <c r="P44" s="393" t="s">
        <v>22</v>
      </c>
      <c r="Q44" s="249"/>
      <c r="R44" s="596" t="s">
        <v>52</v>
      </c>
      <c r="S44" s="596"/>
      <c r="T44" s="524"/>
      <c r="U44" s="15"/>
      <c r="V44" s="15"/>
      <c r="W44" s="435" t="s">
        <v>23</v>
      </c>
      <c r="X44" s="436" t="s">
        <v>23</v>
      </c>
      <c r="Y44" s="21"/>
      <c r="Z44" s="240"/>
    </row>
    <row r="45" spans="1:26" ht="12.6" customHeight="1" x14ac:dyDescent="0.25">
      <c r="A45" s="3"/>
      <c r="B45" s="231"/>
      <c r="C45" s="34"/>
      <c r="D45" s="589" t="s">
        <v>4667</v>
      </c>
      <c r="E45" s="590"/>
      <c r="F45" s="590"/>
      <c r="G45" s="590"/>
      <c r="H45" s="590"/>
      <c r="I45" s="590"/>
      <c r="J45" s="590"/>
      <c r="K45" s="591"/>
      <c r="L45" s="103"/>
      <c r="M45" s="103"/>
      <c r="N45" s="103"/>
      <c r="O45" s="250"/>
      <c r="P45" s="563">
        <f>ROUND((SUM(N21,N30,N36,N43))*0.09, 0)</f>
        <v>0</v>
      </c>
      <c r="Q45" s="251"/>
      <c r="R45" s="643" t="s">
        <v>6597</v>
      </c>
      <c r="S45" s="644"/>
      <c r="T45" s="525"/>
      <c r="U45" s="8"/>
      <c r="V45" s="8"/>
      <c r="W45" s="8"/>
      <c r="X45" s="8"/>
      <c r="Y45" s="8"/>
      <c r="Z45" s="240"/>
    </row>
    <row r="46" spans="1:26" ht="12.6" customHeight="1" x14ac:dyDescent="0.25">
      <c r="A46" s="3"/>
      <c r="B46" s="231"/>
      <c r="C46" s="34"/>
      <c r="D46" s="589" t="s">
        <v>4668</v>
      </c>
      <c r="E46" s="590"/>
      <c r="F46" s="590"/>
      <c r="G46" s="590"/>
      <c r="H46" s="590"/>
      <c r="I46" s="590"/>
      <c r="J46" s="590"/>
      <c r="K46" s="591"/>
      <c r="L46" s="555"/>
      <c r="M46" s="555"/>
      <c r="N46" s="555"/>
      <c r="O46" s="250"/>
      <c r="P46" s="127">
        <f>SUM(P47:P49)</f>
        <v>0</v>
      </c>
      <c r="Q46" s="251"/>
      <c r="R46" s="660"/>
      <c r="S46" s="660"/>
      <c r="T46" s="525"/>
      <c r="U46" s="8"/>
      <c r="V46" s="8"/>
      <c r="W46" s="8"/>
      <c r="X46" s="8"/>
      <c r="Y46" s="8"/>
      <c r="Z46" s="240"/>
    </row>
    <row r="47" spans="1:26" ht="12.6" customHeight="1" x14ac:dyDescent="0.25">
      <c r="A47" s="3"/>
      <c r="B47" s="231"/>
      <c r="C47" s="34"/>
      <c r="D47" s="582" t="s">
        <v>137</v>
      </c>
      <c r="E47" s="583"/>
      <c r="F47" s="583"/>
      <c r="G47" s="583"/>
      <c r="H47" s="583"/>
      <c r="I47" s="583"/>
      <c r="J47" s="583"/>
      <c r="K47" s="584"/>
      <c r="L47" s="111" t="b">
        <v>1</v>
      </c>
      <c r="M47" s="111"/>
      <c r="N47" s="111"/>
      <c r="O47" s="250"/>
      <c r="P47" s="546">
        <v>0</v>
      </c>
      <c r="Q47" s="549"/>
      <c r="R47" s="650"/>
      <c r="S47" s="650"/>
      <c r="T47" s="525"/>
      <c r="U47" s="8"/>
      <c r="V47" s="8"/>
      <c r="W47" s="8"/>
      <c r="X47" s="8"/>
      <c r="Y47" s="8"/>
      <c r="Z47" s="240"/>
    </row>
    <row r="48" spans="1:26" ht="12.6" customHeight="1" x14ac:dyDescent="0.25">
      <c r="A48" s="3"/>
      <c r="B48" s="231"/>
      <c r="C48" s="34"/>
      <c r="D48" s="582" t="s">
        <v>135</v>
      </c>
      <c r="E48" s="583"/>
      <c r="F48" s="583"/>
      <c r="G48" s="583"/>
      <c r="H48" s="583"/>
      <c r="I48" s="583"/>
      <c r="J48" s="583"/>
      <c r="K48" s="584"/>
      <c r="L48" s="111"/>
      <c r="M48" s="111"/>
      <c r="N48" s="111"/>
      <c r="O48" s="250"/>
      <c r="P48" s="546">
        <v>0</v>
      </c>
      <c r="Q48" s="549"/>
      <c r="R48" s="650"/>
      <c r="S48" s="650"/>
      <c r="T48" s="525"/>
      <c r="U48" s="8"/>
      <c r="V48" s="8"/>
      <c r="W48" s="8"/>
      <c r="X48" s="8"/>
      <c r="Y48" s="8"/>
      <c r="Z48" s="240"/>
    </row>
    <row r="49" spans="1:26" ht="12.6" customHeight="1" x14ac:dyDescent="0.25">
      <c r="A49" s="3"/>
      <c r="B49" s="231"/>
      <c r="C49" s="34"/>
      <c r="D49" s="582" t="s">
        <v>138</v>
      </c>
      <c r="E49" s="583"/>
      <c r="F49" s="583"/>
      <c r="G49" s="583"/>
      <c r="H49" s="583"/>
      <c r="I49" s="583"/>
      <c r="J49" s="583"/>
      <c r="K49" s="584"/>
      <c r="L49" s="104" t="b">
        <v>1</v>
      </c>
      <c r="M49" s="104"/>
      <c r="N49" s="104"/>
      <c r="O49" s="250"/>
      <c r="P49" s="546">
        <v>0</v>
      </c>
      <c r="Q49" s="549"/>
      <c r="R49" s="650"/>
      <c r="S49" s="650"/>
      <c r="T49" s="525"/>
      <c r="U49" s="8"/>
      <c r="V49" s="8"/>
      <c r="W49" s="8"/>
      <c r="X49" s="8"/>
      <c r="Y49" s="8"/>
      <c r="Z49" s="240"/>
    </row>
    <row r="50" spans="1:26" ht="18" hidden="1" customHeight="1" x14ac:dyDescent="0.25">
      <c r="A50" s="3"/>
      <c r="B50" s="231"/>
      <c r="C50" s="34"/>
      <c r="D50" s="585" t="s">
        <v>4101</v>
      </c>
      <c r="E50" s="586"/>
      <c r="F50" s="586"/>
      <c r="G50" s="586"/>
      <c r="H50" s="586"/>
      <c r="I50" s="586"/>
      <c r="J50" s="586"/>
      <c r="K50" s="587"/>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9"/>
      <c r="S51" s="599"/>
      <c r="T51" s="526"/>
      <c r="U51" s="8"/>
      <c r="V51" s="8"/>
      <c r="W51" s="8"/>
      <c r="X51" s="8"/>
      <c r="Y51" s="8"/>
      <c r="Z51" s="240"/>
    </row>
    <row r="52" spans="1:26" ht="12.75" customHeight="1" x14ac:dyDescent="0.25">
      <c r="A52" s="26"/>
      <c r="B52" s="234"/>
      <c r="C52" s="588" t="s">
        <v>24</v>
      </c>
      <c r="D52" s="588"/>
      <c r="E52" s="588"/>
      <c r="F52" s="588"/>
      <c r="G52" s="588"/>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6" t="s">
        <v>52</v>
      </c>
      <c r="S53" s="596"/>
      <c r="T53" s="522"/>
      <c r="U53" s="449"/>
      <c r="V53" s="449"/>
      <c r="W53" s="449"/>
      <c r="X53" s="449"/>
      <c r="Y53" s="449"/>
      <c r="Z53" s="240"/>
    </row>
    <row r="54" spans="1:26" ht="12.6" customHeight="1" x14ac:dyDescent="0.25">
      <c r="A54" s="3"/>
      <c r="B54" s="231"/>
      <c r="C54" s="19"/>
      <c r="D54" s="577"/>
      <c r="E54" s="578"/>
      <c r="F54" s="578"/>
      <c r="G54" s="579"/>
      <c r="H54" s="5"/>
      <c r="I54" s="548"/>
      <c r="J54" s="543"/>
      <c r="K54" s="20"/>
      <c r="L54" s="6"/>
      <c r="M54" s="6"/>
      <c r="N54" s="6"/>
      <c r="O54" s="244"/>
      <c r="P54" s="544">
        <v>0</v>
      </c>
      <c r="Q54" s="232"/>
      <c r="R54" s="650"/>
      <c r="S54" s="650"/>
      <c r="T54" s="519"/>
      <c r="U54" s="8"/>
      <c r="V54" s="8"/>
      <c r="W54" s="8"/>
      <c r="X54" s="8"/>
      <c r="Y54" s="8"/>
      <c r="Z54" s="240"/>
    </row>
    <row r="55" spans="1:26" ht="12.6" customHeight="1" x14ac:dyDescent="0.25">
      <c r="A55" s="3"/>
      <c r="B55" s="231"/>
      <c r="C55" s="19"/>
      <c r="D55" s="577"/>
      <c r="E55" s="578"/>
      <c r="F55" s="578"/>
      <c r="G55" s="579"/>
      <c r="H55" s="5"/>
      <c r="I55" s="548"/>
      <c r="J55" s="543"/>
      <c r="K55" s="20"/>
      <c r="L55" s="6" t="b">
        <v>0</v>
      </c>
      <c r="M55" s="6"/>
      <c r="N55" s="6"/>
      <c r="O55" s="244"/>
      <c r="P55" s="544">
        <v>0</v>
      </c>
      <c r="Q55" s="232"/>
      <c r="R55" s="650"/>
      <c r="S55" s="650"/>
      <c r="T55" s="519"/>
      <c r="U55" s="8"/>
      <c r="V55" s="8"/>
      <c r="W55" s="8" t="s">
        <v>23</v>
      </c>
      <c r="X55" s="8"/>
      <c r="Y55" s="8"/>
      <c r="Z55" s="240"/>
    </row>
    <row r="56" spans="1:26" ht="12.6" customHeight="1" x14ac:dyDescent="0.25">
      <c r="A56" s="3"/>
      <c r="B56" s="231"/>
      <c r="C56" s="19"/>
      <c r="D56" s="577"/>
      <c r="E56" s="578"/>
      <c r="F56" s="578"/>
      <c r="G56" s="579"/>
      <c r="H56" s="5"/>
      <c r="I56" s="548"/>
      <c r="J56" s="543"/>
      <c r="K56" s="20"/>
      <c r="L56" s="6"/>
      <c r="M56" s="6"/>
      <c r="N56" s="6"/>
      <c r="O56" s="244"/>
      <c r="P56" s="544">
        <v>0</v>
      </c>
      <c r="Q56" s="232"/>
      <c r="R56" s="650"/>
      <c r="S56" s="650"/>
      <c r="T56" s="519"/>
      <c r="U56" s="8"/>
      <c r="V56" s="8"/>
      <c r="W56" s="8"/>
      <c r="X56" s="8"/>
      <c r="Y56" s="8"/>
      <c r="Z56" s="240"/>
    </row>
    <row r="57" spans="1:26" ht="12.6" customHeight="1" x14ac:dyDescent="0.25">
      <c r="A57" s="3"/>
      <c r="B57" s="231"/>
      <c r="C57" s="19"/>
      <c r="D57" s="577"/>
      <c r="E57" s="578"/>
      <c r="F57" s="578"/>
      <c r="G57" s="579"/>
      <c r="H57" s="5"/>
      <c r="I57" s="548"/>
      <c r="J57" s="543"/>
      <c r="K57" s="20"/>
      <c r="L57" s="6"/>
      <c r="M57" s="6"/>
      <c r="N57" s="6"/>
      <c r="O57" s="244"/>
      <c r="P57" s="544">
        <v>0</v>
      </c>
      <c r="Q57" s="232"/>
      <c r="R57" s="650"/>
      <c r="S57" s="650"/>
      <c r="T57" s="519"/>
      <c r="U57" s="8"/>
      <c r="V57" s="8"/>
      <c r="W57" s="8"/>
      <c r="X57" s="8"/>
      <c r="Y57" s="8"/>
      <c r="Z57" s="240"/>
    </row>
    <row r="58" spans="1:26" ht="12.6" customHeight="1" x14ac:dyDescent="0.25">
      <c r="A58" s="3"/>
      <c r="B58" s="231"/>
      <c r="C58" s="19"/>
      <c r="D58" s="577"/>
      <c r="E58" s="578"/>
      <c r="F58" s="578"/>
      <c r="G58" s="579"/>
      <c r="H58" s="5"/>
      <c r="I58" s="548"/>
      <c r="J58" s="543"/>
      <c r="K58" s="20"/>
      <c r="L58" s="6"/>
      <c r="M58" s="6"/>
      <c r="N58" s="6"/>
      <c r="O58" s="244"/>
      <c r="P58" s="544">
        <v>0</v>
      </c>
      <c r="Q58" s="232"/>
      <c r="R58" s="650"/>
      <c r="S58" s="650"/>
      <c r="T58" s="519"/>
      <c r="U58" s="8"/>
      <c r="V58" s="8"/>
      <c r="W58" s="8" t="s">
        <v>23</v>
      </c>
      <c r="X58" s="8"/>
      <c r="Y58" s="8"/>
      <c r="Z58" s="240"/>
    </row>
    <row r="59" spans="1:26" ht="12.6" customHeight="1" x14ac:dyDescent="0.25">
      <c r="A59" s="3"/>
      <c r="B59" s="231"/>
      <c r="C59" s="19"/>
      <c r="D59" s="577"/>
      <c r="E59" s="578"/>
      <c r="F59" s="578"/>
      <c r="G59" s="579"/>
      <c r="H59" s="5"/>
      <c r="I59" s="548"/>
      <c r="J59" s="543"/>
      <c r="K59" s="20"/>
      <c r="L59" s="6"/>
      <c r="M59" s="6"/>
      <c r="N59" s="6"/>
      <c r="O59" s="244"/>
      <c r="P59" s="544">
        <v>0</v>
      </c>
      <c r="Q59" s="232"/>
      <c r="R59" s="650"/>
      <c r="S59" s="650"/>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9"/>
      <c r="S60" s="599"/>
      <c r="T60" s="528"/>
      <c r="U60" s="8"/>
      <c r="V60" s="8"/>
      <c r="W60" s="8"/>
      <c r="X60" s="8"/>
      <c r="Y60" s="8"/>
      <c r="Z60" s="240"/>
    </row>
    <row r="61" spans="1:26" ht="12.75" customHeight="1" x14ac:dyDescent="0.25">
      <c r="A61" s="26"/>
      <c r="B61" s="234"/>
      <c r="C61" s="581" t="s">
        <v>24</v>
      </c>
      <c r="D61" s="581"/>
      <c r="E61" s="581"/>
      <c r="F61" s="581"/>
      <c r="G61" s="581"/>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6" t="s">
        <v>52</v>
      </c>
      <c r="S62" s="596"/>
      <c r="T62" s="522"/>
      <c r="U62" s="8"/>
      <c r="V62" s="8"/>
      <c r="W62" s="8"/>
      <c r="X62" s="8"/>
      <c r="Y62" s="8"/>
      <c r="Z62" s="240"/>
    </row>
    <row r="63" spans="1:26" ht="12.6" customHeight="1" x14ac:dyDescent="0.25">
      <c r="A63" s="39"/>
      <c r="B63" s="257"/>
      <c r="C63" s="19"/>
      <c r="D63" s="567"/>
      <c r="E63" s="568"/>
      <c r="F63" s="568"/>
      <c r="G63" s="568"/>
      <c r="H63" s="569"/>
      <c r="I63" s="569"/>
      <c r="J63" s="570"/>
      <c r="K63" s="31"/>
      <c r="L63" s="5"/>
      <c r="M63" s="5"/>
      <c r="N63" s="5"/>
      <c r="O63" s="244"/>
      <c r="P63" s="544">
        <v>0</v>
      </c>
      <c r="Q63" s="232"/>
      <c r="R63" s="650"/>
      <c r="S63" s="650"/>
      <c r="T63" s="519"/>
      <c r="U63" s="8"/>
      <c r="V63" s="8"/>
      <c r="W63" s="8"/>
      <c r="X63" s="8"/>
      <c r="Y63" s="8"/>
      <c r="Z63" s="240"/>
    </row>
    <row r="64" spans="1:26" ht="12.6" customHeight="1" x14ac:dyDescent="0.25">
      <c r="A64" s="39"/>
      <c r="B64" s="257"/>
      <c r="C64" s="19"/>
      <c r="D64" s="567"/>
      <c r="E64" s="568"/>
      <c r="F64" s="568"/>
      <c r="G64" s="568"/>
      <c r="H64" s="569"/>
      <c r="I64" s="569"/>
      <c r="J64" s="570"/>
      <c r="K64" s="31"/>
      <c r="L64" s="5"/>
      <c r="M64" s="5"/>
      <c r="N64" s="5"/>
      <c r="O64" s="244"/>
      <c r="P64" s="544">
        <v>0</v>
      </c>
      <c r="Q64" s="232"/>
      <c r="R64" s="650"/>
      <c r="S64" s="650"/>
      <c r="T64" s="519"/>
      <c r="U64" s="8"/>
      <c r="V64" s="8"/>
      <c r="W64" s="8"/>
      <c r="X64" s="8"/>
      <c r="Y64" s="8"/>
      <c r="Z64" s="240"/>
    </row>
    <row r="65" spans="1:26" ht="12.6" customHeight="1" x14ac:dyDescent="0.25">
      <c r="A65" s="39"/>
      <c r="B65" s="257"/>
      <c r="C65" s="19"/>
      <c r="D65" s="567"/>
      <c r="E65" s="568"/>
      <c r="F65" s="568"/>
      <c r="G65" s="568"/>
      <c r="H65" s="569"/>
      <c r="I65" s="569"/>
      <c r="J65" s="570"/>
      <c r="K65" s="31"/>
      <c r="L65" s="5"/>
      <c r="M65" s="5"/>
      <c r="N65" s="5"/>
      <c r="O65" s="244"/>
      <c r="P65" s="544">
        <v>0</v>
      </c>
      <c r="Q65" s="232"/>
      <c r="R65" s="650"/>
      <c r="S65" s="650"/>
      <c r="T65" s="519"/>
      <c r="U65" s="8"/>
      <c r="V65" s="8"/>
      <c r="W65" s="8" t="s">
        <v>26</v>
      </c>
      <c r="X65" s="8"/>
      <c r="Y65" s="8"/>
      <c r="Z65" s="240"/>
    </row>
    <row r="66" spans="1:26" ht="12.6" customHeight="1" x14ac:dyDescent="0.25">
      <c r="A66" s="39"/>
      <c r="B66" s="257"/>
      <c r="C66" s="19"/>
      <c r="D66" s="567"/>
      <c r="E66" s="568"/>
      <c r="F66" s="568"/>
      <c r="G66" s="568"/>
      <c r="H66" s="569"/>
      <c r="I66" s="569"/>
      <c r="J66" s="570"/>
      <c r="K66" s="31"/>
      <c r="L66" s="5"/>
      <c r="M66" s="5"/>
      <c r="N66" s="5"/>
      <c r="O66" s="244"/>
      <c r="P66" s="544">
        <v>0</v>
      </c>
      <c r="Q66" s="232"/>
      <c r="R66" s="650"/>
      <c r="S66" s="650"/>
      <c r="T66" s="519"/>
      <c r="U66" s="8"/>
      <c r="V66" s="8"/>
      <c r="W66" s="8" t="s">
        <v>23</v>
      </c>
      <c r="X66" s="8"/>
      <c r="Y66" s="8"/>
      <c r="Z66" s="240"/>
    </row>
    <row r="67" spans="1:26" ht="9.9499999999999993" customHeight="1" x14ac:dyDescent="0.25">
      <c r="A67" s="3"/>
      <c r="B67" s="231"/>
      <c r="C67" s="51"/>
      <c r="D67" s="571"/>
      <c r="E67" s="571"/>
      <c r="F67" s="571"/>
      <c r="G67" s="53"/>
      <c r="H67" s="53"/>
      <c r="I67" s="53"/>
      <c r="J67" s="53"/>
      <c r="K67" s="54"/>
      <c r="L67" s="5"/>
      <c r="M67" s="5"/>
      <c r="N67" s="5"/>
      <c r="O67" s="221"/>
      <c r="P67" s="63"/>
      <c r="Q67" s="258"/>
      <c r="R67" s="599"/>
      <c r="S67" s="599"/>
      <c r="T67" s="530"/>
      <c r="U67" s="8"/>
      <c r="V67" s="8"/>
      <c r="W67" s="8"/>
      <c r="X67" s="8"/>
      <c r="Y67" s="8"/>
      <c r="Z67" s="240"/>
    </row>
    <row r="68" spans="1:26" ht="12.75" customHeight="1" x14ac:dyDescent="0.25">
      <c r="A68" s="26"/>
      <c r="B68" s="234"/>
      <c r="C68" s="581" t="s">
        <v>24</v>
      </c>
      <c r="D68" s="581"/>
      <c r="E68" s="581"/>
      <c r="F68" s="581"/>
      <c r="G68" s="581"/>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6" t="s">
        <v>52</v>
      </c>
      <c r="S69" s="596"/>
      <c r="T69" s="531"/>
      <c r="U69" s="8"/>
      <c r="V69" s="8"/>
      <c r="W69" s="8"/>
      <c r="X69" s="8"/>
      <c r="Y69" s="8"/>
      <c r="Z69" s="240"/>
    </row>
    <row r="70" spans="1:26" ht="12.6" customHeight="1" x14ac:dyDescent="0.25">
      <c r="A70" s="3"/>
      <c r="B70" s="231"/>
      <c r="C70" s="19"/>
      <c r="D70" s="565"/>
      <c r="E70" s="566"/>
      <c r="F70" s="566"/>
      <c r="G70" s="566"/>
      <c r="H70" s="566"/>
      <c r="I70" s="566"/>
      <c r="J70" s="566"/>
      <c r="K70" s="31"/>
      <c r="L70" s="5"/>
      <c r="M70" s="5"/>
      <c r="N70" s="5"/>
      <c r="O70" s="244"/>
      <c r="P70" s="544">
        <v>0</v>
      </c>
      <c r="Q70" s="232"/>
      <c r="R70" s="659"/>
      <c r="S70" s="659"/>
      <c r="T70" s="519"/>
      <c r="U70" s="8"/>
      <c r="V70" s="8"/>
      <c r="W70" s="8"/>
      <c r="X70" s="8"/>
      <c r="Y70" s="8"/>
      <c r="Z70" s="240"/>
    </row>
    <row r="71" spans="1:26" ht="12.6" customHeight="1" x14ac:dyDescent="0.25">
      <c r="A71" s="3"/>
      <c r="B71" s="231"/>
      <c r="C71" s="19"/>
      <c r="D71" s="565"/>
      <c r="E71" s="566"/>
      <c r="F71" s="566"/>
      <c r="G71" s="566"/>
      <c r="H71" s="566"/>
      <c r="I71" s="566"/>
      <c r="J71" s="566"/>
      <c r="K71" s="31"/>
      <c r="L71" s="5"/>
      <c r="M71" s="5"/>
      <c r="N71" s="5"/>
      <c r="O71" s="244"/>
      <c r="P71" s="544">
        <v>0</v>
      </c>
      <c r="Q71" s="232"/>
      <c r="R71" s="659"/>
      <c r="S71" s="659"/>
      <c r="T71" s="519"/>
      <c r="U71" s="8"/>
      <c r="V71" s="8"/>
      <c r="W71" s="8"/>
      <c r="X71" s="8"/>
      <c r="Y71" s="8"/>
      <c r="Z71" s="240"/>
    </row>
    <row r="72" spans="1:26" ht="12.6" customHeight="1" x14ac:dyDescent="0.25">
      <c r="A72" s="3"/>
      <c r="B72" s="231"/>
      <c r="C72" s="19"/>
      <c r="D72" s="565"/>
      <c r="E72" s="566"/>
      <c r="F72" s="566"/>
      <c r="G72" s="566"/>
      <c r="H72" s="566"/>
      <c r="I72" s="566"/>
      <c r="J72" s="566"/>
      <c r="K72" s="31"/>
      <c r="L72" s="5"/>
      <c r="M72" s="5"/>
      <c r="N72" s="5"/>
      <c r="O72" s="244"/>
      <c r="P72" s="544">
        <v>0</v>
      </c>
      <c r="Q72" s="232"/>
      <c r="R72" s="659"/>
      <c r="S72" s="659"/>
      <c r="T72" s="519"/>
      <c r="U72" s="8"/>
      <c r="V72" s="8"/>
      <c r="W72" s="8"/>
      <c r="X72" s="8"/>
      <c r="Y72" s="8"/>
      <c r="Z72" s="240"/>
    </row>
    <row r="73" spans="1:26" ht="12.6" customHeight="1" x14ac:dyDescent="0.25">
      <c r="A73" s="3"/>
      <c r="B73" s="231"/>
      <c r="C73" s="19"/>
      <c r="D73" s="565"/>
      <c r="E73" s="566"/>
      <c r="F73" s="566"/>
      <c r="G73" s="566"/>
      <c r="H73" s="566"/>
      <c r="I73" s="566"/>
      <c r="J73" s="566"/>
      <c r="K73" s="31"/>
      <c r="L73" s="5"/>
      <c r="M73" s="5"/>
      <c r="N73" s="5"/>
      <c r="O73" s="244"/>
      <c r="P73" s="544">
        <v>0</v>
      </c>
      <c r="Q73" s="232"/>
      <c r="R73" s="659"/>
      <c r="S73" s="659"/>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9"/>
      <c r="S74" s="599"/>
      <c r="T74" s="517"/>
      <c r="U74" s="8"/>
      <c r="V74" s="8"/>
      <c r="W74" s="8"/>
      <c r="X74" s="8"/>
      <c r="Y74" s="8"/>
      <c r="Z74" s="240"/>
    </row>
    <row r="75" spans="1:26" ht="12.75" customHeight="1" x14ac:dyDescent="0.25">
      <c r="A75" s="26"/>
      <c r="B75" s="234"/>
      <c r="C75" s="581" t="s">
        <v>24</v>
      </c>
      <c r="D75" s="581"/>
      <c r="E75" s="581"/>
      <c r="F75" s="581"/>
      <c r="G75" s="581"/>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6" t="s">
        <v>52</v>
      </c>
      <c r="S76" s="596"/>
      <c r="T76" s="531"/>
      <c r="U76" s="8"/>
      <c r="V76" s="8"/>
      <c r="W76" s="8"/>
      <c r="X76" s="8"/>
      <c r="Y76" s="8"/>
      <c r="Z76" s="240"/>
    </row>
    <row r="77" spans="1:26" s="199" customFormat="1" ht="12.6" customHeight="1" x14ac:dyDescent="0.25">
      <c r="A77" s="117"/>
      <c r="B77" s="259"/>
      <c r="C77" s="116"/>
      <c r="D77" s="565"/>
      <c r="E77" s="566"/>
      <c r="F77" s="566"/>
      <c r="G77" s="566"/>
      <c r="H77" s="566"/>
      <c r="I77" s="566"/>
      <c r="J77" s="566"/>
      <c r="K77" s="44"/>
      <c r="L77" s="30"/>
      <c r="M77" s="30"/>
      <c r="N77" s="30"/>
      <c r="O77" s="260"/>
      <c r="P77" s="550">
        <v>0</v>
      </c>
      <c r="Q77" s="261"/>
      <c r="R77" s="650"/>
      <c r="S77" s="650"/>
      <c r="T77" s="532"/>
      <c r="U77" s="118"/>
      <c r="V77" s="118"/>
      <c r="W77" s="118"/>
      <c r="X77" s="118"/>
      <c r="Y77" s="118"/>
      <c r="Z77" s="262"/>
    </row>
    <row r="78" spans="1:26" s="199" customFormat="1" ht="12.6" customHeight="1" x14ac:dyDescent="0.25">
      <c r="A78" s="117"/>
      <c r="B78" s="259"/>
      <c r="C78" s="116"/>
      <c r="D78" s="565"/>
      <c r="E78" s="566"/>
      <c r="F78" s="566"/>
      <c r="G78" s="566"/>
      <c r="H78" s="566"/>
      <c r="I78" s="566"/>
      <c r="J78" s="566"/>
      <c r="K78" s="44"/>
      <c r="L78" s="30"/>
      <c r="M78" s="30"/>
      <c r="N78" s="30"/>
      <c r="O78" s="260"/>
      <c r="P78" s="550">
        <v>0</v>
      </c>
      <c r="Q78" s="261"/>
      <c r="R78" s="650"/>
      <c r="S78" s="650"/>
      <c r="T78" s="532"/>
      <c r="U78" s="118"/>
      <c r="V78" s="118"/>
      <c r="W78" s="118"/>
      <c r="X78" s="118"/>
      <c r="Y78" s="118"/>
      <c r="Z78" s="262"/>
    </row>
    <row r="79" spans="1:26" s="199" customFormat="1" ht="12.6" customHeight="1" x14ac:dyDescent="0.25">
      <c r="A79" s="117"/>
      <c r="B79" s="259"/>
      <c r="C79" s="116"/>
      <c r="D79" s="565"/>
      <c r="E79" s="566"/>
      <c r="F79" s="566"/>
      <c r="G79" s="566"/>
      <c r="H79" s="566"/>
      <c r="I79" s="566"/>
      <c r="J79" s="566"/>
      <c r="K79" s="44"/>
      <c r="L79" s="30"/>
      <c r="M79" s="30"/>
      <c r="N79" s="30"/>
      <c r="O79" s="260"/>
      <c r="P79" s="550">
        <v>0</v>
      </c>
      <c r="Q79" s="261"/>
      <c r="R79" s="650"/>
      <c r="S79" s="650"/>
      <c r="T79" s="532"/>
      <c r="U79" s="118"/>
      <c r="V79" s="118"/>
      <c r="W79" s="118"/>
      <c r="X79" s="118"/>
      <c r="Y79" s="118"/>
      <c r="Z79" s="262"/>
    </row>
    <row r="80" spans="1:26" s="199" customFormat="1" ht="12.6" customHeight="1" x14ac:dyDescent="0.25">
      <c r="A80" s="117"/>
      <c r="B80" s="259"/>
      <c r="C80" s="116"/>
      <c r="D80" s="565"/>
      <c r="E80" s="566"/>
      <c r="F80" s="566"/>
      <c r="G80" s="566"/>
      <c r="H80" s="566"/>
      <c r="I80" s="566"/>
      <c r="J80" s="566"/>
      <c r="K80" s="44"/>
      <c r="L80" s="30"/>
      <c r="M80" s="30"/>
      <c r="N80" s="30"/>
      <c r="O80" s="260"/>
      <c r="P80" s="550">
        <v>0</v>
      </c>
      <c r="Q80" s="261"/>
      <c r="R80" s="650"/>
      <c r="S80" s="650"/>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9"/>
      <c r="S81" s="599"/>
      <c r="T81" s="517"/>
      <c r="U81" s="8"/>
      <c r="V81" s="8"/>
      <c r="W81" s="8"/>
      <c r="X81" s="8"/>
      <c r="Y81" s="8"/>
      <c r="Z81" s="240"/>
    </row>
    <row r="82" spans="1:27" ht="12.75" customHeight="1" x14ac:dyDescent="0.25">
      <c r="A82" s="26"/>
      <c r="B82" s="234"/>
      <c r="C82" s="581" t="s">
        <v>24</v>
      </c>
      <c r="D82" s="581"/>
      <c r="E82" s="581"/>
      <c r="F82" s="581"/>
      <c r="G82" s="581"/>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1" t="s">
        <v>6594</v>
      </c>
      <c r="S83" s="652"/>
      <c r="T83" s="534"/>
      <c r="U83" s="21"/>
      <c r="V83" s="21"/>
      <c r="W83" s="21"/>
      <c r="X83" s="21"/>
      <c r="Y83" s="21"/>
      <c r="Z83" s="266"/>
    </row>
    <row r="84" spans="1:27" x14ac:dyDescent="0.25">
      <c r="A84" s="3"/>
      <c r="B84" s="231"/>
      <c r="C84" s="41">
        <v>10</v>
      </c>
      <c r="D84" s="35" t="s">
        <v>5914</v>
      </c>
      <c r="E84" s="35"/>
      <c r="F84" s="35"/>
      <c r="G84" s="30"/>
      <c r="H84" s="115"/>
      <c r="I84" s="572"/>
      <c r="J84" s="573"/>
      <c r="K84" s="31"/>
      <c r="L84" s="5"/>
      <c r="M84" s="5"/>
      <c r="N84" s="5"/>
      <c r="O84" s="244"/>
      <c r="P84" s="562"/>
      <c r="Q84" s="265"/>
      <c r="R84" s="653"/>
      <c r="S84" s="654"/>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5"/>
      <c r="S85" s="656"/>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6" t="s">
        <v>52</v>
      </c>
      <c r="S87" s="596"/>
      <c r="T87" s="536"/>
      <c r="U87" s="8"/>
      <c r="V87" s="8"/>
      <c r="W87" s="8"/>
      <c r="X87" s="8"/>
      <c r="Y87" s="8"/>
      <c r="Z87" s="240"/>
    </row>
    <row r="88" spans="1:27" ht="28.5" customHeight="1" x14ac:dyDescent="0.25">
      <c r="A88" s="3"/>
      <c r="B88" s="231"/>
      <c r="C88" s="43">
        <v>11</v>
      </c>
      <c r="D88" s="618" t="s">
        <v>6591</v>
      </c>
      <c r="E88" s="618"/>
      <c r="F88" s="618"/>
      <c r="G88" s="618"/>
      <c r="H88" s="618"/>
      <c r="I88" s="618"/>
      <c r="J88" s="618"/>
      <c r="K88" s="619"/>
      <c r="L88" s="556"/>
      <c r="M88" s="556"/>
      <c r="N88" s="556"/>
      <c r="O88" s="267"/>
      <c r="P88" s="28" t="s">
        <v>22</v>
      </c>
      <c r="Q88" s="239"/>
      <c r="R88" s="596"/>
      <c r="S88" s="596"/>
      <c r="T88" s="531"/>
      <c r="U88" s="8"/>
      <c r="V88" s="8"/>
      <c r="W88" s="8"/>
      <c r="X88" s="8"/>
      <c r="Y88" s="8"/>
      <c r="Z88" s="240"/>
    </row>
    <row r="89" spans="1:27" ht="12.6" customHeight="1" x14ac:dyDescent="0.25">
      <c r="A89" s="3"/>
      <c r="B89" s="231"/>
      <c r="C89" s="19"/>
      <c r="D89" s="565"/>
      <c r="E89" s="565"/>
      <c r="F89" s="565"/>
      <c r="G89" s="565"/>
      <c r="H89" s="566"/>
      <c r="I89" s="566"/>
      <c r="J89" s="566"/>
      <c r="K89" s="44"/>
      <c r="L89" s="30"/>
      <c r="M89" s="30"/>
      <c r="N89" s="30"/>
      <c r="O89" s="260"/>
      <c r="P89" s="544">
        <v>0</v>
      </c>
      <c r="Q89" s="232"/>
      <c r="R89" s="650"/>
      <c r="S89" s="650"/>
      <c r="T89" s="519"/>
      <c r="U89" s="8"/>
      <c r="V89" s="8"/>
      <c r="W89" s="8" t="s">
        <v>23</v>
      </c>
      <c r="X89" s="8"/>
      <c r="Y89" s="8"/>
      <c r="Z89" s="240"/>
    </row>
    <row r="90" spans="1:27" ht="12.6" customHeight="1" x14ac:dyDescent="0.25">
      <c r="A90" s="3"/>
      <c r="B90" s="231"/>
      <c r="C90" s="19"/>
      <c r="D90" s="565"/>
      <c r="E90" s="565"/>
      <c r="F90" s="565"/>
      <c r="G90" s="565"/>
      <c r="H90" s="566"/>
      <c r="I90" s="566"/>
      <c r="J90" s="566"/>
      <c r="K90" s="44"/>
      <c r="L90" s="30"/>
      <c r="M90" s="30"/>
      <c r="N90" s="30"/>
      <c r="O90" s="260"/>
      <c r="P90" s="544">
        <v>0</v>
      </c>
      <c r="Q90" s="232"/>
      <c r="R90" s="650"/>
      <c r="S90" s="650"/>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9"/>
      <c r="S91" s="599"/>
      <c r="T91" s="537"/>
      <c r="U91" s="8"/>
      <c r="V91" s="8"/>
      <c r="W91" s="8"/>
      <c r="X91" s="8"/>
      <c r="Y91" s="8"/>
      <c r="Z91" s="240"/>
    </row>
    <row r="92" spans="1:27" ht="16.5" customHeight="1" x14ac:dyDescent="0.25">
      <c r="A92" s="26"/>
      <c r="B92" s="234"/>
      <c r="C92" s="588" t="s">
        <v>24</v>
      </c>
      <c r="D92" s="588"/>
      <c r="E92" s="588"/>
      <c r="F92" s="588"/>
      <c r="G92" s="588"/>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5" t="s">
        <v>35</v>
      </c>
      <c r="D94" s="623"/>
      <c r="E94" s="623"/>
      <c r="F94" s="623"/>
      <c r="G94" s="623"/>
      <c r="H94" s="623"/>
      <c r="I94" s="623"/>
      <c r="J94" s="623"/>
      <c r="K94" s="557"/>
      <c r="L94" s="557"/>
      <c r="M94" s="557"/>
      <c r="N94" s="557"/>
      <c r="O94" s="360"/>
      <c r="P94" s="513">
        <f>+P21+P30+P36+P43+P52+P61+P68+P75+P82+P84+P92</f>
        <v>0</v>
      </c>
      <c r="Q94" s="404"/>
      <c r="R94" s="648"/>
      <c r="S94" s="649"/>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2"/>
      <c r="U99" s="59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07"/>
      <c r="H1" s="707"/>
    </row>
    <row r="2" spans="1:10" ht="15.75" x14ac:dyDescent="0.25">
      <c r="A2" s="276"/>
      <c r="B2" s="692" t="s">
        <v>122</v>
      </c>
      <c r="C2" s="693"/>
      <c r="D2" s="693"/>
      <c r="E2" s="693"/>
      <c r="F2" s="693"/>
      <c r="G2" s="693"/>
      <c r="H2" s="694"/>
    </row>
    <row r="3" spans="1:10" x14ac:dyDescent="0.2">
      <c r="A3" s="276"/>
      <c r="B3" s="695" t="s">
        <v>43</v>
      </c>
      <c r="C3" s="696"/>
      <c r="D3" s="696"/>
      <c r="E3" s="696"/>
      <c r="F3" s="696"/>
      <c r="G3" s="696"/>
      <c r="H3" s="697"/>
    </row>
    <row r="4" spans="1:10" x14ac:dyDescent="0.2">
      <c r="A4" s="276"/>
      <c r="B4" s="279"/>
      <c r="C4" s="280"/>
      <c r="D4" s="280"/>
      <c r="E4" s="280"/>
      <c r="F4" s="280"/>
      <c r="G4" s="280"/>
      <c r="H4" s="281"/>
    </row>
    <row r="5" spans="1:10" x14ac:dyDescent="0.2">
      <c r="A5" s="276"/>
      <c r="B5" s="698" t="s">
        <v>4669</v>
      </c>
      <c r="C5" s="699"/>
      <c r="D5" s="699"/>
      <c r="E5" s="699"/>
      <c r="F5" s="699"/>
      <c r="G5" s="699"/>
      <c r="H5" s="700"/>
    </row>
    <row r="6" spans="1:10" x14ac:dyDescent="0.2">
      <c r="A6" s="276"/>
      <c r="B6" s="276"/>
      <c r="C6" s="276"/>
      <c r="D6" s="276"/>
      <c r="E6" s="276"/>
      <c r="F6" s="276"/>
      <c r="G6" s="276"/>
      <c r="H6" s="276"/>
    </row>
    <row r="7" spans="1:10" x14ac:dyDescent="0.2">
      <c r="A7" s="276"/>
      <c r="B7" s="687" t="s">
        <v>4664</v>
      </c>
      <c r="C7" s="688"/>
      <c r="D7" s="688"/>
      <c r="E7" s="688"/>
      <c r="F7" s="688"/>
      <c r="G7" s="688"/>
      <c r="H7" s="689"/>
    </row>
    <row r="8" spans="1:10" ht="5.25" customHeight="1" x14ac:dyDescent="0.2">
      <c r="A8" s="276"/>
      <c r="B8" s="87"/>
      <c r="C8" s="200"/>
      <c r="D8" s="200"/>
      <c r="E8" s="200"/>
      <c r="F8" s="200"/>
      <c r="G8" s="200"/>
      <c r="H8" s="201"/>
    </row>
    <row r="9" spans="1:10" ht="54.75" customHeight="1" x14ac:dyDescent="0.2">
      <c r="A9" s="276"/>
      <c r="B9" s="81" t="s">
        <v>69</v>
      </c>
      <c r="C9" s="701" t="s">
        <v>4158</v>
      </c>
      <c r="D9" s="701"/>
      <c r="E9" s="701"/>
      <c r="F9" s="701"/>
      <c r="G9" s="701"/>
      <c r="H9" s="702"/>
    </row>
    <row r="10" spans="1:10" ht="22.15" customHeight="1" x14ac:dyDescent="0.2">
      <c r="A10" s="276"/>
      <c r="B10" s="81" t="s">
        <v>117</v>
      </c>
      <c r="C10" s="701" t="s">
        <v>6097</v>
      </c>
      <c r="D10" s="701"/>
      <c r="E10" s="701"/>
      <c r="F10" s="701"/>
      <c r="G10" s="701"/>
      <c r="H10" s="702"/>
    </row>
    <row r="11" spans="1:10" ht="23.25" customHeight="1" x14ac:dyDescent="0.2">
      <c r="A11" s="276"/>
      <c r="B11" s="81" t="s">
        <v>71</v>
      </c>
      <c r="C11" s="685" t="s">
        <v>6096</v>
      </c>
      <c r="D11" s="685"/>
      <c r="E11" s="685"/>
      <c r="F11" s="685"/>
      <c r="G11" s="685"/>
      <c r="H11" s="686"/>
    </row>
    <row r="12" spans="1:10" ht="61.5" customHeight="1" x14ac:dyDescent="0.2">
      <c r="A12" s="276"/>
      <c r="B12" s="82" t="s">
        <v>72</v>
      </c>
      <c r="C12" s="703" t="s">
        <v>74</v>
      </c>
      <c r="D12" s="703"/>
      <c r="E12" s="703"/>
      <c r="F12" s="703"/>
      <c r="G12" s="703"/>
      <c r="H12" s="704"/>
    </row>
    <row r="13" spans="1:10" s="277" customFormat="1" x14ac:dyDescent="0.2">
      <c r="A13" s="282"/>
      <c r="B13" s="82"/>
      <c r="C13" s="705"/>
      <c r="D13" s="705"/>
      <c r="E13" s="705"/>
      <c r="F13" s="705"/>
      <c r="G13" s="705"/>
      <c r="H13" s="706"/>
    </row>
    <row r="14" spans="1:10" x14ac:dyDescent="0.2">
      <c r="A14" s="276"/>
      <c r="B14" s="719" t="s">
        <v>73</v>
      </c>
      <c r="C14" s="690" t="s">
        <v>76</v>
      </c>
      <c r="D14" s="691"/>
      <c r="E14" s="721" t="str">
        <f>valDistrName</f>
        <v>Org Name</v>
      </c>
      <c r="F14" s="722"/>
      <c r="G14" s="283" t="s">
        <v>77</v>
      </c>
      <c r="H14" s="284">
        <v>305</v>
      </c>
      <c r="J14" s="105"/>
    </row>
    <row r="15" spans="1:10" x14ac:dyDescent="0.2">
      <c r="A15" s="276"/>
      <c r="B15" s="720"/>
      <c r="C15" s="754" t="s">
        <v>4665</v>
      </c>
      <c r="D15" s="755"/>
      <c r="E15" s="285" t="str">
        <f>valorg4code</f>
        <v xml:space="preserve">Org </v>
      </c>
      <c r="F15" s="286"/>
      <c r="G15" s="286" t="s">
        <v>4096</v>
      </c>
      <c r="H15" s="287" t="s">
        <v>6099</v>
      </c>
    </row>
    <row r="16" spans="1:10" x14ac:dyDescent="0.2">
      <c r="A16" s="276"/>
      <c r="B16" s="719" t="s">
        <v>75</v>
      </c>
      <c r="C16" s="690" t="s">
        <v>79</v>
      </c>
      <c r="D16" s="691"/>
      <c r="E16" s="721" t="str">
        <f>valAddr1</f>
        <v>Address 1</v>
      </c>
      <c r="F16" s="722"/>
      <c r="G16" s="722"/>
      <c r="H16" s="723"/>
    </row>
    <row r="17" spans="1:8" x14ac:dyDescent="0.2">
      <c r="A17" s="276"/>
      <c r="B17" s="720"/>
      <c r="C17" s="754"/>
      <c r="D17" s="755"/>
      <c r="E17" s="756" t="str">
        <f>valCtyStZip</f>
        <v>Town, State  Zip</v>
      </c>
      <c r="F17" s="757"/>
      <c r="G17" s="288"/>
      <c r="H17" s="289" t="s">
        <v>125</v>
      </c>
    </row>
    <row r="18" spans="1:8" ht="20.100000000000001" customHeight="1" x14ac:dyDescent="0.2">
      <c r="A18" s="276"/>
      <c r="B18" s="83" t="s">
        <v>78</v>
      </c>
      <c r="C18" s="758" t="s">
        <v>81</v>
      </c>
      <c r="D18" s="759"/>
      <c r="E18" s="765"/>
      <c r="F18" s="766"/>
      <c r="G18" s="766"/>
      <c r="H18" s="767"/>
    </row>
    <row r="19" spans="1:8" ht="16.899999999999999" customHeight="1" x14ac:dyDescent="0.2">
      <c r="A19" s="276"/>
      <c r="B19" s="719" t="s">
        <v>80</v>
      </c>
      <c r="C19" s="768" t="s">
        <v>5919</v>
      </c>
      <c r="D19" s="769"/>
      <c r="E19" s="772" t="s">
        <v>126</v>
      </c>
      <c r="F19" s="773"/>
      <c r="G19" s="773"/>
      <c r="H19" s="774"/>
    </row>
    <row r="20" spans="1:8" ht="7.15" customHeight="1" x14ac:dyDescent="0.2">
      <c r="A20" s="276"/>
      <c r="B20" s="720"/>
      <c r="C20" s="770"/>
      <c r="D20" s="771"/>
      <c r="E20" s="775"/>
      <c r="F20" s="776"/>
      <c r="G20" s="776"/>
      <c r="H20" s="777"/>
    </row>
    <row r="21" spans="1:8" ht="20.100000000000001" customHeight="1" x14ac:dyDescent="0.2">
      <c r="A21" s="276"/>
      <c r="B21" s="746" t="s">
        <v>82</v>
      </c>
      <c r="C21" s="760" t="s">
        <v>83</v>
      </c>
      <c r="D21" s="761"/>
      <c r="E21" s="290" t="s">
        <v>84</v>
      </c>
      <c r="F21" s="725"/>
      <c r="G21" s="726"/>
      <c r="H21" s="727"/>
    </row>
    <row r="22" spans="1:8" ht="20.100000000000001" customHeight="1" x14ac:dyDescent="0.2">
      <c r="A22" s="276"/>
      <c r="B22" s="747"/>
      <c r="C22" s="615" t="s">
        <v>85</v>
      </c>
      <c r="D22" s="724"/>
      <c r="E22" s="290" t="s">
        <v>86</v>
      </c>
      <c r="F22" s="725"/>
      <c r="G22" s="726"/>
      <c r="H22" s="727"/>
    </row>
    <row r="23" spans="1:8" ht="20.100000000000001" customHeight="1" x14ac:dyDescent="0.2">
      <c r="A23" s="276"/>
      <c r="B23" s="747"/>
      <c r="C23" s="96"/>
      <c r="D23" s="97"/>
      <c r="E23" s="291" t="s">
        <v>130</v>
      </c>
      <c r="F23" s="725"/>
      <c r="G23" s="726"/>
      <c r="H23" s="727"/>
    </row>
    <row r="24" spans="1:8" ht="20.100000000000001" customHeight="1" x14ac:dyDescent="0.2">
      <c r="A24" s="276"/>
      <c r="B24" s="748"/>
      <c r="C24" s="778"/>
      <c r="D24" s="779"/>
      <c r="E24" s="292" t="s">
        <v>87</v>
      </c>
      <c r="F24" s="751"/>
      <c r="G24" s="752"/>
      <c r="H24" s="753"/>
    </row>
    <row r="25" spans="1:8" x14ac:dyDescent="0.2">
      <c r="A25" s="276"/>
      <c r="B25" s="84"/>
      <c r="C25" s="85"/>
      <c r="D25" s="85"/>
      <c r="E25" s="86"/>
      <c r="F25" s="282"/>
      <c r="G25" s="282"/>
      <c r="H25" s="282"/>
    </row>
    <row r="26" spans="1:8" x14ac:dyDescent="0.2">
      <c r="A26" s="276"/>
      <c r="B26" s="741" t="s">
        <v>4666</v>
      </c>
      <c r="C26" s="742"/>
      <c r="D26" s="742"/>
      <c r="E26" s="742"/>
      <c r="F26" s="742"/>
      <c r="G26" s="293"/>
      <c r="H26" s="294"/>
    </row>
    <row r="27" spans="1:8" ht="54" customHeight="1" x14ac:dyDescent="0.2">
      <c r="B27" s="743" t="s">
        <v>6100</v>
      </c>
      <c r="C27" s="744"/>
      <c r="D27" s="744"/>
      <c r="E27" s="744"/>
      <c r="F27" s="744"/>
      <c r="G27" s="744"/>
      <c r="H27" s="745"/>
    </row>
    <row r="28" spans="1:8" ht="237.6" customHeight="1" x14ac:dyDescent="0.2">
      <c r="B28" s="728"/>
      <c r="C28" s="729"/>
      <c r="D28" s="729"/>
      <c r="E28" s="729"/>
      <c r="F28" s="729"/>
      <c r="G28" s="729"/>
      <c r="H28" s="730"/>
    </row>
    <row r="29" spans="1:8" s="295" customFormat="1" ht="11.25" customHeight="1" x14ac:dyDescent="0.2">
      <c r="B29" s="296"/>
      <c r="C29" s="211"/>
      <c r="D29" s="211"/>
      <c r="E29" s="211"/>
      <c r="F29" s="211"/>
      <c r="G29" s="211"/>
      <c r="H29" s="297"/>
    </row>
    <row r="30" spans="1:8" x14ac:dyDescent="0.2">
      <c r="B30" s="736" t="s">
        <v>4670</v>
      </c>
      <c r="C30" s="737"/>
      <c r="D30" s="737"/>
      <c r="E30" s="737"/>
      <c r="F30" s="737"/>
      <c r="G30" s="737"/>
      <c r="H30" s="738"/>
    </row>
    <row r="31" spans="1:8" ht="7.5" customHeight="1" x14ac:dyDescent="0.2">
      <c r="B31" s="298"/>
      <c r="C31" s="299"/>
      <c r="D31" s="299"/>
      <c r="E31" s="299"/>
      <c r="F31" s="299"/>
      <c r="G31" s="299"/>
      <c r="H31" s="300"/>
    </row>
    <row r="32" spans="1:8" x14ac:dyDescent="0.2">
      <c r="B32" s="87" t="s">
        <v>69</v>
      </c>
      <c r="C32" s="717" t="s">
        <v>127</v>
      </c>
      <c r="D32" s="717"/>
      <c r="E32" s="717"/>
      <c r="F32" s="717"/>
      <c r="G32" s="717"/>
      <c r="H32" s="718"/>
    </row>
    <row r="33" spans="1:13" ht="12.75" customHeight="1" x14ac:dyDescent="0.2">
      <c r="B33" s="91" t="s">
        <v>70</v>
      </c>
      <c r="C33" s="717" t="s">
        <v>4671</v>
      </c>
      <c r="D33" s="717"/>
      <c r="E33" s="717"/>
      <c r="F33" s="717"/>
      <c r="G33" s="717"/>
      <c r="H33" s="718"/>
    </row>
    <row r="34" spans="1:13" x14ac:dyDescent="0.2">
      <c r="B34" s="87" t="s">
        <v>88</v>
      </c>
      <c r="C34" s="717" t="s">
        <v>128</v>
      </c>
      <c r="D34" s="717"/>
      <c r="E34" s="717"/>
      <c r="F34" s="717"/>
      <c r="G34" s="717"/>
      <c r="H34" s="718"/>
    </row>
    <row r="35" spans="1:13" x14ac:dyDescent="0.2">
      <c r="B35" s="87" t="s">
        <v>72</v>
      </c>
      <c r="C35" s="717" t="s">
        <v>129</v>
      </c>
      <c r="D35" s="717"/>
      <c r="E35" s="717"/>
      <c r="F35" s="717"/>
      <c r="G35" s="717"/>
      <c r="H35" s="718"/>
    </row>
    <row r="36" spans="1:13" x14ac:dyDescent="0.2">
      <c r="B36" s="739"/>
      <c r="C36" s="740"/>
      <c r="D36" s="301"/>
      <c r="E36" s="708"/>
      <c r="F36" s="708"/>
      <c r="G36" s="302"/>
      <c r="H36" s="303"/>
      <c r="L36" s="304"/>
    </row>
    <row r="37" spans="1:13" ht="6.75" customHeight="1" x14ac:dyDescent="0.2">
      <c r="A37" s="282"/>
      <c r="B37" s="709"/>
      <c r="C37" s="709"/>
      <c r="D37" s="305"/>
      <c r="E37" s="713"/>
      <c r="F37" s="713"/>
      <c r="G37" s="276"/>
      <c r="H37" s="276"/>
      <c r="L37" s="93"/>
    </row>
    <row r="38" spans="1:13" x14ac:dyDescent="0.2">
      <c r="B38" s="714"/>
      <c r="C38" s="715"/>
      <c r="D38" s="716"/>
      <c r="E38" s="75" t="s">
        <v>17</v>
      </c>
      <c r="F38" s="75" t="s">
        <v>18</v>
      </c>
      <c r="G38" s="75" t="s">
        <v>89</v>
      </c>
      <c r="H38" s="88" t="s">
        <v>90</v>
      </c>
    </row>
    <row r="39" spans="1:13" x14ac:dyDescent="0.2">
      <c r="B39" s="306"/>
      <c r="C39" s="307"/>
      <c r="D39" s="308"/>
      <c r="E39" s="762" t="s">
        <v>4672</v>
      </c>
      <c r="F39" s="202" t="s">
        <v>92</v>
      </c>
      <c r="G39" s="202"/>
      <c r="H39" s="203"/>
    </row>
    <row r="40" spans="1:13" ht="12.75" customHeight="1" x14ac:dyDescent="0.2">
      <c r="B40" s="306"/>
      <c r="C40" s="204" t="s">
        <v>93</v>
      </c>
      <c r="D40" s="308"/>
      <c r="E40" s="763"/>
      <c r="F40" s="205" t="s">
        <v>94</v>
      </c>
      <c r="G40" s="205" t="s">
        <v>95</v>
      </c>
      <c r="H40" s="205" t="s">
        <v>96</v>
      </c>
    </row>
    <row r="41" spans="1:13" ht="12.75" customHeight="1" x14ac:dyDescent="0.2">
      <c r="B41" s="306"/>
      <c r="C41" s="307"/>
      <c r="D41" s="308"/>
      <c r="E41" s="763"/>
      <c r="F41" s="206" t="s">
        <v>91</v>
      </c>
      <c r="G41" s="206" t="s">
        <v>97</v>
      </c>
      <c r="H41" s="206" t="s">
        <v>91</v>
      </c>
    </row>
    <row r="42" spans="1:13" ht="12.75" customHeight="1" x14ac:dyDescent="0.2">
      <c r="B42" s="309"/>
      <c r="C42" s="310"/>
      <c r="D42" s="311"/>
      <c r="E42" s="764"/>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34" t="s">
        <v>100</v>
      </c>
      <c r="D44" s="735"/>
      <c r="E44" s="315"/>
      <c r="F44" s="315"/>
      <c r="G44" s="316">
        <f>IF(F44 ="",H44-E44,H44-F44)</f>
        <v>0</v>
      </c>
      <c r="H44" s="316">
        <f>valTILn1</f>
        <v>0</v>
      </c>
      <c r="I44" s="749"/>
      <c r="J44" s="750"/>
      <c r="K44" s="750"/>
      <c r="L44" s="750"/>
      <c r="M44" s="750"/>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10" t="s">
        <v>4097</v>
      </c>
      <c r="C58" s="711"/>
      <c r="D58" s="711"/>
      <c r="E58" s="711"/>
      <c r="F58" s="711"/>
      <c r="G58" s="711"/>
      <c r="H58" s="712"/>
      <c r="K58" s="106"/>
    </row>
    <row r="59" spans="1:11" ht="20.100000000000001" customHeight="1" x14ac:dyDescent="0.2">
      <c r="B59" s="124"/>
      <c r="C59" s="680" t="s">
        <v>112</v>
      </c>
      <c r="D59" s="680"/>
      <c r="E59" s="676"/>
      <c r="F59" s="731" t="s">
        <v>113</v>
      </c>
      <c r="G59" s="732"/>
      <c r="H59" s="733"/>
      <c r="K59" s="106"/>
    </row>
    <row r="60" spans="1:11" ht="20.100000000000001" customHeight="1" x14ac:dyDescent="0.2">
      <c r="B60" s="124"/>
      <c r="C60" s="680" t="s">
        <v>5920</v>
      </c>
      <c r="D60" s="680"/>
      <c r="E60" s="676"/>
      <c r="F60" s="670"/>
      <c r="G60" s="671"/>
      <c r="H60" s="672"/>
      <c r="K60" s="6"/>
    </row>
    <row r="61" spans="1:11" ht="20.100000000000001" customHeight="1" x14ac:dyDescent="0.2">
      <c r="B61" s="124"/>
      <c r="C61" s="680" t="s">
        <v>114</v>
      </c>
      <c r="D61" s="680"/>
      <c r="E61" s="676"/>
      <c r="F61" s="670"/>
      <c r="G61" s="671"/>
      <c r="H61" s="672"/>
      <c r="K61" s="6"/>
    </row>
    <row r="62" spans="1:11" ht="20.100000000000001" customHeight="1" x14ac:dyDescent="0.2">
      <c r="B62" s="325"/>
      <c r="C62" s="680" t="s">
        <v>121</v>
      </c>
      <c r="D62" s="680"/>
      <c r="E62" s="676"/>
      <c r="F62" s="670"/>
      <c r="G62" s="671"/>
      <c r="H62" s="672"/>
      <c r="K62" s="6"/>
    </row>
    <row r="63" spans="1:11" ht="20.100000000000001" customHeight="1" x14ac:dyDescent="0.2">
      <c r="A63" s="276"/>
      <c r="B63" s="276"/>
      <c r="C63" s="276"/>
      <c r="D63" s="276"/>
      <c r="E63" s="276"/>
      <c r="F63" s="276"/>
      <c r="G63" s="276"/>
      <c r="H63" s="276"/>
    </row>
    <row r="64" spans="1:11" ht="20.100000000000001" customHeight="1" x14ac:dyDescent="0.2">
      <c r="A64" s="276"/>
      <c r="B64" s="673" t="s">
        <v>4098</v>
      </c>
      <c r="C64" s="588"/>
      <c r="D64" s="588"/>
      <c r="E64" s="588"/>
      <c r="F64" s="588"/>
      <c r="G64" s="588"/>
      <c r="H64" s="674"/>
    </row>
    <row r="65" spans="1:8" ht="20.100000000000001" customHeight="1" x14ac:dyDescent="0.2">
      <c r="A65" s="276"/>
      <c r="B65" s="89" t="s">
        <v>115</v>
      </c>
      <c r="C65" s="90" t="s">
        <v>92</v>
      </c>
      <c r="D65" s="326"/>
      <c r="E65" s="675" t="s">
        <v>116</v>
      </c>
      <c r="F65" s="676"/>
      <c r="G65" s="681"/>
      <c r="H65" s="682"/>
    </row>
    <row r="66" spans="1:8" ht="20.100000000000001" customHeight="1" x14ac:dyDescent="0.2">
      <c r="B66" s="89" t="s">
        <v>117</v>
      </c>
      <c r="C66" s="90" t="s">
        <v>118</v>
      </c>
      <c r="D66" s="327"/>
      <c r="E66" s="675" t="s">
        <v>119</v>
      </c>
      <c r="F66" s="676"/>
      <c r="G66" s="683"/>
      <c r="H66" s="684"/>
    </row>
    <row r="67" spans="1:8" ht="6.75" customHeight="1" x14ac:dyDescent="0.25">
      <c r="B67" s="677"/>
      <c r="C67" s="678"/>
      <c r="D67" s="678"/>
      <c r="E67" s="678"/>
      <c r="F67" s="678"/>
      <c r="G67" s="678"/>
      <c r="H67" s="679"/>
    </row>
    <row r="68" spans="1:8" ht="20.100000000000001" customHeight="1" x14ac:dyDescent="0.2">
      <c r="B68" s="92"/>
      <c r="C68" s="662" t="s">
        <v>120</v>
      </c>
      <c r="D68" s="662"/>
      <c r="E68" s="663"/>
      <c r="F68" s="664" t="s">
        <v>113</v>
      </c>
      <c r="G68" s="665"/>
      <c r="H68" s="666"/>
    </row>
    <row r="69" spans="1:8" ht="20.100000000000001" customHeight="1" x14ac:dyDescent="0.2">
      <c r="B69" s="92"/>
      <c r="C69" s="662" t="s">
        <v>5920</v>
      </c>
      <c r="D69" s="662"/>
      <c r="E69" s="663"/>
      <c r="F69" s="667"/>
      <c r="G69" s="668"/>
      <c r="H69" s="669"/>
    </row>
    <row r="70" spans="1:8" ht="20.100000000000001" customHeight="1" x14ac:dyDescent="0.2">
      <c r="B70" s="92"/>
      <c r="C70" s="662" t="s">
        <v>114</v>
      </c>
      <c r="D70" s="662"/>
      <c r="E70" s="663"/>
      <c r="F70" s="667"/>
      <c r="G70" s="668"/>
      <c r="H70" s="669"/>
    </row>
    <row r="71" spans="1:8" ht="20.100000000000001" customHeight="1" x14ac:dyDescent="0.2">
      <c r="B71" s="92"/>
      <c r="C71" s="662" t="s">
        <v>121</v>
      </c>
      <c r="D71" s="662"/>
      <c r="E71" s="663"/>
      <c r="F71" s="667"/>
      <c r="G71" s="668"/>
      <c r="H71" s="669"/>
    </row>
    <row r="72" spans="1:8" x14ac:dyDescent="0.2">
      <c r="A72" s="276"/>
      <c r="B72" s="276"/>
      <c r="C72" s="276"/>
      <c r="D72" s="276"/>
      <c r="E72" s="276"/>
      <c r="F72" s="661"/>
      <c r="G72" s="661"/>
      <c r="H72" s="661"/>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80" t="s">
        <v>6101</v>
      </c>
      <c r="C2" s="781"/>
      <c r="D2" s="781"/>
      <c r="E2" s="781"/>
      <c r="F2" s="781"/>
      <c r="G2" s="781"/>
      <c r="H2" s="781"/>
      <c r="I2" s="781"/>
      <c r="J2" s="396"/>
    </row>
    <row r="4" spans="1:11" x14ac:dyDescent="0.25">
      <c r="B4" s="153" t="s">
        <v>67</v>
      </c>
      <c r="C4" s="785" t="str">
        <f>valDistrName</f>
        <v>Org Name</v>
      </c>
      <c r="D4" s="785"/>
      <c r="E4" s="785"/>
      <c r="F4" s="785"/>
      <c r="G4" s="154"/>
      <c r="H4" s="154"/>
      <c r="I4" s="154"/>
      <c r="J4" s="154"/>
    </row>
    <row r="5" spans="1:11" x14ac:dyDescent="0.25">
      <c r="B5" s="155"/>
      <c r="C5" s="156"/>
      <c r="D5" s="157"/>
      <c r="E5" s="157"/>
      <c r="F5" s="156"/>
      <c r="G5" s="158"/>
      <c r="H5" s="158"/>
      <c r="I5" s="158"/>
      <c r="J5" s="158"/>
    </row>
    <row r="6" spans="1:11" x14ac:dyDescent="0.25">
      <c r="B6" s="153" t="s">
        <v>68</v>
      </c>
      <c r="C6" s="785" t="s">
        <v>5918</v>
      </c>
      <c r="D6" s="785"/>
      <c r="E6" s="785"/>
      <c r="F6" s="785"/>
      <c r="G6" s="154"/>
      <c r="H6" s="154"/>
      <c r="I6" s="154"/>
      <c r="J6" s="154"/>
    </row>
    <row r="7" spans="1:11" ht="13.5" customHeight="1" x14ac:dyDescent="0.25">
      <c r="B7" s="155"/>
      <c r="C7" s="159"/>
      <c r="F7" s="159"/>
      <c r="G7" s="161"/>
      <c r="H7" s="161"/>
      <c r="I7" s="161"/>
      <c r="J7" s="161"/>
    </row>
    <row r="8" spans="1:11" s="162" customFormat="1" ht="12.75" x14ac:dyDescent="0.2">
      <c r="B8" s="786"/>
      <c r="C8" s="784" t="s">
        <v>56</v>
      </c>
      <c r="D8" s="784"/>
      <c r="E8" s="784"/>
      <c r="F8" s="784"/>
      <c r="G8" s="784"/>
      <c r="H8" s="784"/>
      <c r="I8" s="784"/>
      <c r="J8" s="384"/>
      <c r="K8" s="389"/>
    </row>
    <row r="9" spans="1:11" s="162" customFormat="1" ht="12.75" x14ac:dyDescent="0.2">
      <c r="B9" s="787"/>
      <c r="C9" s="784" t="s">
        <v>1</v>
      </c>
      <c r="D9" s="784" t="s">
        <v>5876</v>
      </c>
      <c r="E9" s="784"/>
      <c r="F9" s="784" t="s">
        <v>5877</v>
      </c>
      <c r="G9" s="784"/>
      <c r="H9" s="784" t="s">
        <v>5878</v>
      </c>
      <c r="I9" s="784"/>
      <c r="J9" s="384"/>
      <c r="K9" s="389"/>
    </row>
    <row r="10" spans="1:11" s="162" customFormat="1" ht="18" customHeight="1" x14ac:dyDescent="0.2">
      <c r="B10" s="788"/>
      <c r="C10" s="784"/>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SUM('SY Budget'!H38:H41)</f>
        <v>0</v>
      </c>
      <c r="E14" s="364">
        <f>SUM('SY Budget'!P38:P41)</f>
        <v>0</v>
      </c>
      <c r="F14" s="167">
        <f>SUM('SY Budget'!M38:M41)</f>
        <v>0</v>
      </c>
      <c r="G14" s="364">
        <f>SUM('SY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9" t="s">
        <v>4157</v>
      </c>
      <c r="C28" s="790"/>
      <c r="D28" s="790"/>
      <c r="E28" s="790"/>
      <c r="F28" s="790"/>
      <c r="G28" s="790"/>
      <c r="H28" s="790"/>
      <c r="I28" s="790"/>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2" t="s">
        <v>58</v>
      </c>
      <c r="C34" s="176" t="e">
        <f t="shared" si="1"/>
        <v>#REF!</v>
      </c>
      <c r="D34" s="176"/>
      <c r="E34" s="176"/>
      <c r="F34" s="176"/>
      <c r="G34" s="176"/>
      <c r="H34" s="176"/>
      <c r="I34" s="176"/>
      <c r="J34" s="388"/>
      <c r="K34" s="1"/>
    </row>
    <row r="35" spans="2:11" ht="18" customHeight="1" x14ac:dyDescent="0.25">
      <c r="B35" s="783"/>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DESE-231-67954</_dlc_DocId>
    <_dlc_DocIdUrl xmlns="733efe1c-5bbe-4968-87dc-d400e65c879f">
      <Url>https://sharepoint.doemass.org/ese/webteam/cps/_layouts/DocIdRedir.aspx?ID=DESE-231-67954</Url>
      <Description>DESE-231-67954</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EE480B46-B1F4-4022-A140-CD1B125FB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EB62A-2DBA-4BAC-9066-9B21E3C6E1E3}">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documentManagement/types"/>
    <ds:schemaRef ds:uri="733efe1c-5bbe-4968-87dc-d400e65c879f"/>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841DB8ED-D03A-4261-85EC-09F908D9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FC530 ASOST-Q-COVID Part II Budget - Category B</dc:title>
  <dc:creator>DESE</dc:creator>
  <cp:lastModifiedBy>Zou, Dong (EOE)</cp:lastModifiedBy>
  <cp:lastPrinted>2016-07-18T19:35:15Z</cp:lastPrinted>
  <dcterms:created xsi:type="dcterms:W3CDTF">2017-03-16T18:10:20Z</dcterms:created>
  <dcterms:modified xsi:type="dcterms:W3CDTF">2021-02-02T15:39:05Z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18 2016</vt:lpwstr>
  </property>
  <property fmtid="{D5CDD505-2E9C-101B-9397-08002B2CF9AE}" pid="3" name="ContentTypeId">
    <vt:lpwstr>0x010100524261BFE874874F899C38CF9C771BFF</vt:lpwstr>
  </property>
  <property fmtid="{D5CDD505-2E9C-101B-9397-08002B2CF9AE}" pid="4" name="_dlc_DocIdItemGuid">
    <vt:lpwstr>7afdebaf-cac2-46f2-a426-837fa8d2b2c2</vt:lpwstr>
  </property>
</Properties>
</file>