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C:\Users\dzou\Desktop\18591\"/>
    </mc:Choice>
  </mc:AlternateContent>
  <xr:revisionPtr revIDLastSave="0" documentId="13_ncr:1_{068BDBC5-68B8-4593-AFFC-7F72DEA7BD4F}" xr6:coauthVersionLast="45" xr6:coauthVersionMax="45" xr10:uidLastSave="{00000000-0000-0000-0000-000000000000}"/>
  <bookViews>
    <workbookView xWindow="-120" yWindow="-120" windowWidth="29040" windowHeight="15840" tabRatio="731" xr2:uid="{00000000-000D-0000-FFFF-FFFF00000000}"/>
  </bookViews>
  <sheets>
    <sheet name="above fnd pcts" sheetId="3" r:id="rId1"/>
    <sheet name="found20" sheetId="12" state="hidden" r:id="rId2"/>
    <sheet name="found21" sheetId="15" state="hidden" r:id="rId3"/>
    <sheet name="rates20" sheetId="14" state="hidden" r:id="rId4"/>
    <sheet name="rates21" sheetId="4" r:id="rId5"/>
    <sheet name="compare" sheetId="2" r:id="rId6"/>
  </sheets>
  <externalReferences>
    <externalReference r:id="rId7"/>
  </externalReferences>
  <definedNames>
    <definedName name="_Fill" hidden="1">#REF!</definedName>
    <definedName name="_xlnm._FilterDatabase" localSheetId="0" hidden="1">'above fnd pcts'!$A$9:$U$448</definedName>
    <definedName name="_xlnm._FilterDatabase" localSheetId="5" hidden="1">compare!$A$9:$S$948</definedName>
    <definedName name="_xlnm._FilterDatabase" localSheetId="1" hidden="1">found20!$A$9:$AB$911</definedName>
    <definedName name="_xlnm._FilterDatabase" localSheetId="2" hidden="1">found21!$A$9:$AA$975</definedName>
    <definedName name="_xlnm._FilterDatabase" localSheetId="3" hidden="1">rates20!$A$9:$N$1044</definedName>
    <definedName name="_xlnm._FilterDatabase" localSheetId="4" hidden="1">rates21!$A$9:$N$948</definedName>
    <definedName name="_Key1" localSheetId="5" hidden="1">[1]CALC!#REF!</definedName>
    <definedName name="_Key1" hidden="1">[1]CALC!#REF!</definedName>
    <definedName name="_Key2" localSheetId="5" hidden="1">[1]CALC!#REF!</definedName>
    <definedName name="_Key2" hidden="1">[1]CALC!#REF!</definedName>
    <definedName name="_Order1" hidden="1">255</definedName>
    <definedName name="_Order2" hidden="1">255</definedName>
    <definedName name="found20">found20!$B$10:$AB$911</definedName>
    <definedName name="found21">found21!$B$10:$X$975</definedName>
    <definedName name="ignore" localSheetId="5" hidden="1">[1]CALC!#REF!</definedName>
    <definedName name="ignore" hidden="1">[1]CALC!#REF!</definedName>
    <definedName name="rabovefnd">'above fnd pcts'!$A$10:$R$450</definedName>
    <definedName name="rates20Q4">rates20!$B$10:$N$1044</definedName>
    <definedName name="rates21">rates21!$B$10:$N$948</definedName>
    <definedName name="tes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2" l="1"/>
  <c r="J11" i="2"/>
  <c r="K11" i="2"/>
  <c r="M11" i="2"/>
  <c r="N11" i="2"/>
  <c r="O11" i="2"/>
  <c r="R11" i="2"/>
  <c r="I12" i="2"/>
  <c r="J12" i="2"/>
  <c r="K12" i="2"/>
  <c r="M12" i="2"/>
  <c r="N12" i="2"/>
  <c r="O12" i="2"/>
  <c r="R12" i="2"/>
  <c r="I13" i="2"/>
  <c r="J13" i="2"/>
  <c r="K13" i="2"/>
  <c r="M13" i="2"/>
  <c r="N13" i="2"/>
  <c r="O13" i="2"/>
  <c r="R13" i="2"/>
  <c r="I14" i="2"/>
  <c r="J14" i="2"/>
  <c r="K14" i="2"/>
  <c r="M14" i="2"/>
  <c r="N14" i="2"/>
  <c r="O14" i="2"/>
  <c r="R14" i="2"/>
  <c r="I15" i="2"/>
  <c r="J15" i="2"/>
  <c r="K15" i="2"/>
  <c r="M15" i="2"/>
  <c r="N15" i="2"/>
  <c r="O15" i="2"/>
  <c r="R15" i="2"/>
  <c r="I16" i="2"/>
  <c r="J16" i="2"/>
  <c r="K16" i="2"/>
  <c r="M16" i="2"/>
  <c r="N16" i="2"/>
  <c r="O16" i="2"/>
  <c r="R16" i="2"/>
  <c r="I17" i="2"/>
  <c r="J17" i="2"/>
  <c r="K17" i="2"/>
  <c r="M17" i="2"/>
  <c r="N17" i="2"/>
  <c r="O17" i="2"/>
  <c r="R17" i="2"/>
  <c r="I18" i="2"/>
  <c r="J18" i="2"/>
  <c r="K18" i="2"/>
  <c r="M18" i="2"/>
  <c r="N18" i="2"/>
  <c r="O18" i="2"/>
  <c r="R18" i="2"/>
  <c r="I19" i="2"/>
  <c r="J19" i="2"/>
  <c r="K19" i="2"/>
  <c r="M19" i="2"/>
  <c r="N19" i="2"/>
  <c r="O19" i="2"/>
  <c r="R19" i="2"/>
  <c r="I20" i="2"/>
  <c r="J20" i="2"/>
  <c r="K20" i="2"/>
  <c r="M20" i="2"/>
  <c r="N20" i="2"/>
  <c r="O20" i="2"/>
  <c r="R20" i="2"/>
  <c r="I21" i="2"/>
  <c r="J21" i="2"/>
  <c r="K21" i="2"/>
  <c r="M21" i="2"/>
  <c r="N21" i="2"/>
  <c r="O21" i="2"/>
  <c r="R21" i="2"/>
  <c r="I22" i="2"/>
  <c r="J22" i="2"/>
  <c r="K22" i="2"/>
  <c r="M22" i="2"/>
  <c r="N22" i="2"/>
  <c r="O22" i="2"/>
  <c r="R22" i="2"/>
  <c r="I23" i="2"/>
  <c r="J23" i="2"/>
  <c r="K23" i="2"/>
  <c r="M23" i="2"/>
  <c r="N23" i="2"/>
  <c r="O23" i="2"/>
  <c r="R23" i="2"/>
  <c r="I24" i="2"/>
  <c r="J24" i="2"/>
  <c r="K24" i="2"/>
  <c r="M24" i="2"/>
  <c r="N24" i="2"/>
  <c r="O24" i="2"/>
  <c r="R24" i="2"/>
  <c r="I25" i="2"/>
  <c r="J25" i="2"/>
  <c r="K25" i="2"/>
  <c r="M25" i="2"/>
  <c r="N25" i="2"/>
  <c r="O25" i="2"/>
  <c r="R25" i="2"/>
  <c r="I26" i="2"/>
  <c r="J26" i="2"/>
  <c r="K26" i="2"/>
  <c r="M26" i="2"/>
  <c r="N26" i="2"/>
  <c r="O26" i="2"/>
  <c r="R26" i="2"/>
  <c r="I27" i="2"/>
  <c r="J27" i="2"/>
  <c r="K27" i="2"/>
  <c r="M27" i="2"/>
  <c r="N27" i="2"/>
  <c r="O27" i="2"/>
  <c r="R27" i="2"/>
  <c r="I28" i="2"/>
  <c r="J28" i="2"/>
  <c r="K28" i="2"/>
  <c r="M28" i="2"/>
  <c r="N28" i="2"/>
  <c r="O28" i="2"/>
  <c r="R28" i="2"/>
  <c r="I29" i="2"/>
  <c r="J29" i="2"/>
  <c r="K29" i="2"/>
  <c r="M29" i="2"/>
  <c r="N29" i="2"/>
  <c r="O29" i="2"/>
  <c r="R29" i="2"/>
  <c r="I30" i="2"/>
  <c r="J30" i="2"/>
  <c r="K30" i="2"/>
  <c r="M30" i="2"/>
  <c r="N30" i="2"/>
  <c r="O30" i="2"/>
  <c r="R30" i="2"/>
  <c r="I31" i="2"/>
  <c r="J31" i="2"/>
  <c r="K31" i="2"/>
  <c r="M31" i="2"/>
  <c r="N31" i="2"/>
  <c r="O31" i="2"/>
  <c r="R31" i="2"/>
  <c r="I32" i="2"/>
  <c r="J32" i="2"/>
  <c r="K32" i="2"/>
  <c r="M32" i="2"/>
  <c r="N32" i="2"/>
  <c r="O32" i="2"/>
  <c r="R32" i="2"/>
  <c r="I33" i="2"/>
  <c r="J33" i="2"/>
  <c r="K33" i="2"/>
  <c r="M33" i="2"/>
  <c r="N33" i="2"/>
  <c r="O33" i="2"/>
  <c r="R33" i="2"/>
  <c r="I34" i="2"/>
  <c r="J34" i="2"/>
  <c r="K34" i="2"/>
  <c r="M34" i="2"/>
  <c r="N34" i="2"/>
  <c r="O34" i="2"/>
  <c r="R34" i="2"/>
  <c r="I35" i="2"/>
  <c r="J35" i="2"/>
  <c r="K35" i="2"/>
  <c r="M35" i="2"/>
  <c r="N35" i="2"/>
  <c r="O35" i="2"/>
  <c r="R35" i="2"/>
  <c r="I36" i="2"/>
  <c r="J36" i="2"/>
  <c r="K36" i="2"/>
  <c r="M36" i="2"/>
  <c r="N36" i="2"/>
  <c r="O36" i="2"/>
  <c r="R36" i="2"/>
  <c r="I37" i="2"/>
  <c r="J37" i="2"/>
  <c r="K37" i="2"/>
  <c r="M37" i="2"/>
  <c r="N37" i="2"/>
  <c r="O37" i="2"/>
  <c r="R37" i="2"/>
  <c r="I38" i="2"/>
  <c r="J38" i="2"/>
  <c r="K38" i="2"/>
  <c r="M38" i="2"/>
  <c r="N38" i="2"/>
  <c r="O38" i="2"/>
  <c r="R38" i="2"/>
  <c r="I39" i="2"/>
  <c r="J39" i="2"/>
  <c r="K39" i="2"/>
  <c r="M39" i="2"/>
  <c r="N39" i="2"/>
  <c r="O39" i="2"/>
  <c r="R39" i="2"/>
  <c r="I40" i="2"/>
  <c r="J40" i="2"/>
  <c r="K40" i="2"/>
  <c r="M40" i="2"/>
  <c r="N40" i="2"/>
  <c r="O40" i="2"/>
  <c r="R40" i="2"/>
  <c r="I41" i="2"/>
  <c r="J41" i="2"/>
  <c r="K41" i="2"/>
  <c r="M41" i="2"/>
  <c r="N41" i="2"/>
  <c r="O41" i="2"/>
  <c r="R41" i="2"/>
  <c r="I42" i="2"/>
  <c r="J42" i="2"/>
  <c r="K42" i="2"/>
  <c r="M42" i="2"/>
  <c r="N42" i="2"/>
  <c r="O42" i="2"/>
  <c r="R42" i="2"/>
  <c r="I43" i="2"/>
  <c r="J43" i="2"/>
  <c r="K43" i="2"/>
  <c r="M43" i="2"/>
  <c r="N43" i="2"/>
  <c r="O43" i="2"/>
  <c r="R43" i="2"/>
  <c r="I44" i="2"/>
  <c r="J44" i="2"/>
  <c r="K44" i="2"/>
  <c r="M44" i="2"/>
  <c r="N44" i="2"/>
  <c r="O44" i="2"/>
  <c r="R44" i="2"/>
  <c r="I45" i="2"/>
  <c r="J45" i="2"/>
  <c r="K45" i="2"/>
  <c r="M45" i="2"/>
  <c r="N45" i="2"/>
  <c r="O45" i="2"/>
  <c r="R45" i="2"/>
  <c r="I46" i="2"/>
  <c r="J46" i="2"/>
  <c r="K46" i="2"/>
  <c r="M46" i="2"/>
  <c r="N46" i="2"/>
  <c r="O46" i="2"/>
  <c r="R46" i="2"/>
  <c r="I47" i="2"/>
  <c r="J47" i="2"/>
  <c r="K47" i="2"/>
  <c r="M47" i="2"/>
  <c r="N47" i="2"/>
  <c r="O47" i="2"/>
  <c r="R47" i="2"/>
  <c r="I48" i="2"/>
  <c r="J48" i="2"/>
  <c r="K48" i="2"/>
  <c r="M48" i="2"/>
  <c r="N48" i="2"/>
  <c r="O48" i="2"/>
  <c r="R48" i="2"/>
  <c r="I49" i="2"/>
  <c r="J49" i="2"/>
  <c r="K49" i="2"/>
  <c r="M49" i="2"/>
  <c r="N49" i="2"/>
  <c r="O49" i="2"/>
  <c r="R49" i="2"/>
  <c r="I50" i="2"/>
  <c r="J50" i="2"/>
  <c r="K50" i="2"/>
  <c r="M50" i="2"/>
  <c r="N50" i="2"/>
  <c r="O50" i="2"/>
  <c r="R50" i="2"/>
  <c r="I51" i="2"/>
  <c r="J51" i="2"/>
  <c r="K51" i="2"/>
  <c r="M51" i="2"/>
  <c r="N51" i="2"/>
  <c r="O51" i="2"/>
  <c r="R51" i="2"/>
  <c r="I52" i="2"/>
  <c r="J52" i="2"/>
  <c r="K52" i="2"/>
  <c r="M52" i="2"/>
  <c r="N52" i="2"/>
  <c r="O52" i="2"/>
  <c r="R52" i="2"/>
  <c r="I53" i="2"/>
  <c r="J53" i="2"/>
  <c r="K53" i="2"/>
  <c r="M53" i="2"/>
  <c r="N53" i="2"/>
  <c r="O53" i="2"/>
  <c r="R53" i="2"/>
  <c r="I54" i="2"/>
  <c r="J54" i="2"/>
  <c r="K54" i="2"/>
  <c r="M54" i="2"/>
  <c r="N54" i="2"/>
  <c r="O54" i="2"/>
  <c r="R54" i="2"/>
  <c r="I55" i="2"/>
  <c r="J55" i="2"/>
  <c r="K55" i="2"/>
  <c r="M55" i="2"/>
  <c r="N55" i="2"/>
  <c r="O55" i="2"/>
  <c r="R55" i="2"/>
  <c r="I56" i="2"/>
  <c r="J56" i="2"/>
  <c r="K56" i="2"/>
  <c r="M56" i="2"/>
  <c r="N56" i="2"/>
  <c r="O56" i="2"/>
  <c r="R56" i="2"/>
  <c r="I57" i="2"/>
  <c r="J57" i="2"/>
  <c r="K57" i="2"/>
  <c r="M57" i="2"/>
  <c r="N57" i="2"/>
  <c r="O57" i="2"/>
  <c r="R57" i="2"/>
  <c r="I58" i="2"/>
  <c r="J58" i="2"/>
  <c r="K58" i="2"/>
  <c r="M58" i="2"/>
  <c r="N58" i="2"/>
  <c r="O58" i="2"/>
  <c r="R58" i="2"/>
  <c r="I59" i="2"/>
  <c r="J59" i="2"/>
  <c r="K59" i="2"/>
  <c r="M59" i="2"/>
  <c r="N59" i="2"/>
  <c r="O59" i="2"/>
  <c r="R59" i="2"/>
  <c r="I60" i="2"/>
  <c r="J60" i="2"/>
  <c r="K60" i="2"/>
  <c r="M60" i="2"/>
  <c r="N60" i="2"/>
  <c r="O60" i="2"/>
  <c r="R60" i="2"/>
  <c r="I61" i="2"/>
  <c r="J61" i="2"/>
  <c r="K61" i="2"/>
  <c r="M61" i="2"/>
  <c r="N61" i="2"/>
  <c r="O61" i="2"/>
  <c r="R61" i="2"/>
  <c r="I62" i="2"/>
  <c r="J62" i="2"/>
  <c r="K62" i="2"/>
  <c r="M62" i="2"/>
  <c r="N62" i="2"/>
  <c r="O62" i="2"/>
  <c r="R62" i="2"/>
  <c r="I63" i="2"/>
  <c r="J63" i="2"/>
  <c r="K63" i="2"/>
  <c r="M63" i="2"/>
  <c r="N63" i="2"/>
  <c r="O63" i="2"/>
  <c r="R63" i="2"/>
  <c r="I64" i="2"/>
  <c r="J64" i="2"/>
  <c r="K64" i="2"/>
  <c r="M64" i="2"/>
  <c r="N64" i="2"/>
  <c r="O64" i="2"/>
  <c r="R64" i="2"/>
  <c r="I65" i="2"/>
  <c r="J65" i="2"/>
  <c r="K65" i="2"/>
  <c r="M65" i="2"/>
  <c r="N65" i="2"/>
  <c r="O65" i="2"/>
  <c r="R65" i="2"/>
  <c r="I66" i="2"/>
  <c r="J66" i="2"/>
  <c r="K66" i="2"/>
  <c r="M66" i="2"/>
  <c r="N66" i="2"/>
  <c r="O66" i="2"/>
  <c r="R66" i="2"/>
  <c r="I67" i="2"/>
  <c r="J67" i="2"/>
  <c r="K67" i="2"/>
  <c r="M67" i="2"/>
  <c r="N67" i="2"/>
  <c r="O67" i="2"/>
  <c r="R67" i="2"/>
  <c r="I68" i="2"/>
  <c r="J68" i="2"/>
  <c r="K68" i="2"/>
  <c r="M68" i="2"/>
  <c r="N68" i="2"/>
  <c r="O68" i="2"/>
  <c r="R68" i="2"/>
  <c r="I69" i="2"/>
  <c r="J69" i="2"/>
  <c r="K69" i="2"/>
  <c r="M69" i="2"/>
  <c r="N69" i="2"/>
  <c r="O69" i="2"/>
  <c r="R69" i="2"/>
  <c r="I70" i="2"/>
  <c r="J70" i="2"/>
  <c r="K70" i="2"/>
  <c r="M70" i="2"/>
  <c r="N70" i="2"/>
  <c r="O70" i="2"/>
  <c r="R70" i="2"/>
  <c r="I71" i="2"/>
  <c r="J71" i="2"/>
  <c r="K71" i="2"/>
  <c r="M71" i="2"/>
  <c r="N71" i="2"/>
  <c r="O71" i="2"/>
  <c r="R71" i="2"/>
  <c r="I72" i="2"/>
  <c r="J72" i="2"/>
  <c r="K72" i="2"/>
  <c r="M72" i="2"/>
  <c r="N72" i="2"/>
  <c r="O72" i="2"/>
  <c r="R72" i="2"/>
  <c r="I73" i="2"/>
  <c r="J73" i="2"/>
  <c r="K73" i="2"/>
  <c r="M73" i="2"/>
  <c r="N73" i="2"/>
  <c r="O73" i="2"/>
  <c r="R73" i="2"/>
  <c r="I74" i="2"/>
  <c r="J74" i="2"/>
  <c r="K74" i="2"/>
  <c r="M74" i="2"/>
  <c r="N74" i="2"/>
  <c r="O74" i="2"/>
  <c r="R74" i="2"/>
  <c r="I75" i="2"/>
  <c r="J75" i="2"/>
  <c r="K75" i="2"/>
  <c r="M75" i="2"/>
  <c r="N75" i="2"/>
  <c r="O75" i="2"/>
  <c r="R75" i="2"/>
  <c r="I76" i="2"/>
  <c r="J76" i="2"/>
  <c r="K76" i="2"/>
  <c r="M76" i="2"/>
  <c r="N76" i="2"/>
  <c r="O76" i="2"/>
  <c r="R76" i="2"/>
  <c r="I77" i="2"/>
  <c r="J77" i="2"/>
  <c r="K77" i="2"/>
  <c r="M77" i="2"/>
  <c r="N77" i="2"/>
  <c r="O77" i="2"/>
  <c r="R77" i="2"/>
  <c r="I78" i="2"/>
  <c r="J78" i="2"/>
  <c r="K78" i="2"/>
  <c r="M78" i="2"/>
  <c r="N78" i="2"/>
  <c r="O78" i="2"/>
  <c r="R78" i="2"/>
  <c r="I79" i="2"/>
  <c r="J79" i="2"/>
  <c r="K79" i="2"/>
  <c r="M79" i="2"/>
  <c r="N79" i="2"/>
  <c r="O79" i="2"/>
  <c r="R79" i="2"/>
  <c r="I80" i="2"/>
  <c r="J80" i="2"/>
  <c r="K80" i="2"/>
  <c r="M80" i="2"/>
  <c r="N80" i="2"/>
  <c r="O80" i="2"/>
  <c r="R80" i="2"/>
  <c r="I81" i="2"/>
  <c r="J81" i="2"/>
  <c r="K81" i="2"/>
  <c r="M81" i="2"/>
  <c r="N81" i="2"/>
  <c r="O81" i="2"/>
  <c r="R81" i="2"/>
  <c r="I82" i="2"/>
  <c r="J82" i="2"/>
  <c r="K82" i="2"/>
  <c r="M82" i="2"/>
  <c r="N82" i="2"/>
  <c r="O82" i="2"/>
  <c r="R82" i="2"/>
  <c r="I83" i="2"/>
  <c r="J83" i="2"/>
  <c r="K83" i="2"/>
  <c r="M83" i="2"/>
  <c r="N83" i="2"/>
  <c r="O83" i="2"/>
  <c r="R83" i="2"/>
  <c r="I84" i="2"/>
  <c r="J84" i="2"/>
  <c r="K84" i="2"/>
  <c r="M84" i="2"/>
  <c r="N84" i="2"/>
  <c r="O84" i="2"/>
  <c r="R84" i="2"/>
  <c r="I85" i="2"/>
  <c r="J85" i="2"/>
  <c r="K85" i="2"/>
  <c r="M85" i="2"/>
  <c r="N85" i="2"/>
  <c r="O85" i="2"/>
  <c r="R85" i="2"/>
  <c r="I86" i="2"/>
  <c r="J86" i="2"/>
  <c r="K86" i="2"/>
  <c r="M86" i="2"/>
  <c r="N86" i="2"/>
  <c r="O86" i="2"/>
  <c r="R86" i="2"/>
  <c r="I87" i="2"/>
  <c r="J87" i="2"/>
  <c r="K87" i="2"/>
  <c r="M87" i="2"/>
  <c r="N87" i="2"/>
  <c r="O87" i="2"/>
  <c r="R87" i="2"/>
  <c r="I88" i="2"/>
  <c r="J88" i="2"/>
  <c r="K88" i="2"/>
  <c r="M88" i="2"/>
  <c r="N88" i="2"/>
  <c r="O88" i="2"/>
  <c r="R88" i="2"/>
  <c r="I89" i="2"/>
  <c r="J89" i="2"/>
  <c r="K89" i="2"/>
  <c r="M89" i="2"/>
  <c r="N89" i="2"/>
  <c r="O89" i="2"/>
  <c r="R89" i="2"/>
  <c r="I90" i="2"/>
  <c r="J90" i="2"/>
  <c r="K90" i="2"/>
  <c r="M90" i="2"/>
  <c r="N90" i="2"/>
  <c r="O90" i="2"/>
  <c r="R90" i="2"/>
  <c r="I91" i="2"/>
  <c r="J91" i="2"/>
  <c r="K91" i="2"/>
  <c r="M91" i="2"/>
  <c r="N91" i="2"/>
  <c r="O91" i="2"/>
  <c r="R91" i="2"/>
  <c r="I92" i="2"/>
  <c r="J92" i="2"/>
  <c r="K92" i="2"/>
  <c r="M92" i="2"/>
  <c r="N92" i="2"/>
  <c r="O92" i="2"/>
  <c r="R92" i="2"/>
  <c r="I93" i="2"/>
  <c r="J93" i="2"/>
  <c r="K93" i="2"/>
  <c r="M93" i="2"/>
  <c r="N93" i="2"/>
  <c r="O93" i="2"/>
  <c r="R93" i="2"/>
  <c r="I94" i="2"/>
  <c r="J94" i="2"/>
  <c r="K94" i="2"/>
  <c r="M94" i="2"/>
  <c r="N94" i="2"/>
  <c r="O94" i="2"/>
  <c r="R94" i="2"/>
  <c r="I95" i="2"/>
  <c r="J95" i="2"/>
  <c r="K95" i="2"/>
  <c r="M95" i="2"/>
  <c r="N95" i="2"/>
  <c r="O95" i="2"/>
  <c r="R95" i="2"/>
  <c r="I96" i="2"/>
  <c r="J96" i="2"/>
  <c r="K96" i="2"/>
  <c r="M96" i="2"/>
  <c r="N96" i="2"/>
  <c r="O96" i="2"/>
  <c r="R96" i="2"/>
  <c r="I97" i="2"/>
  <c r="J97" i="2"/>
  <c r="K97" i="2"/>
  <c r="M97" i="2"/>
  <c r="N97" i="2"/>
  <c r="O97" i="2"/>
  <c r="R97" i="2"/>
  <c r="I98" i="2"/>
  <c r="J98" i="2"/>
  <c r="K98" i="2"/>
  <c r="M98" i="2"/>
  <c r="N98" i="2"/>
  <c r="O98" i="2"/>
  <c r="R98" i="2"/>
  <c r="I99" i="2"/>
  <c r="J99" i="2"/>
  <c r="K99" i="2"/>
  <c r="M99" i="2"/>
  <c r="N99" i="2"/>
  <c r="O99" i="2"/>
  <c r="R99" i="2"/>
  <c r="I100" i="2"/>
  <c r="J100" i="2"/>
  <c r="K100" i="2"/>
  <c r="M100" i="2"/>
  <c r="N100" i="2"/>
  <c r="O100" i="2"/>
  <c r="R100" i="2"/>
  <c r="I101" i="2"/>
  <c r="J101" i="2"/>
  <c r="K101" i="2"/>
  <c r="M101" i="2"/>
  <c r="N101" i="2"/>
  <c r="O101" i="2"/>
  <c r="R101" i="2"/>
  <c r="I102" i="2"/>
  <c r="J102" i="2"/>
  <c r="K102" i="2"/>
  <c r="M102" i="2"/>
  <c r="N102" i="2"/>
  <c r="O102" i="2"/>
  <c r="R102" i="2"/>
  <c r="I103" i="2"/>
  <c r="J103" i="2"/>
  <c r="K103" i="2"/>
  <c r="M103" i="2"/>
  <c r="N103" i="2"/>
  <c r="O103" i="2"/>
  <c r="R103" i="2"/>
  <c r="I104" i="2"/>
  <c r="J104" i="2"/>
  <c r="K104" i="2"/>
  <c r="M104" i="2"/>
  <c r="N104" i="2"/>
  <c r="O104" i="2"/>
  <c r="R104" i="2"/>
  <c r="I105" i="2"/>
  <c r="J105" i="2"/>
  <c r="K105" i="2"/>
  <c r="M105" i="2"/>
  <c r="N105" i="2"/>
  <c r="O105" i="2"/>
  <c r="R105" i="2"/>
  <c r="I106" i="2"/>
  <c r="J106" i="2"/>
  <c r="K106" i="2"/>
  <c r="M106" i="2"/>
  <c r="N106" i="2"/>
  <c r="O106" i="2"/>
  <c r="R106" i="2"/>
  <c r="I107" i="2"/>
  <c r="J107" i="2"/>
  <c r="K107" i="2"/>
  <c r="M107" i="2"/>
  <c r="N107" i="2"/>
  <c r="O107" i="2"/>
  <c r="R107" i="2"/>
  <c r="I108" i="2"/>
  <c r="J108" i="2"/>
  <c r="K108" i="2"/>
  <c r="M108" i="2"/>
  <c r="N108" i="2"/>
  <c r="O108" i="2"/>
  <c r="R108" i="2"/>
  <c r="I109" i="2"/>
  <c r="J109" i="2"/>
  <c r="K109" i="2"/>
  <c r="M109" i="2"/>
  <c r="N109" i="2"/>
  <c r="O109" i="2"/>
  <c r="R109" i="2"/>
  <c r="I110" i="2"/>
  <c r="J110" i="2"/>
  <c r="K110" i="2"/>
  <c r="M110" i="2"/>
  <c r="N110" i="2"/>
  <c r="O110" i="2"/>
  <c r="R110" i="2"/>
  <c r="I111" i="2"/>
  <c r="J111" i="2"/>
  <c r="K111" i="2"/>
  <c r="M111" i="2"/>
  <c r="N111" i="2"/>
  <c r="O111" i="2"/>
  <c r="R111" i="2"/>
  <c r="I112" i="2"/>
  <c r="J112" i="2"/>
  <c r="K112" i="2"/>
  <c r="M112" i="2"/>
  <c r="N112" i="2"/>
  <c r="O112" i="2"/>
  <c r="R112" i="2"/>
  <c r="I113" i="2"/>
  <c r="J113" i="2"/>
  <c r="K113" i="2"/>
  <c r="M113" i="2"/>
  <c r="N113" i="2"/>
  <c r="O113" i="2"/>
  <c r="R113" i="2"/>
  <c r="I114" i="2"/>
  <c r="J114" i="2"/>
  <c r="K114" i="2"/>
  <c r="M114" i="2"/>
  <c r="N114" i="2"/>
  <c r="O114" i="2"/>
  <c r="R114" i="2"/>
  <c r="I115" i="2"/>
  <c r="J115" i="2"/>
  <c r="K115" i="2"/>
  <c r="M115" i="2"/>
  <c r="N115" i="2"/>
  <c r="O115" i="2"/>
  <c r="R115" i="2"/>
  <c r="I116" i="2"/>
  <c r="J116" i="2"/>
  <c r="K116" i="2"/>
  <c r="M116" i="2"/>
  <c r="N116" i="2"/>
  <c r="O116" i="2"/>
  <c r="R116" i="2"/>
  <c r="I117" i="2"/>
  <c r="J117" i="2"/>
  <c r="K117" i="2"/>
  <c r="M117" i="2"/>
  <c r="N117" i="2"/>
  <c r="O117" i="2"/>
  <c r="R117" i="2"/>
  <c r="I118" i="2"/>
  <c r="J118" i="2"/>
  <c r="K118" i="2"/>
  <c r="M118" i="2"/>
  <c r="N118" i="2"/>
  <c r="O118" i="2"/>
  <c r="R118" i="2"/>
  <c r="I119" i="2"/>
  <c r="J119" i="2"/>
  <c r="K119" i="2"/>
  <c r="M119" i="2"/>
  <c r="N119" i="2"/>
  <c r="O119" i="2"/>
  <c r="R119" i="2"/>
  <c r="I120" i="2"/>
  <c r="J120" i="2"/>
  <c r="K120" i="2"/>
  <c r="M120" i="2"/>
  <c r="N120" i="2"/>
  <c r="O120" i="2"/>
  <c r="R120" i="2"/>
  <c r="I121" i="2"/>
  <c r="J121" i="2"/>
  <c r="K121" i="2"/>
  <c r="M121" i="2"/>
  <c r="N121" i="2"/>
  <c r="O121" i="2"/>
  <c r="R121" i="2"/>
  <c r="I122" i="2"/>
  <c r="J122" i="2"/>
  <c r="K122" i="2"/>
  <c r="M122" i="2"/>
  <c r="N122" i="2"/>
  <c r="O122" i="2"/>
  <c r="R122" i="2"/>
  <c r="I123" i="2"/>
  <c r="J123" i="2"/>
  <c r="K123" i="2"/>
  <c r="M123" i="2"/>
  <c r="N123" i="2"/>
  <c r="O123" i="2"/>
  <c r="R123" i="2"/>
  <c r="I124" i="2"/>
  <c r="J124" i="2"/>
  <c r="K124" i="2"/>
  <c r="M124" i="2"/>
  <c r="N124" i="2"/>
  <c r="O124" i="2"/>
  <c r="R124" i="2"/>
  <c r="I125" i="2"/>
  <c r="J125" i="2"/>
  <c r="K125" i="2"/>
  <c r="M125" i="2"/>
  <c r="N125" i="2"/>
  <c r="O125" i="2"/>
  <c r="R125" i="2"/>
  <c r="I126" i="2"/>
  <c r="J126" i="2"/>
  <c r="K126" i="2"/>
  <c r="M126" i="2"/>
  <c r="N126" i="2"/>
  <c r="O126" i="2"/>
  <c r="R126" i="2"/>
  <c r="I127" i="2"/>
  <c r="J127" i="2"/>
  <c r="K127" i="2"/>
  <c r="M127" i="2"/>
  <c r="N127" i="2"/>
  <c r="O127" i="2"/>
  <c r="R127" i="2"/>
  <c r="I128" i="2"/>
  <c r="J128" i="2"/>
  <c r="K128" i="2"/>
  <c r="M128" i="2"/>
  <c r="N128" i="2"/>
  <c r="O128" i="2"/>
  <c r="R128" i="2"/>
  <c r="I129" i="2"/>
  <c r="J129" i="2"/>
  <c r="K129" i="2"/>
  <c r="M129" i="2"/>
  <c r="N129" i="2"/>
  <c r="O129" i="2"/>
  <c r="R129" i="2"/>
  <c r="I130" i="2"/>
  <c r="J130" i="2"/>
  <c r="K130" i="2"/>
  <c r="M130" i="2"/>
  <c r="N130" i="2"/>
  <c r="O130" i="2"/>
  <c r="R130" i="2"/>
  <c r="I131" i="2"/>
  <c r="J131" i="2"/>
  <c r="K131" i="2"/>
  <c r="M131" i="2"/>
  <c r="N131" i="2"/>
  <c r="O131" i="2"/>
  <c r="R131" i="2"/>
  <c r="I132" i="2"/>
  <c r="J132" i="2"/>
  <c r="K132" i="2"/>
  <c r="M132" i="2"/>
  <c r="N132" i="2"/>
  <c r="O132" i="2"/>
  <c r="R132" i="2"/>
  <c r="I133" i="2"/>
  <c r="J133" i="2"/>
  <c r="K133" i="2"/>
  <c r="M133" i="2"/>
  <c r="N133" i="2"/>
  <c r="O133" i="2"/>
  <c r="R133" i="2"/>
  <c r="I134" i="2"/>
  <c r="J134" i="2"/>
  <c r="K134" i="2"/>
  <c r="M134" i="2"/>
  <c r="N134" i="2"/>
  <c r="O134" i="2"/>
  <c r="R134" i="2"/>
  <c r="I135" i="2"/>
  <c r="J135" i="2"/>
  <c r="K135" i="2"/>
  <c r="M135" i="2"/>
  <c r="N135" i="2"/>
  <c r="O135" i="2"/>
  <c r="R135" i="2"/>
  <c r="I136" i="2"/>
  <c r="J136" i="2"/>
  <c r="K136" i="2"/>
  <c r="M136" i="2"/>
  <c r="N136" i="2"/>
  <c r="O136" i="2"/>
  <c r="R136" i="2"/>
  <c r="I137" i="2"/>
  <c r="J137" i="2"/>
  <c r="K137" i="2"/>
  <c r="M137" i="2"/>
  <c r="N137" i="2"/>
  <c r="O137" i="2"/>
  <c r="R137" i="2"/>
  <c r="I138" i="2"/>
  <c r="J138" i="2"/>
  <c r="K138" i="2"/>
  <c r="M138" i="2"/>
  <c r="N138" i="2"/>
  <c r="O138" i="2"/>
  <c r="R138" i="2"/>
  <c r="I139" i="2"/>
  <c r="J139" i="2"/>
  <c r="K139" i="2"/>
  <c r="M139" i="2"/>
  <c r="N139" i="2"/>
  <c r="O139" i="2"/>
  <c r="R139" i="2"/>
  <c r="I140" i="2"/>
  <c r="J140" i="2"/>
  <c r="K140" i="2"/>
  <c r="M140" i="2"/>
  <c r="N140" i="2"/>
  <c r="O140" i="2"/>
  <c r="R140" i="2"/>
  <c r="I141" i="2"/>
  <c r="J141" i="2"/>
  <c r="K141" i="2"/>
  <c r="M141" i="2"/>
  <c r="N141" i="2"/>
  <c r="O141" i="2"/>
  <c r="R141" i="2"/>
  <c r="I142" i="2"/>
  <c r="J142" i="2"/>
  <c r="K142" i="2"/>
  <c r="M142" i="2"/>
  <c r="N142" i="2"/>
  <c r="O142" i="2"/>
  <c r="R142" i="2"/>
  <c r="I143" i="2"/>
  <c r="J143" i="2"/>
  <c r="K143" i="2"/>
  <c r="M143" i="2"/>
  <c r="N143" i="2"/>
  <c r="O143" i="2"/>
  <c r="R143" i="2"/>
  <c r="I144" i="2"/>
  <c r="J144" i="2"/>
  <c r="K144" i="2"/>
  <c r="M144" i="2"/>
  <c r="N144" i="2"/>
  <c r="O144" i="2"/>
  <c r="R144" i="2"/>
  <c r="I145" i="2"/>
  <c r="J145" i="2"/>
  <c r="K145" i="2"/>
  <c r="M145" i="2"/>
  <c r="N145" i="2"/>
  <c r="O145" i="2"/>
  <c r="R145" i="2"/>
  <c r="I146" i="2"/>
  <c r="J146" i="2"/>
  <c r="K146" i="2"/>
  <c r="M146" i="2"/>
  <c r="N146" i="2"/>
  <c r="O146" i="2"/>
  <c r="R146" i="2"/>
  <c r="I147" i="2"/>
  <c r="J147" i="2"/>
  <c r="K147" i="2"/>
  <c r="M147" i="2"/>
  <c r="N147" i="2"/>
  <c r="O147" i="2"/>
  <c r="R147" i="2"/>
  <c r="I148" i="2"/>
  <c r="J148" i="2"/>
  <c r="K148" i="2"/>
  <c r="M148" i="2"/>
  <c r="N148" i="2"/>
  <c r="O148" i="2"/>
  <c r="R148" i="2"/>
  <c r="I149" i="2"/>
  <c r="J149" i="2"/>
  <c r="K149" i="2"/>
  <c r="M149" i="2"/>
  <c r="N149" i="2"/>
  <c r="O149" i="2"/>
  <c r="R149" i="2"/>
  <c r="I150" i="2"/>
  <c r="J150" i="2"/>
  <c r="K150" i="2"/>
  <c r="M150" i="2"/>
  <c r="N150" i="2"/>
  <c r="O150" i="2"/>
  <c r="R150" i="2"/>
  <c r="I151" i="2"/>
  <c r="J151" i="2"/>
  <c r="K151" i="2"/>
  <c r="M151" i="2"/>
  <c r="N151" i="2"/>
  <c r="O151" i="2"/>
  <c r="R151" i="2"/>
  <c r="I152" i="2"/>
  <c r="J152" i="2"/>
  <c r="K152" i="2"/>
  <c r="M152" i="2"/>
  <c r="N152" i="2"/>
  <c r="O152" i="2"/>
  <c r="R152" i="2"/>
  <c r="I153" i="2"/>
  <c r="J153" i="2"/>
  <c r="K153" i="2"/>
  <c r="M153" i="2"/>
  <c r="N153" i="2"/>
  <c r="O153" i="2"/>
  <c r="R153" i="2"/>
  <c r="I154" i="2"/>
  <c r="J154" i="2"/>
  <c r="K154" i="2"/>
  <c r="M154" i="2"/>
  <c r="N154" i="2"/>
  <c r="O154" i="2"/>
  <c r="R154" i="2"/>
  <c r="I155" i="2"/>
  <c r="J155" i="2"/>
  <c r="K155" i="2"/>
  <c r="M155" i="2"/>
  <c r="N155" i="2"/>
  <c r="O155" i="2"/>
  <c r="R155" i="2"/>
  <c r="I156" i="2"/>
  <c r="J156" i="2"/>
  <c r="K156" i="2"/>
  <c r="M156" i="2"/>
  <c r="N156" i="2"/>
  <c r="O156" i="2"/>
  <c r="R156" i="2"/>
  <c r="I157" i="2"/>
  <c r="J157" i="2"/>
  <c r="K157" i="2"/>
  <c r="M157" i="2"/>
  <c r="N157" i="2"/>
  <c r="O157" i="2"/>
  <c r="R157" i="2"/>
  <c r="I158" i="2"/>
  <c r="J158" i="2"/>
  <c r="K158" i="2"/>
  <c r="M158" i="2"/>
  <c r="N158" i="2"/>
  <c r="O158" i="2"/>
  <c r="R158" i="2"/>
  <c r="I159" i="2"/>
  <c r="J159" i="2"/>
  <c r="K159" i="2"/>
  <c r="M159" i="2"/>
  <c r="N159" i="2"/>
  <c r="O159" i="2"/>
  <c r="R159" i="2"/>
  <c r="I160" i="2"/>
  <c r="J160" i="2"/>
  <c r="K160" i="2"/>
  <c r="M160" i="2"/>
  <c r="N160" i="2"/>
  <c r="O160" i="2"/>
  <c r="R160" i="2"/>
  <c r="I161" i="2"/>
  <c r="J161" i="2"/>
  <c r="K161" i="2"/>
  <c r="M161" i="2"/>
  <c r="N161" i="2"/>
  <c r="O161" i="2"/>
  <c r="R161" i="2"/>
  <c r="I162" i="2"/>
  <c r="J162" i="2"/>
  <c r="K162" i="2"/>
  <c r="M162" i="2"/>
  <c r="N162" i="2"/>
  <c r="O162" i="2"/>
  <c r="R162" i="2"/>
  <c r="I163" i="2"/>
  <c r="J163" i="2"/>
  <c r="K163" i="2"/>
  <c r="M163" i="2"/>
  <c r="N163" i="2"/>
  <c r="O163" i="2"/>
  <c r="R163" i="2"/>
  <c r="I164" i="2"/>
  <c r="J164" i="2"/>
  <c r="K164" i="2"/>
  <c r="M164" i="2"/>
  <c r="N164" i="2"/>
  <c r="O164" i="2"/>
  <c r="R164" i="2"/>
  <c r="I165" i="2"/>
  <c r="J165" i="2"/>
  <c r="K165" i="2"/>
  <c r="M165" i="2"/>
  <c r="N165" i="2"/>
  <c r="O165" i="2"/>
  <c r="R165" i="2"/>
  <c r="I166" i="2"/>
  <c r="J166" i="2"/>
  <c r="K166" i="2"/>
  <c r="M166" i="2"/>
  <c r="N166" i="2"/>
  <c r="O166" i="2"/>
  <c r="R166" i="2"/>
  <c r="I167" i="2"/>
  <c r="J167" i="2"/>
  <c r="K167" i="2"/>
  <c r="M167" i="2"/>
  <c r="N167" i="2"/>
  <c r="O167" i="2"/>
  <c r="R167" i="2"/>
  <c r="I168" i="2"/>
  <c r="J168" i="2"/>
  <c r="K168" i="2"/>
  <c r="M168" i="2"/>
  <c r="N168" i="2"/>
  <c r="O168" i="2"/>
  <c r="R168" i="2"/>
  <c r="I169" i="2"/>
  <c r="J169" i="2"/>
  <c r="K169" i="2"/>
  <c r="M169" i="2"/>
  <c r="N169" i="2"/>
  <c r="O169" i="2"/>
  <c r="R169" i="2"/>
  <c r="I170" i="2"/>
  <c r="J170" i="2"/>
  <c r="K170" i="2"/>
  <c r="M170" i="2"/>
  <c r="N170" i="2"/>
  <c r="O170" i="2"/>
  <c r="R170" i="2"/>
  <c r="I171" i="2"/>
  <c r="J171" i="2"/>
  <c r="K171" i="2"/>
  <c r="M171" i="2"/>
  <c r="N171" i="2"/>
  <c r="O171" i="2"/>
  <c r="R171" i="2"/>
  <c r="I172" i="2"/>
  <c r="J172" i="2"/>
  <c r="K172" i="2"/>
  <c r="M172" i="2"/>
  <c r="N172" i="2"/>
  <c r="O172" i="2"/>
  <c r="R172" i="2"/>
  <c r="I173" i="2"/>
  <c r="J173" i="2"/>
  <c r="K173" i="2"/>
  <c r="M173" i="2"/>
  <c r="N173" i="2"/>
  <c r="O173" i="2"/>
  <c r="R173" i="2"/>
  <c r="I174" i="2"/>
  <c r="J174" i="2"/>
  <c r="K174" i="2"/>
  <c r="M174" i="2"/>
  <c r="N174" i="2"/>
  <c r="O174" i="2"/>
  <c r="R174" i="2"/>
  <c r="I175" i="2"/>
  <c r="J175" i="2"/>
  <c r="K175" i="2"/>
  <c r="M175" i="2"/>
  <c r="N175" i="2"/>
  <c r="O175" i="2"/>
  <c r="R175" i="2"/>
  <c r="I176" i="2"/>
  <c r="J176" i="2"/>
  <c r="K176" i="2"/>
  <c r="M176" i="2"/>
  <c r="N176" i="2"/>
  <c r="O176" i="2"/>
  <c r="R176" i="2"/>
  <c r="I177" i="2"/>
  <c r="J177" i="2"/>
  <c r="K177" i="2"/>
  <c r="M177" i="2"/>
  <c r="N177" i="2"/>
  <c r="O177" i="2"/>
  <c r="R177" i="2"/>
  <c r="I178" i="2"/>
  <c r="J178" i="2"/>
  <c r="K178" i="2"/>
  <c r="M178" i="2"/>
  <c r="N178" i="2"/>
  <c r="O178" i="2"/>
  <c r="R178" i="2"/>
  <c r="I179" i="2"/>
  <c r="J179" i="2"/>
  <c r="K179" i="2"/>
  <c r="M179" i="2"/>
  <c r="N179" i="2"/>
  <c r="O179" i="2"/>
  <c r="R179" i="2"/>
  <c r="I180" i="2"/>
  <c r="J180" i="2"/>
  <c r="K180" i="2"/>
  <c r="M180" i="2"/>
  <c r="N180" i="2"/>
  <c r="O180" i="2"/>
  <c r="R180" i="2"/>
  <c r="I181" i="2"/>
  <c r="J181" i="2"/>
  <c r="K181" i="2"/>
  <c r="M181" i="2"/>
  <c r="N181" i="2"/>
  <c r="O181" i="2"/>
  <c r="R181" i="2"/>
  <c r="I182" i="2"/>
  <c r="J182" i="2"/>
  <c r="K182" i="2"/>
  <c r="M182" i="2"/>
  <c r="N182" i="2"/>
  <c r="O182" i="2"/>
  <c r="R182" i="2"/>
  <c r="I183" i="2"/>
  <c r="J183" i="2"/>
  <c r="K183" i="2"/>
  <c r="M183" i="2"/>
  <c r="N183" i="2"/>
  <c r="O183" i="2"/>
  <c r="R183" i="2"/>
  <c r="I184" i="2"/>
  <c r="J184" i="2"/>
  <c r="K184" i="2"/>
  <c r="M184" i="2"/>
  <c r="N184" i="2"/>
  <c r="O184" i="2"/>
  <c r="R184" i="2"/>
  <c r="I185" i="2"/>
  <c r="J185" i="2"/>
  <c r="K185" i="2"/>
  <c r="M185" i="2"/>
  <c r="N185" i="2"/>
  <c r="O185" i="2"/>
  <c r="R185" i="2"/>
  <c r="I186" i="2"/>
  <c r="J186" i="2"/>
  <c r="K186" i="2"/>
  <c r="M186" i="2"/>
  <c r="N186" i="2"/>
  <c r="O186" i="2"/>
  <c r="R186" i="2"/>
  <c r="I187" i="2"/>
  <c r="J187" i="2"/>
  <c r="K187" i="2"/>
  <c r="M187" i="2"/>
  <c r="N187" i="2"/>
  <c r="O187" i="2"/>
  <c r="R187" i="2"/>
  <c r="I188" i="2"/>
  <c r="J188" i="2"/>
  <c r="K188" i="2"/>
  <c r="M188" i="2"/>
  <c r="N188" i="2"/>
  <c r="O188" i="2"/>
  <c r="R188" i="2"/>
  <c r="I189" i="2"/>
  <c r="J189" i="2"/>
  <c r="K189" i="2"/>
  <c r="M189" i="2"/>
  <c r="N189" i="2"/>
  <c r="O189" i="2"/>
  <c r="R189" i="2"/>
  <c r="I190" i="2"/>
  <c r="J190" i="2"/>
  <c r="K190" i="2"/>
  <c r="M190" i="2"/>
  <c r="N190" i="2"/>
  <c r="O190" i="2"/>
  <c r="R190" i="2"/>
  <c r="I191" i="2"/>
  <c r="J191" i="2"/>
  <c r="K191" i="2"/>
  <c r="M191" i="2"/>
  <c r="N191" i="2"/>
  <c r="O191" i="2"/>
  <c r="R191" i="2"/>
  <c r="I192" i="2"/>
  <c r="J192" i="2"/>
  <c r="K192" i="2"/>
  <c r="M192" i="2"/>
  <c r="N192" i="2"/>
  <c r="O192" i="2"/>
  <c r="R192" i="2"/>
  <c r="I193" i="2"/>
  <c r="J193" i="2"/>
  <c r="K193" i="2"/>
  <c r="M193" i="2"/>
  <c r="N193" i="2"/>
  <c r="O193" i="2"/>
  <c r="R193" i="2"/>
  <c r="I194" i="2"/>
  <c r="J194" i="2"/>
  <c r="K194" i="2"/>
  <c r="M194" i="2"/>
  <c r="N194" i="2"/>
  <c r="O194" i="2"/>
  <c r="R194" i="2"/>
  <c r="I195" i="2"/>
  <c r="J195" i="2"/>
  <c r="K195" i="2"/>
  <c r="M195" i="2"/>
  <c r="N195" i="2"/>
  <c r="O195" i="2"/>
  <c r="R195" i="2"/>
  <c r="I196" i="2"/>
  <c r="J196" i="2"/>
  <c r="K196" i="2"/>
  <c r="M196" i="2"/>
  <c r="N196" i="2"/>
  <c r="O196" i="2"/>
  <c r="R196" i="2"/>
  <c r="I197" i="2"/>
  <c r="J197" i="2"/>
  <c r="K197" i="2"/>
  <c r="M197" i="2"/>
  <c r="N197" i="2"/>
  <c r="O197" i="2"/>
  <c r="R197" i="2"/>
  <c r="I198" i="2"/>
  <c r="J198" i="2"/>
  <c r="K198" i="2"/>
  <c r="M198" i="2"/>
  <c r="N198" i="2"/>
  <c r="O198" i="2"/>
  <c r="R198" i="2"/>
  <c r="I199" i="2"/>
  <c r="J199" i="2"/>
  <c r="K199" i="2"/>
  <c r="M199" i="2"/>
  <c r="N199" i="2"/>
  <c r="O199" i="2"/>
  <c r="R199" i="2"/>
  <c r="I200" i="2"/>
  <c r="J200" i="2"/>
  <c r="K200" i="2"/>
  <c r="M200" i="2"/>
  <c r="N200" i="2"/>
  <c r="O200" i="2"/>
  <c r="R200" i="2"/>
  <c r="I201" i="2"/>
  <c r="J201" i="2"/>
  <c r="K201" i="2"/>
  <c r="M201" i="2"/>
  <c r="N201" i="2"/>
  <c r="O201" i="2"/>
  <c r="R201" i="2"/>
  <c r="I202" i="2"/>
  <c r="J202" i="2"/>
  <c r="K202" i="2"/>
  <c r="M202" i="2"/>
  <c r="N202" i="2"/>
  <c r="O202" i="2"/>
  <c r="R202" i="2"/>
  <c r="I203" i="2"/>
  <c r="J203" i="2"/>
  <c r="K203" i="2"/>
  <c r="M203" i="2"/>
  <c r="N203" i="2"/>
  <c r="O203" i="2"/>
  <c r="R203" i="2"/>
  <c r="I204" i="2"/>
  <c r="J204" i="2"/>
  <c r="K204" i="2"/>
  <c r="M204" i="2"/>
  <c r="N204" i="2"/>
  <c r="O204" i="2"/>
  <c r="R204" i="2"/>
  <c r="I205" i="2"/>
  <c r="J205" i="2"/>
  <c r="K205" i="2"/>
  <c r="M205" i="2"/>
  <c r="N205" i="2"/>
  <c r="O205" i="2"/>
  <c r="R205" i="2"/>
  <c r="I206" i="2"/>
  <c r="J206" i="2"/>
  <c r="K206" i="2"/>
  <c r="M206" i="2"/>
  <c r="N206" i="2"/>
  <c r="O206" i="2"/>
  <c r="R206" i="2"/>
  <c r="I207" i="2"/>
  <c r="J207" i="2"/>
  <c r="K207" i="2"/>
  <c r="M207" i="2"/>
  <c r="N207" i="2"/>
  <c r="O207" i="2"/>
  <c r="R207" i="2"/>
  <c r="I208" i="2"/>
  <c r="J208" i="2"/>
  <c r="K208" i="2"/>
  <c r="M208" i="2"/>
  <c r="N208" i="2"/>
  <c r="O208" i="2"/>
  <c r="R208" i="2"/>
  <c r="I209" i="2"/>
  <c r="J209" i="2"/>
  <c r="K209" i="2"/>
  <c r="M209" i="2"/>
  <c r="N209" i="2"/>
  <c r="O209" i="2"/>
  <c r="R209" i="2"/>
  <c r="I210" i="2"/>
  <c r="J210" i="2"/>
  <c r="K210" i="2"/>
  <c r="M210" i="2"/>
  <c r="N210" i="2"/>
  <c r="O210" i="2"/>
  <c r="R210" i="2"/>
  <c r="I211" i="2"/>
  <c r="J211" i="2"/>
  <c r="K211" i="2"/>
  <c r="M211" i="2"/>
  <c r="N211" i="2"/>
  <c r="O211" i="2"/>
  <c r="R211" i="2"/>
  <c r="I212" i="2"/>
  <c r="J212" i="2"/>
  <c r="K212" i="2"/>
  <c r="M212" i="2"/>
  <c r="N212" i="2"/>
  <c r="O212" i="2"/>
  <c r="R212" i="2"/>
  <c r="I213" i="2"/>
  <c r="J213" i="2"/>
  <c r="K213" i="2"/>
  <c r="M213" i="2"/>
  <c r="N213" i="2"/>
  <c r="O213" i="2"/>
  <c r="R213" i="2"/>
  <c r="I214" i="2"/>
  <c r="J214" i="2"/>
  <c r="K214" i="2"/>
  <c r="M214" i="2"/>
  <c r="N214" i="2"/>
  <c r="O214" i="2"/>
  <c r="R214" i="2"/>
  <c r="I215" i="2"/>
  <c r="J215" i="2"/>
  <c r="K215" i="2"/>
  <c r="M215" i="2"/>
  <c r="N215" i="2"/>
  <c r="O215" i="2"/>
  <c r="R215" i="2"/>
  <c r="I216" i="2"/>
  <c r="J216" i="2"/>
  <c r="K216" i="2"/>
  <c r="M216" i="2"/>
  <c r="N216" i="2"/>
  <c r="O216" i="2"/>
  <c r="R216" i="2"/>
  <c r="I217" i="2"/>
  <c r="J217" i="2"/>
  <c r="K217" i="2"/>
  <c r="M217" i="2"/>
  <c r="N217" i="2"/>
  <c r="O217" i="2"/>
  <c r="R217" i="2"/>
  <c r="I218" i="2"/>
  <c r="J218" i="2"/>
  <c r="K218" i="2"/>
  <c r="M218" i="2"/>
  <c r="N218" i="2"/>
  <c r="O218" i="2"/>
  <c r="R218" i="2"/>
  <c r="I219" i="2"/>
  <c r="J219" i="2"/>
  <c r="K219" i="2"/>
  <c r="M219" i="2"/>
  <c r="N219" i="2"/>
  <c r="O219" i="2"/>
  <c r="R219" i="2"/>
  <c r="I220" i="2"/>
  <c r="J220" i="2"/>
  <c r="K220" i="2"/>
  <c r="M220" i="2"/>
  <c r="N220" i="2"/>
  <c r="O220" i="2"/>
  <c r="R220" i="2"/>
  <c r="I221" i="2"/>
  <c r="J221" i="2"/>
  <c r="K221" i="2"/>
  <c r="M221" i="2"/>
  <c r="N221" i="2"/>
  <c r="O221" i="2"/>
  <c r="R221" i="2"/>
  <c r="I222" i="2"/>
  <c r="J222" i="2"/>
  <c r="K222" i="2"/>
  <c r="M222" i="2"/>
  <c r="N222" i="2"/>
  <c r="O222" i="2"/>
  <c r="R222" i="2"/>
  <c r="I223" i="2"/>
  <c r="J223" i="2"/>
  <c r="K223" i="2"/>
  <c r="M223" i="2"/>
  <c r="N223" i="2"/>
  <c r="O223" i="2"/>
  <c r="R223" i="2"/>
  <c r="I224" i="2"/>
  <c r="J224" i="2"/>
  <c r="K224" i="2"/>
  <c r="M224" i="2"/>
  <c r="N224" i="2"/>
  <c r="O224" i="2"/>
  <c r="R224" i="2"/>
  <c r="I225" i="2"/>
  <c r="J225" i="2"/>
  <c r="K225" i="2"/>
  <c r="M225" i="2"/>
  <c r="N225" i="2"/>
  <c r="O225" i="2"/>
  <c r="R225" i="2"/>
  <c r="I226" i="2"/>
  <c r="J226" i="2"/>
  <c r="K226" i="2"/>
  <c r="M226" i="2"/>
  <c r="N226" i="2"/>
  <c r="O226" i="2"/>
  <c r="R226" i="2"/>
  <c r="I227" i="2"/>
  <c r="J227" i="2"/>
  <c r="K227" i="2"/>
  <c r="M227" i="2"/>
  <c r="N227" i="2"/>
  <c r="O227" i="2"/>
  <c r="R227" i="2"/>
  <c r="I228" i="2"/>
  <c r="J228" i="2"/>
  <c r="K228" i="2"/>
  <c r="M228" i="2"/>
  <c r="N228" i="2"/>
  <c r="O228" i="2"/>
  <c r="R228" i="2"/>
  <c r="I229" i="2"/>
  <c r="J229" i="2"/>
  <c r="K229" i="2"/>
  <c r="M229" i="2"/>
  <c r="N229" i="2"/>
  <c r="O229" i="2"/>
  <c r="R229" i="2"/>
  <c r="I230" i="2"/>
  <c r="J230" i="2"/>
  <c r="K230" i="2"/>
  <c r="M230" i="2"/>
  <c r="N230" i="2"/>
  <c r="O230" i="2"/>
  <c r="R230" i="2"/>
  <c r="I231" i="2"/>
  <c r="J231" i="2"/>
  <c r="K231" i="2"/>
  <c r="M231" i="2"/>
  <c r="N231" i="2"/>
  <c r="O231" i="2"/>
  <c r="R231" i="2"/>
  <c r="I232" i="2"/>
  <c r="J232" i="2"/>
  <c r="K232" i="2"/>
  <c r="M232" i="2"/>
  <c r="N232" i="2"/>
  <c r="O232" i="2"/>
  <c r="R232" i="2"/>
  <c r="I233" i="2"/>
  <c r="J233" i="2"/>
  <c r="K233" i="2"/>
  <c r="M233" i="2"/>
  <c r="N233" i="2"/>
  <c r="O233" i="2"/>
  <c r="R233" i="2"/>
  <c r="I234" i="2"/>
  <c r="J234" i="2"/>
  <c r="K234" i="2"/>
  <c r="M234" i="2"/>
  <c r="N234" i="2"/>
  <c r="O234" i="2"/>
  <c r="R234" i="2"/>
  <c r="I235" i="2"/>
  <c r="J235" i="2"/>
  <c r="K235" i="2"/>
  <c r="M235" i="2"/>
  <c r="N235" i="2"/>
  <c r="O235" i="2"/>
  <c r="R235" i="2"/>
  <c r="I236" i="2"/>
  <c r="J236" i="2"/>
  <c r="K236" i="2"/>
  <c r="M236" i="2"/>
  <c r="N236" i="2"/>
  <c r="O236" i="2"/>
  <c r="R236" i="2"/>
  <c r="I237" i="2"/>
  <c r="J237" i="2"/>
  <c r="K237" i="2"/>
  <c r="M237" i="2"/>
  <c r="N237" i="2"/>
  <c r="O237" i="2"/>
  <c r="R237" i="2"/>
  <c r="I238" i="2"/>
  <c r="J238" i="2"/>
  <c r="K238" i="2"/>
  <c r="M238" i="2"/>
  <c r="N238" i="2"/>
  <c r="O238" i="2"/>
  <c r="R238" i="2"/>
  <c r="I239" i="2"/>
  <c r="J239" i="2"/>
  <c r="K239" i="2"/>
  <c r="M239" i="2"/>
  <c r="N239" i="2"/>
  <c r="O239" i="2"/>
  <c r="R239" i="2"/>
  <c r="I240" i="2"/>
  <c r="J240" i="2"/>
  <c r="K240" i="2"/>
  <c r="M240" i="2"/>
  <c r="N240" i="2"/>
  <c r="O240" i="2"/>
  <c r="R240" i="2"/>
  <c r="I241" i="2"/>
  <c r="J241" i="2"/>
  <c r="K241" i="2"/>
  <c r="M241" i="2"/>
  <c r="N241" i="2"/>
  <c r="O241" i="2"/>
  <c r="R241" i="2"/>
  <c r="I242" i="2"/>
  <c r="J242" i="2"/>
  <c r="K242" i="2"/>
  <c r="M242" i="2"/>
  <c r="N242" i="2"/>
  <c r="O242" i="2"/>
  <c r="R242" i="2"/>
  <c r="I243" i="2"/>
  <c r="J243" i="2"/>
  <c r="K243" i="2"/>
  <c r="M243" i="2"/>
  <c r="N243" i="2"/>
  <c r="O243" i="2"/>
  <c r="R243" i="2"/>
  <c r="I244" i="2"/>
  <c r="J244" i="2"/>
  <c r="K244" i="2"/>
  <c r="M244" i="2"/>
  <c r="N244" i="2"/>
  <c r="O244" i="2"/>
  <c r="R244" i="2"/>
  <c r="I245" i="2"/>
  <c r="J245" i="2"/>
  <c r="K245" i="2"/>
  <c r="M245" i="2"/>
  <c r="N245" i="2"/>
  <c r="O245" i="2"/>
  <c r="R245" i="2"/>
  <c r="I246" i="2"/>
  <c r="J246" i="2"/>
  <c r="K246" i="2"/>
  <c r="M246" i="2"/>
  <c r="N246" i="2"/>
  <c r="O246" i="2"/>
  <c r="R246" i="2"/>
  <c r="I247" i="2"/>
  <c r="J247" i="2"/>
  <c r="K247" i="2"/>
  <c r="M247" i="2"/>
  <c r="N247" i="2"/>
  <c r="O247" i="2"/>
  <c r="R247" i="2"/>
  <c r="I248" i="2"/>
  <c r="J248" i="2"/>
  <c r="K248" i="2"/>
  <c r="M248" i="2"/>
  <c r="N248" i="2"/>
  <c r="O248" i="2"/>
  <c r="R248" i="2"/>
  <c r="I249" i="2"/>
  <c r="J249" i="2"/>
  <c r="K249" i="2"/>
  <c r="M249" i="2"/>
  <c r="N249" i="2"/>
  <c r="O249" i="2"/>
  <c r="R249" i="2"/>
  <c r="I250" i="2"/>
  <c r="J250" i="2"/>
  <c r="K250" i="2"/>
  <c r="M250" i="2"/>
  <c r="N250" i="2"/>
  <c r="O250" i="2"/>
  <c r="R250" i="2"/>
  <c r="I251" i="2"/>
  <c r="J251" i="2"/>
  <c r="K251" i="2"/>
  <c r="M251" i="2"/>
  <c r="N251" i="2"/>
  <c r="O251" i="2"/>
  <c r="R251" i="2"/>
  <c r="I252" i="2"/>
  <c r="J252" i="2"/>
  <c r="K252" i="2"/>
  <c r="M252" i="2"/>
  <c r="N252" i="2"/>
  <c r="O252" i="2"/>
  <c r="R252" i="2"/>
  <c r="I253" i="2"/>
  <c r="J253" i="2"/>
  <c r="K253" i="2"/>
  <c r="M253" i="2"/>
  <c r="N253" i="2"/>
  <c r="O253" i="2"/>
  <c r="R253" i="2"/>
  <c r="I254" i="2"/>
  <c r="J254" i="2"/>
  <c r="K254" i="2"/>
  <c r="M254" i="2"/>
  <c r="N254" i="2"/>
  <c r="O254" i="2"/>
  <c r="R254" i="2"/>
  <c r="I255" i="2"/>
  <c r="J255" i="2"/>
  <c r="K255" i="2"/>
  <c r="M255" i="2"/>
  <c r="N255" i="2"/>
  <c r="O255" i="2"/>
  <c r="R255" i="2"/>
  <c r="I256" i="2"/>
  <c r="J256" i="2"/>
  <c r="K256" i="2"/>
  <c r="M256" i="2"/>
  <c r="N256" i="2"/>
  <c r="O256" i="2"/>
  <c r="R256" i="2"/>
  <c r="I257" i="2"/>
  <c r="J257" i="2"/>
  <c r="K257" i="2"/>
  <c r="M257" i="2"/>
  <c r="N257" i="2"/>
  <c r="O257" i="2"/>
  <c r="R257" i="2"/>
  <c r="I258" i="2"/>
  <c r="J258" i="2"/>
  <c r="K258" i="2"/>
  <c r="M258" i="2"/>
  <c r="N258" i="2"/>
  <c r="O258" i="2"/>
  <c r="R258" i="2"/>
  <c r="I259" i="2"/>
  <c r="J259" i="2"/>
  <c r="K259" i="2"/>
  <c r="M259" i="2"/>
  <c r="N259" i="2"/>
  <c r="O259" i="2"/>
  <c r="R259" i="2"/>
  <c r="I260" i="2"/>
  <c r="J260" i="2"/>
  <c r="K260" i="2"/>
  <c r="M260" i="2"/>
  <c r="N260" i="2"/>
  <c r="O260" i="2"/>
  <c r="R260" i="2"/>
  <c r="I261" i="2"/>
  <c r="J261" i="2"/>
  <c r="K261" i="2"/>
  <c r="M261" i="2"/>
  <c r="N261" i="2"/>
  <c r="O261" i="2"/>
  <c r="R261" i="2"/>
  <c r="I262" i="2"/>
  <c r="J262" i="2"/>
  <c r="K262" i="2"/>
  <c r="M262" i="2"/>
  <c r="N262" i="2"/>
  <c r="O262" i="2"/>
  <c r="R262" i="2"/>
  <c r="I263" i="2"/>
  <c r="J263" i="2"/>
  <c r="K263" i="2"/>
  <c r="M263" i="2"/>
  <c r="N263" i="2"/>
  <c r="O263" i="2"/>
  <c r="R263" i="2"/>
  <c r="I264" i="2"/>
  <c r="J264" i="2"/>
  <c r="K264" i="2"/>
  <c r="M264" i="2"/>
  <c r="N264" i="2"/>
  <c r="O264" i="2"/>
  <c r="R264" i="2"/>
  <c r="I265" i="2"/>
  <c r="J265" i="2"/>
  <c r="K265" i="2"/>
  <c r="M265" i="2"/>
  <c r="N265" i="2"/>
  <c r="O265" i="2"/>
  <c r="R265" i="2"/>
  <c r="I266" i="2"/>
  <c r="J266" i="2"/>
  <c r="K266" i="2"/>
  <c r="M266" i="2"/>
  <c r="N266" i="2"/>
  <c r="O266" i="2"/>
  <c r="R266" i="2"/>
  <c r="I267" i="2"/>
  <c r="J267" i="2"/>
  <c r="K267" i="2"/>
  <c r="M267" i="2"/>
  <c r="N267" i="2"/>
  <c r="O267" i="2"/>
  <c r="R267" i="2"/>
  <c r="I268" i="2"/>
  <c r="J268" i="2"/>
  <c r="K268" i="2"/>
  <c r="M268" i="2"/>
  <c r="N268" i="2"/>
  <c r="O268" i="2"/>
  <c r="R268" i="2"/>
  <c r="I269" i="2"/>
  <c r="J269" i="2"/>
  <c r="K269" i="2"/>
  <c r="M269" i="2"/>
  <c r="N269" i="2"/>
  <c r="O269" i="2"/>
  <c r="R269" i="2"/>
  <c r="I270" i="2"/>
  <c r="J270" i="2"/>
  <c r="K270" i="2"/>
  <c r="M270" i="2"/>
  <c r="N270" i="2"/>
  <c r="O270" i="2"/>
  <c r="R270" i="2"/>
  <c r="I271" i="2"/>
  <c r="J271" i="2"/>
  <c r="K271" i="2"/>
  <c r="M271" i="2"/>
  <c r="N271" i="2"/>
  <c r="O271" i="2"/>
  <c r="R271" i="2"/>
  <c r="I272" i="2"/>
  <c r="J272" i="2"/>
  <c r="K272" i="2"/>
  <c r="M272" i="2"/>
  <c r="N272" i="2"/>
  <c r="O272" i="2"/>
  <c r="R272" i="2"/>
  <c r="I273" i="2"/>
  <c r="J273" i="2"/>
  <c r="K273" i="2"/>
  <c r="M273" i="2"/>
  <c r="N273" i="2"/>
  <c r="O273" i="2"/>
  <c r="R273" i="2"/>
  <c r="I274" i="2"/>
  <c r="J274" i="2"/>
  <c r="K274" i="2"/>
  <c r="M274" i="2"/>
  <c r="N274" i="2"/>
  <c r="O274" i="2"/>
  <c r="R274" i="2"/>
  <c r="I275" i="2"/>
  <c r="J275" i="2"/>
  <c r="K275" i="2"/>
  <c r="M275" i="2"/>
  <c r="N275" i="2"/>
  <c r="O275" i="2"/>
  <c r="R275" i="2"/>
  <c r="I276" i="2"/>
  <c r="J276" i="2"/>
  <c r="K276" i="2"/>
  <c r="M276" i="2"/>
  <c r="N276" i="2"/>
  <c r="O276" i="2"/>
  <c r="R276" i="2"/>
  <c r="I277" i="2"/>
  <c r="J277" i="2"/>
  <c r="K277" i="2"/>
  <c r="M277" i="2"/>
  <c r="N277" i="2"/>
  <c r="O277" i="2"/>
  <c r="R277" i="2"/>
  <c r="I278" i="2"/>
  <c r="J278" i="2"/>
  <c r="K278" i="2"/>
  <c r="M278" i="2"/>
  <c r="N278" i="2"/>
  <c r="O278" i="2"/>
  <c r="R278" i="2"/>
  <c r="I279" i="2"/>
  <c r="J279" i="2"/>
  <c r="K279" i="2"/>
  <c r="M279" i="2"/>
  <c r="N279" i="2"/>
  <c r="O279" i="2"/>
  <c r="R279" i="2"/>
  <c r="I280" i="2"/>
  <c r="J280" i="2"/>
  <c r="K280" i="2"/>
  <c r="M280" i="2"/>
  <c r="N280" i="2"/>
  <c r="O280" i="2"/>
  <c r="R280" i="2"/>
  <c r="I281" i="2"/>
  <c r="J281" i="2"/>
  <c r="K281" i="2"/>
  <c r="M281" i="2"/>
  <c r="N281" i="2"/>
  <c r="O281" i="2"/>
  <c r="R281" i="2"/>
  <c r="I282" i="2"/>
  <c r="J282" i="2"/>
  <c r="K282" i="2"/>
  <c r="M282" i="2"/>
  <c r="N282" i="2"/>
  <c r="O282" i="2"/>
  <c r="R282" i="2"/>
  <c r="I283" i="2"/>
  <c r="J283" i="2"/>
  <c r="K283" i="2"/>
  <c r="M283" i="2"/>
  <c r="N283" i="2"/>
  <c r="O283" i="2"/>
  <c r="R283" i="2"/>
  <c r="I284" i="2"/>
  <c r="J284" i="2"/>
  <c r="K284" i="2"/>
  <c r="M284" i="2"/>
  <c r="N284" i="2"/>
  <c r="O284" i="2"/>
  <c r="R284" i="2"/>
  <c r="I285" i="2"/>
  <c r="J285" i="2"/>
  <c r="K285" i="2"/>
  <c r="M285" i="2"/>
  <c r="N285" i="2"/>
  <c r="O285" i="2"/>
  <c r="R285" i="2"/>
  <c r="I286" i="2"/>
  <c r="J286" i="2"/>
  <c r="K286" i="2"/>
  <c r="M286" i="2"/>
  <c r="N286" i="2"/>
  <c r="O286" i="2"/>
  <c r="R286" i="2"/>
  <c r="I287" i="2"/>
  <c r="J287" i="2"/>
  <c r="K287" i="2"/>
  <c r="M287" i="2"/>
  <c r="N287" i="2"/>
  <c r="O287" i="2"/>
  <c r="R287" i="2"/>
  <c r="I288" i="2"/>
  <c r="J288" i="2"/>
  <c r="K288" i="2"/>
  <c r="M288" i="2"/>
  <c r="N288" i="2"/>
  <c r="O288" i="2"/>
  <c r="R288" i="2"/>
  <c r="I289" i="2"/>
  <c r="J289" i="2"/>
  <c r="K289" i="2"/>
  <c r="M289" i="2"/>
  <c r="N289" i="2"/>
  <c r="O289" i="2"/>
  <c r="R289" i="2"/>
  <c r="I290" i="2"/>
  <c r="J290" i="2"/>
  <c r="K290" i="2"/>
  <c r="M290" i="2"/>
  <c r="N290" i="2"/>
  <c r="O290" i="2"/>
  <c r="R290" i="2"/>
  <c r="I291" i="2"/>
  <c r="J291" i="2"/>
  <c r="K291" i="2"/>
  <c r="M291" i="2"/>
  <c r="N291" i="2"/>
  <c r="O291" i="2"/>
  <c r="R291" i="2"/>
  <c r="I292" i="2"/>
  <c r="J292" i="2"/>
  <c r="K292" i="2"/>
  <c r="M292" i="2"/>
  <c r="N292" i="2"/>
  <c r="O292" i="2"/>
  <c r="R292" i="2"/>
  <c r="I293" i="2"/>
  <c r="J293" i="2"/>
  <c r="K293" i="2"/>
  <c r="M293" i="2"/>
  <c r="N293" i="2"/>
  <c r="O293" i="2"/>
  <c r="R293" i="2"/>
  <c r="I294" i="2"/>
  <c r="J294" i="2"/>
  <c r="K294" i="2"/>
  <c r="M294" i="2"/>
  <c r="N294" i="2"/>
  <c r="O294" i="2"/>
  <c r="R294" i="2"/>
  <c r="I295" i="2"/>
  <c r="J295" i="2"/>
  <c r="K295" i="2"/>
  <c r="M295" i="2"/>
  <c r="N295" i="2"/>
  <c r="O295" i="2"/>
  <c r="R295" i="2"/>
  <c r="I296" i="2"/>
  <c r="J296" i="2"/>
  <c r="K296" i="2"/>
  <c r="M296" i="2"/>
  <c r="N296" i="2"/>
  <c r="O296" i="2"/>
  <c r="R296" i="2"/>
  <c r="I297" i="2"/>
  <c r="J297" i="2"/>
  <c r="K297" i="2"/>
  <c r="M297" i="2"/>
  <c r="N297" i="2"/>
  <c r="O297" i="2"/>
  <c r="R297" i="2"/>
  <c r="I298" i="2"/>
  <c r="J298" i="2"/>
  <c r="K298" i="2"/>
  <c r="M298" i="2"/>
  <c r="N298" i="2"/>
  <c r="O298" i="2"/>
  <c r="R298" i="2"/>
  <c r="I299" i="2"/>
  <c r="J299" i="2"/>
  <c r="K299" i="2"/>
  <c r="M299" i="2"/>
  <c r="N299" i="2"/>
  <c r="O299" i="2"/>
  <c r="R299" i="2"/>
  <c r="I300" i="2"/>
  <c r="J300" i="2"/>
  <c r="K300" i="2"/>
  <c r="M300" i="2"/>
  <c r="N300" i="2"/>
  <c r="O300" i="2"/>
  <c r="R300" i="2"/>
  <c r="I301" i="2"/>
  <c r="J301" i="2"/>
  <c r="K301" i="2"/>
  <c r="M301" i="2"/>
  <c r="N301" i="2"/>
  <c r="O301" i="2"/>
  <c r="R301" i="2"/>
  <c r="I302" i="2"/>
  <c r="J302" i="2"/>
  <c r="K302" i="2"/>
  <c r="M302" i="2"/>
  <c r="N302" i="2"/>
  <c r="O302" i="2"/>
  <c r="R302" i="2"/>
  <c r="I303" i="2"/>
  <c r="J303" i="2"/>
  <c r="K303" i="2"/>
  <c r="M303" i="2"/>
  <c r="N303" i="2"/>
  <c r="O303" i="2"/>
  <c r="R303" i="2"/>
  <c r="I304" i="2"/>
  <c r="J304" i="2"/>
  <c r="K304" i="2"/>
  <c r="M304" i="2"/>
  <c r="N304" i="2"/>
  <c r="O304" i="2"/>
  <c r="R304" i="2"/>
  <c r="I305" i="2"/>
  <c r="J305" i="2"/>
  <c r="K305" i="2"/>
  <c r="M305" i="2"/>
  <c r="N305" i="2"/>
  <c r="O305" i="2"/>
  <c r="R305" i="2"/>
  <c r="I306" i="2"/>
  <c r="J306" i="2"/>
  <c r="K306" i="2"/>
  <c r="M306" i="2"/>
  <c r="N306" i="2"/>
  <c r="O306" i="2"/>
  <c r="R306" i="2"/>
  <c r="I307" i="2"/>
  <c r="J307" i="2"/>
  <c r="K307" i="2"/>
  <c r="M307" i="2"/>
  <c r="N307" i="2"/>
  <c r="O307" i="2"/>
  <c r="R307" i="2"/>
  <c r="I308" i="2"/>
  <c r="J308" i="2"/>
  <c r="K308" i="2"/>
  <c r="M308" i="2"/>
  <c r="N308" i="2"/>
  <c r="O308" i="2"/>
  <c r="R308" i="2"/>
  <c r="I309" i="2"/>
  <c r="J309" i="2"/>
  <c r="K309" i="2"/>
  <c r="M309" i="2"/>
  <c r="N309" i="2"/>
  <c r="O309" i="2"/>
  <c r="R309" i="2"/>
  <c r="I310" i="2"/>
  <c r="J310" i="2"/>
  <c r="K310" i="2"/>
  <c r="M310" i="2"/>
  <c r="N310" i="2"/>
  <c r="O310" i="2"/>
  <c r="R310" i="2"/>
  <c r="I311" i="2"/>
  <c r="J311" i="2"/>
  <c r="K311" i="2"/>
  <c r="M311" i="2"/>
  <c r="N311" i="2"/>
  <c r="O311" i="2"/>
  <c r="R311" i="2"/>
  <c r="I312" i="2"/>
  <c r="J312" i="2"/>
  <c r="K312" i="2"/>
  <c r="M312" i="2"/>
  <c r="N312" i="2"/>
  <c r="O312" i="2"/>
  <c r="R312" i="2"/>
  <c r="I313" i="2"/>
  <c r="J313" i="2"/>
  <c r="K313" i="2"/>
  <c r="M313" i="2"/>
  <c r="N313" i="2"/>
  <c r="O313" i="2"/>
  <c r="R313" i="2"/>
  <c r="I314" i="2"/>
  <c r="J314" i="2"/>
  <c r="K314" i="2"/>
  <c r="M314" i="2"/>
  <c r="N314" i="2"/>
  <c r="O314" i="2"/>
  <c r="R314" i="2"/>
  <c r="I315" i="2"/>
  <c r="J315" i="2"/>
  <c r="K315" i="2"/>
  <c r="M315" i="2"/>
  <c r="N315" i="2"/>
  <c r="O315" i="2"/>
  <c r="R315" i="2"/>
  <c r="I316" i="2"/>
  <c r="J316" i="2"/>
  <c r="K316" i="2"/>
  <c r="M316" i="2"/>
  <c r="N316" i="2"/>
  <c r="O316" i="2"/>
  <c r="R316" i="2"/>
  <c r="I317" i="2"/>
  <c r="J317" i="2"/>
  <c r="K317" i="2"/>
  <c r="M317" i="2"/>
  <c r="N317" i="2"/>
  <c r="O317" i="2"/>
  <c r="R317" i="2"/>
  <c r="I318" i="2"/>
  <c r="J318" i="2"/>
  <c r="K318" i="2"/>
  <c r="M318" i="2"/>
  <c r="N318" i="2"/>
  <c r="O318" i="2"/>
  <c r="R318" i="2"/>
  <c r="I319" i="2"/>
  <c r="J319" i="2"/>
  <c r="K319" i="2"/>
  <c r="M319" i="2"/>
  <c r="N319" i="2"/>
  <c r="O319" i="2"/>
  <c r="R319" i="2"/>
  <c r="I320" i="2"/>
  <c r="J320" i="2"/>
  <c r="K320" i="2"/>
  <c r="M320" i="2"/>
  <c r="N320" i="2"/>
  <c r="O320" i="2"/>
  <c r="R320" i="2"/>
  <c r="I321" i="2"/>
  <c r="J321" i="2"/>
  <c r="K321" i="2"/>
  <c r="M321" i="2"/>
  <c r="N321" i="2"/>
  <c r="O321" i="2"/>
  <c r="R321" i="2"/>
  <c r="I322" i="2"/>
  <c r="J322" i="2"/>
  <c r="K322" i="2"/>
  <c r="M322" i="2"/>
  <c r="N322" i="2"/>
  <c r="O322" i="2"/>
  <c r="R322" i="2"/>
  <c r="I323" i="2"/>
  <c r="J323" i="2"/>
  <c r="K323" i="2"/>
  <c r="M323" i="2"/>
  <c r="N323" i="2"/>
  <c r="O323" i="2"/>
  <c r="R323" i="2"/>
  <c r="I324" i="2"/>
  <c r="J324" i="2"/>
  <c r="K324" i="2"/>
  <c r="M324" i="2"/>
  <c r="N324" i="2"/>
  <c r="O324" i="2"/>
  <c r="R324" i="2"/>
  <c r="I325" i="2"/>
  <c r="J325" i="2"/>
  <c r="K325" i="2"/>
  <c r="M325" i="2"/>
  <c r="N325" i="2"/>
  <c r="O325" i="2"/>
  <c r="R325" i="2"/>
  <c r="I326" i="2"/>
  <c r="J326" i="2"/>
  <c r="K326" i="2"/>
  <c r="M326" i="2"/>
  <c r="N326" i="2"/>
  <c r="O326" i="2"/>
  <c r="R326" i="2"/>
  <c r="I327" i="2"/>
  <c r="J327" i="2"/>
  <c r="K327" i="2"/>
  <c r="M327" i="2"/>
  <c r="N327" i="2"/>
  <c r="O327" i="2"/>
  <c r="R327" i="2"/>
  <c r="I328" i="2"/>
  <c r="J328" i="2"/>
  <c r="K328" i="2"/>
  <c r="M328" i="2"/>
  <c r="N328" i="2"/>
  <c r="O328" i="2"/>
  <c r="R328" i="2"/>
  <c r="I329" i="2"/>
  <c r="J329" i="2"/>
  <c r="K329" i="2"/>
  <c r="M329" i="2"/>
  <c r="N329" i="2"/>
  <c r="O329" i="2"/>
  <c r="R329" i="2"/>
  <c r="I330" i="2"/>
  <c r="J330" i="2"/>
  <c r="K330" i="2"/>
  <c r="M330" i="2"/>
  <c r="N330" i="2"/>
  <c r="O330" i="2"/>
  <c r="R330" i="2"/>
  <c r="I331" i="2"/>
  <c r="J331" i="2"/>
  <c r="K331" i="2"/>
  <c r="M331" i="2"/>
  <c r="N331" i="2"/>
  <c r="O331" i="2"/>
  <c r="R331" i="2"/>
  <c r="I332" i="2"/>
  <c r="J332" i="2"/>
  <c r="K332" i="2"/>
  <c r="M332" i="2"/>
  <c r="N332" i="2"/>
  <c r="O332" i="2"/>
  <c r="R332" i="2"/>
  <c r="I333" i="2"/>
  <c r="J333" i="2"/>
  <c r="K333" i="2"/>
  <c r="M333" i="2"/>
  <c r="N333" i="2"/>
  <c r="O333" i="2"/>
  <c r="R333" i="2"/>
  <c r="I334" i="2"/>
  <c r="J334" i="2"/>
  <c r="K334" i="2"/>
  <c r="M334" i="2"/>
  <c r="N334" i="2"/>
  <c r="O334" i="2"/>
  <c r="R334" i="2"/>
  <c r="I335" i="2"/>
  <c r="J335" i="2"/>
  <c r="K335" i="2"/>
  <c r="M335" i="2"/>
  <c r="N335" i="2"/>
  <c r="O335" i="2"/>
  <c r="R335" i="2"/>
  <c r="I336" i="2"/>
  <c r="J336" i="2"/>
  <c r="K336" i="2"/>
  <c r="M336" i="2"/>
  <c r="N336" i="2"/>
  <c r="O336" i="2"/>
  <c r="R336" i="2"/>
  <c r="I337" i="2"/>
  <c r="J337" i="2"/>
  <c r="K337" i="2"/>
  <c r="M337" i="2"/>
  <c r="N337" i="2"/>
  <c r="O337" i="2"/>
  <c r="R337" i="2"/>
  <c r="I338" i="2"/>
  <c r="J338" i="2"/>
  <c r="K338" i="2"/>
  <c r="M338" i="2"/>
  <c r="N338" i="2"/>
  <c r="O338" i="2"/>
  <c r="R338" i="2"/>
  <c r="I339" i="2"/>
  <c r="J339" i="2"/>
  <c r="K339" i="2"/>
  <c r="M339" i="2"/>
  <c r="N339" i="2"/>
  <c r="O339" i="2"/>
  <c r="R339" i="2"/>
  <c r="I340" i="2"/>
  <c r="J340" i="2"/>
  <c r="K340" i="2"/>
  <c r="M340" i="2"/>
  <c r="N340" i="2"/>
  <c r="O340" i="2"/>
  <c r="R340" i="2"/>
  <c r="I341" i="2"/>
  <c r="J341" i="2"/>
  <c r="K341" i="2"/>
  <c r="M341" i="2"/>
  <c r="N341" i="2"/>
  <c r="O341" i="2"/>
  <c r="R341" i="2"/>
  <c r="I342" i="2"/>
  <c r="J342" i="2"/>
  <c r="K342" i="2"/>
  <c r="M342" i="2"/>
  <c r="N342" i="2"/>
  <c r="O342" i="2"/>
  <c r="R342" i="2"/>
  <c r="I343" i="2"/>
  <c r="J343" i="2"/>
  <c r="K343" i="2"/>
  <c r="M343" i="2"/>
  <c r="N343" i="2"/>
  <c r="O343" i="2"/>
  <c r="R343" i="2"/>
  <c r="I344" i="2"/>
  <c r="J344" i="2"/>
  <c r="K344" i="2"/>
  <c r="M344" i="2"/>
  <c r="N344" i="2"/>
  <c r="O344" i="2"/>
  <c r="R344" i="2"/>
  <c r="I345" i="2"/>
  <c r="J345" i="2"/>
  <c r="K345" i="2"/>
  <c r="M345" i="2"/>
  <c r="N345" i="2"/>
  <c r="O345" i="2"/>
  <c r="R345" i="2"/>
  <c r="I346" i="2"/>
  <c r="J346" i="2"/>
  <c r="K346" i="2"/>
  <c r="M346" i="2"/>
  <c r="N346" i="2"/>
  <c r="O346" i="2"/>
  <c r="R346" i="2"/>
  <c r="I347" i="2"/>
  <c r="J347" i="2"/>
  <c r="K347" i="2"/>
  <c r="M347" i="2"/>
  <c r="N347" i="2"/>
  <c r="O347" i="2"/>
  <c r="R347" i="2"/>
  <c r="I348" i="2"/>
  <c r="J348" i="2"/>
  <c r="K348" i="2"/>
  <c r="M348" i="2"/>
  <c r="N348" i="2"/>
  <c r="O348" i="2"/>
  <c r="R348" i="2"/>
  <c r="I349" i="2"/>
  <c r="J349" i="2"/>
  <c r="K349" i="2"/>
  <c r="M349" i="2"/>
  <c r="N349" i="2"/>
  <c r="O349" i="2"/>
  <c r="R349" i="2"/>
  <c r="I350" i="2"/>
  <c r="J350" i="2"/>
  <c r="K350" i="2"/>
  <c r="M350" i="2"/>
  <c r="N350" i="2"/>
  <c r="O350" i="2"/>
  <c r="R350" i="2"/>
  <c r="I351" i="2"/>
  <c r="J351" i="2"/>
  <c r="K351" i="2"/>
  <c r="M351" i="2"/>
  <c r="N351" i="2"/>
  <c r="O351" i="2"/>
  <c r="R351" i="2"/>
  <c r="I352" i="2"/>
  <c r="J352" i="2"/>
  <c r="K352" i="2"/>
  <c r="M352" i="2"/>
  <c r="N352" i="2"/>
  <c r="O352" i="2"/>
  <c r="R352" i="2"/>
  <c r="I353" i="2"/>
  <c r="J353" i="2"/>
  <c r="K353" i="2"/>
  <c r="M353" i="2"/>
  <c r="N353" i="2"/>
  <c r="O353" i="2"/>
  <c r="R353" i="2"/>
  <c r="I354" i="2"/>
  <c r="J354" i="2"/>
  <c r="K354" i="2"/>
  <c r="M354" i="2"/>
  <c r="N354" i="2"/>
  <c r="O354" i="2"/>
  <c r="R354" i="2"/>
  <c r="I355" i="2"/>
  <c r="J355" i="2"/>
  <c r="K355" i="2"/>
  <c r="M355" i="2"/>
  <c r="N355" i="2"/>
  <c r="O355" i="2"/>
  <c r="R355" i="2"/>
  <c r="I356" i="2"/>
  <c r="J356" i="2"/>
  <c r="K356" i="2"/>
  <c r="M356" i="2"/>
  <c r="N356" i="2"/>
  <c r="O356" i="2"/>
  <c r="R356" i="2"/>
  <c r="I357" i="2"/>
  <c r="J357" i="2"/>
  <c r="K357" i="2"/>
  <c r="M357" i="2"/>
  <c r="N357" i="2"/>
  <c r="O357" i="2"/>
  <c r="R357" i="2"/>
  <c r="I358" i="2"/>
  <c r="J358" i="2"/>
  <c r="K358" i="2"/>
  <c r="M358" i="2"/>
  <c r="N358" i="2"/>
  <c r="O358" i="2"/>
  <c r="R358" i="2"/>
  <c r="I359" i="2"/>
  <c r="J359" i="2"/>
  <c r="K359" i="2"/>
  <c r="M359" i="2"/>
  <c r="N359" i="2"/>
  <c r="O359" i="2"/>
  <c r="R359" i="2"/>
  <c r="I360" i="2"/>
  <c r="J360" i="2"/>
  <c r="K360" i="2"/>
  <c r="M360" i="2"/>
  <c r="N360" i="2"/>
  <c r="O360" i="2"/>
  <c r="R360" i="2"/>
  <c r="I361" i="2"/>
  <c r="J361" i="2"/>
  <c r="K361" i="2"/>
  <c r="M361" i="2"/>
  <c r="N361" i="2"/>
  <c r="O361" i="2"/>
  <c r="R361" i="2"/>
  <c r="I362" i="2"/>
  <c r="J362" i="2"/>
  <c r="K362" i="2"/>
  <c r="M362" i="2"/>
  <c r="N362" i="2"/>
  <c r="O362" i="2"/>
  <c r="R362" i="2"/>
  <c r="I363" i="2"/>
  <c r="J363" i="2"/>
  <c r="K363" i="2"/>
  <c r="M363" i="2"/>
  <c r="N363" i="2"/>
  <c r="O363" i="2"/>
  <c r="R363" i="2"/>
  <c r="I364" i="2"/>
  <c r="J364" i="2"/>
  <c r="K364" i="2"/>
  <c r="M364" i="2"/>
  <c r="N364" i="2"/>
  <c r="O364" i="2"/>
  <c r="R364" i="2"/>
  <c r="I365" i="2"/>
  <c r="J365" i="2"/>
  <c r="K365" i="2"/>
  <c r="M365" i="2"/>
  <c r="N365" i="2"/>
  <c r="O365" i="2"/>
  <c r="R365" i="2"/>
  <c r="I366" i="2"/>
  <c r="J366" i="2"/>
  <c r="K366" i="2"/>
  <c r="M366" i="2"/>
  <c r="N366" i="2"/>
  <c r="O366" i="2"/>
  <c r="R366" i="2"/>
  <c r="I367" i="2"/>
  <c r="J367" i="2"/>
  <c r="K367" i="2"/>
  <c r="M367" i="2"/>
  <c r="N367" i="2"/>
  <c r="O367" i="2"/>
  <c r="R367" i="2"/>
  <c r="I368" i="2"/>
  <c r="J368" i="2"/>
  <c r="K368" i="2"/>
  <c r="M368" i="2"/>
  <c r="N368" i="2"/>
  <c r="O368" i="2"/>
  <c r="R368" i="2"/>
  <c r="I369" i="2"/>
  <c r="J369" i="2"/>
  <c r="K369" i="2"/>
  <c r="M369" i="2"/>
  <c r="N369" i="2"/>
  <c r="O369" i="2"/>
  <c r="R369" i="2"/>
  <c r="I370" i="2"/>
  <c r="J370" i="2"/>
  <c r="K370" i="2"/>
  <c r="M370" i="2"/>
  <c r="N370" i="2"/>
  <c r="O370" i="2"/>
  <c r="R370" i="2"/>
  <c r="I371" i="2"/>
  <c r="J371" i="2"/>
  <c r="K371" i="2"/>
  <c r="M371" i="2"/>
  <c r="N371" i="2"/>
  <c r="O371" i="2"/>
  <c r="R371" i="2"/>
  <c r="I372" i="2"/>
  <c r="J372" i="2"/>
  <c r="K372" i="2"/>
  <c r="M372" i="2"/>
  <c r="N372" i="2"/>
  <c r="O372" i="2"/>
  <c r="R372" i="2"/>
  <c r="I373" i="2"/>
  <c r="J373" i="2"/>
  <c r="K373" i="2"/>
  <c r="M373" i="2"/>
  <c r="N373" i="2"/>
  <c r="O373" i="2"/>
  <c r="R373" i="2"/>
  <c r="I374" i="2"/>
  <c r="J374" i="2"/>
  <c r="K374" i="2"/>
  <c r="M374" i="2"/>
  <c r="N374" i="2"/>
  <c r="O374" i="2"/>
  <c r="R374" i="2"/>
  <c r="I375" i="2"/>
  <c r="J375" i="2"/>
  <c r="K375" i="2"/>
  <c r="M375" i="2"/>
  <c r="N375" i="2"/>
  <c r="O375" i="2"/>
  <c r="R375" i="2"/>
  <c r="I376" i="2"/>
  <c r="J376" i="2"/>
  <c r="K376" i="2"/>
  <c r="M376" i="2"/>
  <c r="N376" i="2"/>
  <c r="O376" i="2"/>
  <c r="R376" i="2"/>
  <c r="I377" i="2"/>
  <c r="J377" i="2"/>
  <c r="K377" i="2"/>
  <c r="M377" i="2"/>
  <c r="N377" i="2"/>
  <c r="O377" i="2"/>
  <c r="R377" i="2"/>
  <c r="I378" i="2"/>
  <c r="J378" i="2"/>
  <c r="K378" i="2"/>
  <c r="M378" i="2"/>
  <c r="N378" i="2"/>
  <c r="O378" i="2"/>
  <c r="R378" i="2"/>
  <c r="I379" i="2"/>
  <c r="J379" i="2"/>
  <c r="K379" i="2"/>
  <c r="M379" i="2"/>
  <c r="N379" i="2"/>
  <c r="O379" i="2"/>
  <c r="R379" i="2"/>
  <c r="I380" i="2"/>
  <c r="J380" i="2"/>
  <c r="K380" i="2"/>
  <c r="M380" i="2"/>
  <c r="N380" i="2"/>
  <c r="O380" i="2"/>
  <c r="R380" i="2"/>
  <c r="I381" i="2"/>
  <c r="J381" i="2"/>
  <c r="K381" i="2"/>
  <c r="M381" i="2"/>
  <c r="N381" i="2"/>
  <c r="O381" i="2"/>
  <c r="R381" i="2"/>
  <c r="I382" i="2"/>
  <c r="J382" i="2"/>
  <c r="K382" i="2"/>
  <c r="M382" i="2"/>
  <c r="N382" i="2"/>
  <c r="O382" i="2"/>
  <c r="R382" i="2"/>
  <c r="I383" i="2"/>
  <c r="J383" i="2"/>
  <c r="K383" i="2"/>
  <c r="M383" i="2"/>
  <c r="N383" i="2"/>
  <c r="O383" i="2"/>
  <c r="R383" i="2"/>
  <c r="I384" i="2"/>
  <c r="J384" i="2"/>
  <c r="K384" i="2"/>
  <c r="M384" i="2"/>
  <c r="N384" i="2"/>
  <c r="O384" i="2"/>
  <c r="R384" i="2"/>
  <c r="I385" i="2"/>
  <c r="J385" i="2"/>
  <c r="K385" i="2"/>
  <c r="M385" i="2"/>
  <c r="N385" i="2"/>
  <c r="O385" i="2"/>
  <c r="R385" i="2"/>
  <c r="I386" i="2"/>
  <c r="J386" i="2"/>
  <c r="K386" i="2"/>
  <c r="M386" i="2"/>
  <c r="N386" i="2"/>
  <c r="O386" i="2"/>
  <c r="R386" i="2"/>
  <c r="I387" i="2"/>
  <c r="J387" i="2"/>
  <c r="K387" i="2"/>
  <c r="M387" i="2"/>
  <c r="N387" i="2"/>
  <c r="O387" i="2"/>
  <c r="R387" i="2"/>
  <c r="I388" i="2"/>
  <c r="J388" i="2"/>
  <c r="K388" i="2"/>
  <c r="M388" i="2"/>
  <c r="N388" i="2"/>
  <c r="O388" i="2"/>
  <c r="R388" i="2"/>
  <c r="I389" i="2"/>
  <c r="J389" i="2"/>
  <c r="K389" i="2"/>
  <c r="M389" i="2"/>
  <c r="N389" i="2"/>
  <c r="O389" i="2"/>
  <c r="R389" i="2"/>
  <c r="I390" i="2"/>
  <c r="J390" i="2"/>
  <c r="K390" i="2"/>
  <c r="M390" i="2"/>
  <c r="N390" i="2"/>
  <c r="O390" i="2"/>
  <c r="R390" i="2"/>
  <c r="I391" i="2"/>
  <c r="J391" i="2"/>
  <c r="K391" i="2"/>
  <c r="M391" i="2"/>
  <c r="N391" i="2"/>
  <c r="O391" i="2"/>
  <c r="R391" i="2"/>
  <c r="I392" i="2"/>
  <c r="J392" i="2"/>
  <c r="K392" i="2"/>
  <c r="M392" i="2"/>
  <c r="N392" i="2"/>
  <c r="O392" i="2"/>
  <c r="R392" i="2"/>
  <c r="I393" i="2"/>
  <c r="J393" i="2"/>
  <c r="K393" i="2"/>
  <c r="M393" i="2"/>
  <c r="N393" i="2"/>
  <c r="O393" i="2"/>
  <c r="R393" i="2"/>
  <c r="I394" i="2"/>
  <c r="J394" i="2"/>
  <c r="K394" i="2"/>
  <c r="M394" i="2"/>
  <c r="N394" i="2"/>
  <c r="O394" i="2"/>
  <c r="R394" i="2"/>
  <c r="I395" i="2"/>
  <c r="J395" i="2"/>
  <c r="K395" i="2"/>
  <c r="M395" i="2"/>
  <c r="N395" i="2"/>
  <c r="O395" i="2"/>
  <c r="R395" i="2"/>
  <c r="I396" i="2"/>
  <c r="J396" i="2"/>
  <c r="K396" i="2"/>
  <c r="M396" i="2"/>
  <c r="N396" i="2"/>
  <c r="O396" i="2"/>
  <c r="R396" i="2"/>
  <c r="I397" i="2"/>
  <c r="J397" i="2"/>
  <c r="K397" i="2"/>
  <c r="M397" i="2"/>
  <c r="N397" i="2"/>
  <c r="O397" i="2"/>
  <c r="R397" i="2"/>
  <c r="I398" i="2"/>
  <c r="J398" i="2"/>
  <c r="K398" i="2"/>
  <c r="M398" i="2"/>
  <c r="N398" i="2"/>
  <c r="O398" i="2"/>
  <c r="R398" i="2"/>
  <c r="I399" i="2"/>
  <c r="J399" i="2"/>
  <c r="K399" i="2"/>
  <c r="M399" i="2"/>
  <c r="N399" i="2"/>
  <c r="O399" i="2"/>
  <c r="R399" i="2"/>
  <c r="I400" i="2"/>
  <c r="J400" i="2"/>
  <c r="K400" i="2"/>
  <c r="M400" i="2"/>
  <c r="N400" i="2"/>
  <c r="O400" i="2"/>
  <c r="R400" i="2"/>
  <c r="I401" i="2"/>
  <c r="J401" i="2"/>
  <c r="K401" i="2"/>
  <c r="M401" i="2"/>
  <c r="N401" i="2"/>
  <c r="O401" i="2"/>
  <c r="R401" i="2"/>
  <c r="I402" i="2"/>
  <c r="J402" i="2"/>
  <c r="K402" i="2"/>
  <c r="M402" i="2"/>
  <c r="N402" i="2"/>
  <c r="O402" i="2"/>
  <c r="R402" i="2"/>
  <c r="I403" i="2"/>
  <c r="J403" i="2"/>
  <c r="K403" i="2"/>
  <c r="M403" i="2"/>
  <c r="N403" i="2"/>
  <c r="O403" i="2"/>
  <c r="R403" i="2"/>
  <c r="I404" i="2"/>
  <c r="J404" i="2"/>
  <c r="K404" i="2"/>
  <c r="M404" i="2"/>
  <c r="N404" i="2"/>
  <c r="O404" i="2"/>
  <c r="R404" i="2"/>
  <c r="I405" i="2"/>
  <c r="J405" i="2"/>
  <c r="K405" i="2"/>
  <c r="M405" i="2"/>
  <c r="N405" i="2"/>
  <c r="O405" i="2"/>
  <c r="R405" i="2"/>
  <c r="I406" i="2"/>
  <c r="J406" i="2"/>
  <c r="K406" i="2"/>
  <c r="M406" i="2"/>
  <c r="N406" i="2"/>
  <c r="O406" i="2"/>
  <c r="R406" i="2"/>
  <c r="I407" i="2"/>
  <c r="J407" i="2"/>
  <c r="K407" i="2"/>
  <c r="M407" i="2"/>
  <c r="N407" i="2"/>
  <c r="O407" i="2"/>
  <c r="R407" i="2"/>
  <c r="I408" i="2"/>
  <c r="J408" i="2"/>
  <c r="K408" i="2"/>
  <c r="M408" i="2"/>
  <c r="N408" i="2"/>
  <c r="O408" i="2"/>
  <c r="R408" i="2"/>
  <c r="I409" i="2"/>
  <c r="J409" i="2"/>
  <c r="K409" i="2"/>
  <c r="M409" i="2"/>
  <c r="N409" i="2"/>
  <c r="O409" i="2"/>
  <c r="R409" i="2"/>
  <c r="I410" i="2"/>
  <c r="J410" i="2"/>
  <c r="K410" i="2"/>
  <c r="M410" i="2"/>
  <c r="N410" i="2"/>
  <c r="O410" i="2"/>
  <c r="R410" i="2"/>
  <c r="I411" i="2"/>
  <c r="J411" i="2"/>
  <c r="K411" i="2"/>
  <c r="M411" i="2"/>
  <c r="N411" i="2"/>
  <c r="O411" i="2"/>
  <c r="R411" i="2"/>
  <c r="I412" i="2"/>
  <c r="J412" i="2"/>
  <c r="K412" i="2"/>
  <c r="M412" i="2"/>
  <c r="N412" i="2"/>
  <c r="O412" i="2"/>
  <c r="R412" i="2"/>
  <c r="I413" i="2"/>
  <c r="J413" i="2"/>
  <c r="K413" i="2"/>
  <c r="M413" i="2"/>
  <c r="N413" i="2"/>
  <c r="O413" i="2"/>
  <c r="R413" i="2"/>
  <c r="I414" i="2"/>
  <c r="J414" i="2"/>
  <c r="K414" i="2"/>
  <c r="M414" i="2"/>
  <c r="N414" i="2"/>
  <c r="O414" i="2"/>
  <c r="R414" i="2"/>
  <c r="I415" i="2"/>
  <c r="J415" i="2"/>
  <c r="K415" i="2"/>
  <c r="M415" i="2"/>
  <c r="N415" i="2"/>
  <c r="O415" i="2"/>
  <c r="R415" i="2"/>
  <c r="I416" i="2"/>
  <c r="J416" i="2"/>
  <c r="K416" i="2"/>
  <c r="M416" i="2"/>
  <c r="N416" i="2"/>
  <c r="O416" i="2"/>
  <c r="R416" i="2"/>
  <c r="I417" i="2"/>
  <c r="J417" i="2"/>
  <c r="K417" i="2"/>
  <c r="M417" i="2"/>
  <c r="N417" i="2"/>
  <c r="O417" i="2"/>
  <c r="R417" i="2"/>
  <c r="I418" i="2"/>
  <c r="J418" i="2"/>
  <c r="K418" i="2"/>
  <c r="M418" i="2"/>
  <c r="N418" i="2"/>
  <c r="O418" i="2"/>
  <c r="R418" i="2"/>
  <c r="I419" i="2"/>
  <c r="J419" i="2"/>
  <c r="K419" i="2"/>
  <c r="M419" i="2"/>
  <c r="N419" i="2"/>
  <c r="O419" i="2"/>
  <c r="R419" i="2"/>
  <c r="I420" i="2"/>
  <c r="J420" i="2"/>
  <c r="K420" i="2"/>
  <c r="M420" i="2"/>
  <c r="N420" i="2"/>
  <c r="O420" i="2"/>
  <c r="R420" i="2"/>
  <c r="I421" i="2"/>
  <c r="J421" i="2"/>
  <c r="K421" i="2"/>
  <c r="M421" i="2"/>
  <c r="N421" i="2"/>
  <c r="O421" i="2"/>
  <c r="R421" i="2"/>
  <c r="I422" i="2"/>
  <c r="J422" i="2"/>
  <c r="K422" i="2"/>
  <c r="M422" i="2"/>
  <c r="N422" i="2"/>
  <c r="O422" i="2"/>
  <c r="R422" i="2"/>
  <c r="I423" i="2"/>
  <c r="J423" i="2"/>
  <c r="K423" i="2"/>
  <c r="M423" i="2"/>
  <c r="N423" i="2"/>
  <c r="O423" i="2"/>
  <c r="R423" i="2"/>
  <c r="I424" i="2"/>
  <c r="J424" i="2"/>
  <c r="K424" i="2"/>
  <c r="M424" i="2"/>
  <c r="N424" i="2"/>
  <c r="O424" i="2"/>
  <c r="R424" i="2"/>
  <c r="I425" i="2"/>
  <c r="J425" i="2"/>
  <c r="K425" i="2"/>
  <c r="M425" i="2"/>
  <c r="N425" i="2"/>
  <c r="O425" i="2"/>
  <c r="R425" i="2"/>
  <c r="I426" i="2"/>
  <c r="J426" i="2"/>
  <c r="K426" i="2"/>
  <c r="M426" i="2"/>
  <c r="N426" i="2"/>
  <c r="O426" i="2"/>
  <c r="R426" i="2"/>
  <c r="I427" i="2"/>
  <c r="J427" i="2"/>
  <c r="K427" i="2"/>
  <c r="M427" i="2"/>
  <c r="N427" i="2"/>
  <c r="O427" i="2"/>
  <c r="R427" i="2"/>
  <c r="I428" i="2"/>
  <c r="J428" i="2"/>
  <c r="K428" i="2"/>
  <c r="M428" i="2"/>
  <c r="N428" i="2"/>
  <c r="O428" i="2"/>
  <c r="R428" i="2"/>
  <c r="I429" i="2"/>
  <c r="J429" i="2"/>
  <c r="K429" i="2"/>
  <c r="M429" i="2"/>
  <c r="N429" i="2"/>
  <c r="O429" i="2"/>
  <c r="R429" i="2"/>
  <c r="I430" i="2"/>
  <c r="J430" i="2"/>
  <c r="K430" i="2"/>
  <c r="M430" i="2"/>
  <c r="N430" i="2"/>
  <c r="O430" i="2"/>
  <c r="R430" i="2"/>
  <c r="I431" i="2"/>
  <c r="J431" i="2"/>
  <c r="K431" i="2"/>
  <c r="M431" i="2"/>
  <c r="N431" i="2"/>
  <c r="O431" i="2"/>
  <c r="R431" i="2"/>
  <c r="I432" i="2"/>
  <c r="J432" i="2"/>
  <c r="K432" i="2"/>
  <c r="M432" i="2"/>
  <c r="N432" i="2"/>
  <c r="O432" i="2"/>
  <c r="R432" i="2"/>
  <c r="I433" i="2"/>
  <c r="J433" i="2"/>
  <c r="K433" i="2"/>
  <c r="M433" i="2"/>
  <c r="N433" i="2"/>
  <c r="O433" i="2"/>
  <c r="R433" i="2"/>
  <c r="I434" i="2"/>
  <c r="J434" i="2"/>
  <c r="K434" i="2"/>
  <c r="M434" i="2"/>
  <c r="N434" i="2"/>
  <c r="O434" i="2"/>
  <c r="R434" i="2"/>
  <c r="I435" i="2"/>
  <c r="J435" i="2"/>
  <c r="K435" i="2"/>
  <c r="M435" i="2"/>
  <c r="N435" i="2"/>
  <c r="O435" i="2"/>
  <c r="R435" i="2"/>
  <c r="I436" i="2"/>
  <c r="J436" i="2"/>
  <c r="K436" i="2"/>
  <c r="M436" i="2"/>
  <c r="N436" i="2"/>
  <c r="O436" i="2"/>
  <c r="R436" i="2"/>
  <c r="I437" i="2"/>
  <c r="J437" i="2"/>
  <c r="K437" i="2"/>
  <c r="M437" i="2"/>
  <c r="N437" i="2"/>
  <c r="O437" i="2"/>
  <c r="R437" i="2"/>
  <c r="I438" i="2"/>
  <c r="J438" i="2"/>
  <c r="K438" i="2"/>
  <c r="M438" i="2"/>
  <c r="N438" i="2"/>
  <c r="O438" i="2"/>
  <c r="R438" i="2"/>
  <c r="I439" i="2"/>
  <c r="J439" i="2"/>
  <c r="K439" i="2"/>
  <c r="M439" i="2"/>
  <c r="N439" i="2"/>
  <c r="O439" i="2"/>
  <c r="R439" i="2"/>
  <c r="I440" i="2"/>
  <c r="J440" i="2"/>
  <c r="K440" i="2"/>
  <c r="M440" i="2"/>
  <c r="N440" i="2"/>
  <c r="O440" i="2"/>
  <c r="R440" i="2"/>
  <c r="I441" i="2"/>
  <c r="J441" i="2"/>
  <c r="K441" i="2"/>
  <c r="M441" i="2"/>
  <c r="N441" i="2"/>
  <c r="O441" i="2"/>
  <c r="R441" i="2"/>
  <c r="I442" i="2"/>
  <c r="J442" i="2"/>
  <c r="K442" i="2"/>
  <c r="M442" i="2"/>
  <c r="N442" i="2"/>
  <c r="O442" i="2"/>
  <c r="R442" i="2"/>
  <c r="I443" i="2"/>
  <c r="J443" i="2"/>
  <c r="K443" i="2"/>
  <c r="M443" i="2"/>
  <c r="N443" i="2"/>
  <c r="O443" i="2"/>
  <c r="R443" i="2"/>
  <c r="I444" i="2"/>
  <c r="J444" i="2"/>
  <c r="K444" i="2"/>
  <c r="M444" i="2"/>
  <c r="N444" i="2"/>
  <c r="O444" i="2"/>
  <c r="R444" i="2"/>
  <c r="I445" i="2"/>
  <c r="J445" i="2"/>
  <c r="K445" i="2"/>
  <c r="M445" i="2"/>
  <c r="N445" i="2"/>
  <c r="O445" i="2"/>
  <c r="R445" i="2"/>
  <c r="I446" i="2"/>
  <c r="J446" i="2"/>
  <c r="K446" i="2"/>
  <c r="M446" i="2"/>
  <c r="N446" i="2"/>
  <c r="O446" i="2"/>
  <c r="R446" i="2"/>
  <c r="I447" i="2"/>
  <c r="J447" i="2"/>
  <c r="K447" i="2"/>
  <c r="M447" i="2"/>
  <c r="N447" i="2"/>
  <c r="O447" i="2"/>
  <c r="R447" i="2"/>
  <c r="I448" i="2"/>
  <c r="J448" i="2"/>
  <c r="K448" i="2"/>
  <c r="M448" i="2"/>
  <c r="N448" i="2"/>
  <c r="O448" i="2"/>
  <c r="R448" i="2"/>
  <c r="I449" i="2"/>
  <c r="J449" i="2"/>
  <c r="K449" i="2"/>
  <c r="M449" i="2"/>
  <c r="N449" i="2"/>
  <c r="O449" i="2"/>
  <c r="R449" i="2"/>
  <c r="I450" i="2"/>
  <c r="J450" i="2"/>
  <c r="K450" i="2"/>
  <c r="M450" i="2"/>
  <c r="N450" i="2"/>
  <c r="O450" i="2"/>
  <c r="R450" i="2"/>
  <c r="I451" i="2"/>
  <c r="J451" i="2"/>
  <c r="K451" i="2"/>
  <c r="M451" i="2"/>
  <c r="N451" i="2"/>
  <c r="O451" i="2"/>
  <c r="R451" i="2"/>
  <c r="I452" i="2"/>
  <c r="J452" i="2"/>
  <c r="K452" i="2"/>
  <c r="M452" i="2"/>
  <c r="N452" i="2"/>
  <c r="O452" i="2"/>
  <c r="R452" i="2"/>
  <c r="I453" i="2"/>
  <c r="J453" i="2"/>
  <c r="K453" i="2"/>
  <c r="M453" i="2"/>
  <c r="N453" i="2"/>
  <c r="O453" i="2"/>
  <c r="R453" i="2"/>
  <c r="I454" i="2"/>
  <c r="J454" i="2"/>
  <c r="K454" i="2"/>
  <c r="M454" i="2"/>
  <c r="N454" i="2"/>
  <c r="O454" i="2"/>
  <c r="R454" i="2"/>
  <c r="I455" i="2"/>
  <c r="J455" i="2"/>
  <c r="K455" i="2"/>
  <c r="M455" i="2"/>
  <c r="N455" i="2"/>
  <c r="O455" i="2"/>
  <c r="R455" i="2"/>
  <c r="I456" i="2"/>
  <c r="J456" i="2"/>
  <c r="K456" i="2"/>
  <c r="M456" i="2"/>
  <c r="N456" i="2"/>
  <c r="O456" i="2"/>
  <c r="R456" i="2"/>
  <c r="I457" i="2"/>
  <c r="J457" i="2"/>
  <c r="K457" i="2"/>
  <c r="M457" i="2"/>
  <c r="N457" i="2"/>
  <c r="O457" i="2"/>
  <c r="R457" i="2"/>
  <c r="I458" i="2"/>
  <c r="J458" i="2"/>
  <c r="K458" i="2"/>
  <c r="M458" i="2"/>
  <c r="N458" i="2"/>
  <c r="O458" i="2"/>
  <c r="R458" i="2"/>
  <c r="I459" i="2"/>
  <c r="J459" i="2"/>
  <c r="K459" i="2"/>
  <c r="M459" i="2"/>
  <c r="N459" i="2"/>
  <c r="O459" i="2"/>
  <c r="R459" i="2"/>
  <c r="I460" i="2"/>
  <c r="J460" i="2"/>
  <c r="K460" i="2"/>
  <c r="M460" i="2"/>
  <c r="N460" i="2"/>
  <c r="O460" i="2"/>
  <c r="R460" i="2"/>
  <c r="I461" i="2"/>
  <c r="J461" i="2"/>
  <c r="K461" i="2"/>
  <c r="M461" i="2"/>
  <c r="N461" i="2"/>
  <c r="O461" i="2"/>
  <c r="R461" i="2"/>
  <c r="I462" i="2"/>
  <c r="J462" i="2"/>
  <c r="K462" i="2"/>
  <c r="M462" i="2"/>
  <c r="N462" i="2"/>
  <c r="O462" i="2"/>
  <c r="R462" i="2"/>
  <c r="I463" i="2"/>
  <c r="J463" i="2"/>
  <c r="K463" i="2"/>
  <c r="M463" i="2"/>
  <c r="N463" i="2"/>
  <c r="O463" i="2"/>
  <c r="R463" i="2"/>
  <c r="I464" i="2"/>
  <c r="J464" i="2"/>
  <c r="K464" i="2"/>
  <c r="M464" i="2"/>
  <c r="N464" i="2"/>
  <c r="O464" i="2"/>
  <c r="R464" i="2"/>
  <c r="I465" i="2"/>
  <c r="J465" i="2"/>
  <c r="K465" i="2"/>
  <c r="M465" i="2"/>
  <c r="N465" i="2"/>
  <c r="O465" i="2"/>
  <c r="R465" i="2"/>
  <c r="I466" i="2"/>
  <c r="J466" i="2"/>
  <c r="K466" i="2"/>
  <c r="M466" i="2"/>
  <c r="N466" i="2"/>
  <c r="O466" i="2"/>
  <c r="R466" i="2"/>
  <c r="I467" i="2"/>
  <c r="J467" i="2"/>
  <c r="K467" i="2"/>
  <c r="M467" i="2"/>
  <c r="N467" i="2"/>
  <c r="O467" i="2"/>
  <c r="R467" i="2"/>
  <c r="I468" i="2"/>
  <c r="J468" i="2"/>
  <c r="K468" i="2"/>
  <c r="M468" i="2"/>
  <c r="N468" i="2"/>
  <c r="O468" i="2"/>
  <c r="R468" i="2"/>
  <c r="I469" i="2"/>
  <c r="J469" i="2"/>
  <c r="K469" i="2"/>
  <c r="M469" i="2"/>
  <c r="N469" i="2"/>
  <c r="O469" i="2"/>
  <c r="R469" i="2"/>
  <c r="I470" i="2"/>
  <c r="J470" i="2"/>
  <c r="K470" i="2"/>
  <c r="M470" i="2"/>
  <c r="N470" i="2"/>
  <c r="O470" i="2"/>
  <c r="R470" i="2"/>
  <c r="I471" i="2"/>
  <c r="J471" i="2"/>
  <c r="K471" i="2"/>
  <c r="M471" i="2"/>
  <c r="N471" i="2"/>
  <c r="O471" i="2"/>
  <c r="R471" i="2"/>
  <c r="I472" i="2"/>
  <c r="J472" i="2"/>
  <c r="K472" i="2"/>
  <c r="M472" i="2"/>
  <c r="N472" i="2"/>
  <c r="O472" i="2"/>
  <c r="R472" i="2"/>
  <c r="I473" i="2"/>
  <c r="J473" i="2"/>
  <c r="K473" i="2"/>
  <c r="M473" i="2"/>
  <c r="N473" i="2"/>
  <c r="O473" i="2"/>
  <c r="R473" i="2"/>
  <c r="I474" i="2"/>
  <c r="J474" i="2"/>
  <c r="K474" i="2"/>
  <c r="M474" i="2"/>
  <c r="N474" i="2"/>
  <c r="O474" i="2"/>
  <c r="R474" i="2"/>
  <c r="I475" i="2"/>
  <c r="J475" i="2"/>
  <c r="K475" i="2"/>
  <c r="M475" i="2"/>
  <c r="N475" i="2"/>
  <c r="O475" i="2"/>
  <c r="R475" i="2"/>
  <c r="I476" i="2"/>
  <c r="J476" i="2"/>
  <c r="K476" i="2"/>
  <c r="M476" i="2"/>
  <c r="N476" i="2"/>
  <c r="O476" i="2"/>
  <c r="R476" i="2"/>
  <c r="I477" i="2"/>
  <c r="J477" i="2"/>
  <c r="K477" i="2"/>
  <c r="M477" i="2"/>
  <c r="N477" i="2"/>
  <c r="O477" i="2"/>
  <c r="R477" i="2"/>
  <c r="I478" i="2"/>
  <c r="J478" i="2"/>
  <c r="K478" i="2"/>
  <c r="M478" i="2"/>
  <c r="N478" i="2"/>
  <c r="O478" i="2"/>
  <c r="R478" i="2"/>
  <c r="I479" i="2"/>
  <c r="J479" i="2"/>
  <c r="K479" i="2"/>
  <c r="M479" i="2"/>
  <c r="N479" i="2"/>
  <c r="O479" i="2"/>
  <c r="R479" i="2"/>
  <c r="I480" i="2"/>
  <c r="J480" i="2"/>
  <c r="K480" i="2"/>
  <c r="M480" i="2"/>
  <c r="N480" i="2"/>
  <c r="O480" i="2"/>
  <c r="R480" i="2"/>
  <c r="I481" i="2"/>
  <c r="J481" i="2"/>
  <c r="K481" i="2"/>
  <c r="M481" i="2"/>
  <c r="N481" i="2"/>
  <c r="O481" i="2"/>
  <c r="R481" i="2"/>
  <c r="I482" i="2"/>
  <c r="J482" i="2"/>
  <c r="K482" i="2"/>
  <c r="M482" i="2"/>
  <c r="N482" i="2"/>
  <c r="O482" i="2"/>
  <c r="R482" i="2"/>
  <c r="I483" i="2"/>
  <c r="J483" i="2"/>
  <c r="K483" i="2"/>
  <c r="M483" i="2"/>
  <c r="N483" i="2"/>
  <c r="O483" i="2"/>
  <c r="R483" i="2"/>
  <c r="I484" i="2"/>
  <c r="J484" i="2"/>
  <c r="K484" i="2"/>
  <c r="M484" i="2"/>
  <c r="N484" i="2"/>
  <c r="O484" i="2"/>
  <c r="R484" i="2"/>
  <c r="I485" i="2"/>
  <c r="J485" i="2"/>
  <c r="K485" i="2"/>
  <c r="M485" i="2"/>
  <c r="N485" i="2"/>
  <c r="O485" i="2"/>
  <c r="R485" i="2"/>
  <c r="I486" i="2"/>
  <c r="J486" i="2"/>
  <c r="K486" i="2"/>
  <c r="M486" i="2"/>
  <c r="N486" i="2"/>
  <c r="O486" i="2"/>
  <c r="R486" i="2"/>
  <c r="I487" i="2"/>
  <c r="J487" i="2"/>
  <c r="K487" i="2"/>
  <c r="M487" i="2"/>
  <c r="N487" i="2"/>
  <c r="O487" i="2"/>
  <c r="R487" i="2"/>
  <c r="I488" i="2"/>
  <c r="J488" i="2"/>
  <c r="K488" i="2"/>
  <c r="M488" i="2"/>
  <c r="N488" i="2"/>
  <c r="O488" i="2"/>
  <c r="R488" i="2"/>
  <c r="I489" i="2"/>
  <c r="J489" i="2"/>
  <c r="K489" i="2"/>
  <c r="M489" i="2"/>
  <c r="N489" i="2"/>
  <c r="O489" i="2"/>
  <c r="R489" i="2"/>
  <c r="I490" i="2"/>
  <c r="J490" i="2"/>
  <c r="K490" i="2"/>
  <c r="M490" i="2"/>
  <c r="N490" i="2"/>
  <c r="O490" i="2"/>
  <c r="R490" i="2"/>
  <c r="I491" i="2"/>
  <c r="J491" i="2"/>
  <c r="K491" i="2"/>
  <c r="M491" i="2"/>
  <c r="N491" i="2"/>
  <c r="O491" i="2"/>
  <c r="R491" i="2"/>
  <c r="I492" i="2"/>
  <c r="J492" i="2"/>
  <c r="K492" i="2"/>
  <c r="M492" i="2"/>
  <c r="N492" i="2"/>
  <c r="O492" i="2"/>
  <c r="R492" i="2"/>
  <c r="I493" i="2"/>
  <c r="J493" i="2"/>
  <c r="K493" i="2"/>
  <c r="M493" i="2"/>
  <c r="N493" i="2"/>
  <c r="O493" i="2"/>
  <c r="R493" i="2"/>
  <c r="I494" i="2"/>
  <c r="J494" i="2"/>
  <c r="K494" i="2"/>
  <c r="M494" i="2"/>
  <c r="N494" i="2"/>
  <c r="O494" i="2"/>
  <c r="R494" i="2"/>
  <c r="I495" i="2"/>
  <c r="J495" i="2"/>
  <c r="K495" i="2"/>
  <c r="M495" i="2"/>
  <c r="N495" i="2"/>
  <c r="O495" i="2"/>
  <c r="R495" i="2"/>
  <c r="I496" i="2"/>
  <c r="J496" i="2"/>
  <c r="K496" i="2"/>
  <c r="M496" i="2"/>
  <c r="N496" i="2"/>
  <c r="O496" i="2"/>
  <c r="R496" i="2"/>
  <c r="I497" i="2"/>
  <c r="J497" i="2"/>
  <c r="K497" i="2"/>
  <c r="M497" i="2"/>
  <c r="N497" i="2"/>
  <c r="O497" i="2"/>
  <c r="R497" i="2"/>
  <c r="I498" i="2"/>
  <c r="J498" i="2"/>
  <c r="K498" i="2"/>
  <c r="M498" i="2"/>
  <c r="N498" i="2"/>
  <c r="O498" i="2"/>
  <c r="R498" i="2"/>
  <c r="I499" i="2"/>
  <c r="J499" i="2"/>
  <c r="K499" i="2"/>
  <c r="M499" i="2"/>
  <c r="N499" i="2"/>
  <c r="O499" i="2"/>
  <c r="R499" i="2"/>
  <c r="I500" i="2"/>
  <c r="J500" i="2"/>
  <c r="K500" i="2"/>
  <c r="M500" i="2"/>
  <c r="N500" i="2"/>
  <c r="O500" i="2"/>
  <c r="R500" i="2"/>
  <c r="I501" i="2"/>
  <c r="J501" i="2"/>
  <c r="K501" i="2"/>
  <c r="M501" i="2"/>
  <c r="N501" i="2"/>
  <c r="O501" i="2"/>
  <c r="R501" i="2"/>
  <c r="I502" i="2"/>
  <c r="J502" i="2"/>
  <c r="K502" i="2"/>
  <c r="M502" i="2"/>
  <c r="N502" i="2"/>
  <c r="O502" i="2"/>
  <c r="R502" i="2"/>
  <c r="I503" i="2"/>
  <c r="J503" i="2"/>
  <c r="K503" i="2"/>
  <c r="M503" i="2"/>
  <c r="N503" i="2"/>
  <c r="O503" i="2"/>
  <c r="R503" i="2"/>
  <c r="I504" i="2"/>
  <c r="J504" i="2"/>
  <c r="K504" i="2"/>
  <c r="M504" i="2"/>
  <c r="N504" i="2"/>
  <c r="O504" i="2"/>
  <c r="R504" i="2"/>
  <c r="I505" i="2"/>
  <c r="J505" i="2"/>
  <c r="K505" i="2"/>
  <c r="M505" i="2"/>
  <c r="N505" i="2"/>
  <c r="O505" i="2"/>
  <c r="R505" i="2"/>
  <c r="I506" i="2"/>
  <c r="J506" i="2"/>
  <c r="K506" i="2"/>
  <c r="M506" i="2"/>
  <c r="N506" i="2"/>
  <c r="O506" i="2"/>
  <c r="R506" i="2"/>
  <c r="I507" i="2"/>
  <c r="J507" i="2"/>
  <c r="K507" i="2"/>
  <c r="M507" i="2"/>
  <c r="N507" i="2"/>
  <c r="O507" i="2"/>
  <c r="R507" i="2"/>
  <c r="I508" i="2"/>
  <c r="J508" i="2"/>
  <c r="K508" i="2"/>
  <c r="M508" i="2"/>
  <c r="N508" i="2"/>
  <c r="O508" i="2"/>
  <c r="R508" i="2"/>
  <c r="I509" i="2"/>
  <c r="J509" i="2"/>
  <c r="K509" i="2"/>
  <c r="M509" i="2"/>
  <c r="N509" i="2"/>
  <c r="O509" i="2"/>
  <c r="R509" i="2"/>
  <c r="I510" i="2"/>
  <c r="J510" i="2"/>
  <c r="K510" i="2"/>
  <c r="M510" i="2"/>
  <c r="N510" i="2"/>
  <c r="O510" i="2"/>
  <c r="R510" i="2"/>
  <c r="I511" i="2"/>
  <c r="J511" i="2"/>
  <c r="K511" i="2"/>
  <c r="M511" i="2"/>
  <c r="N511" i="2"/>
  <c r="O511" i="2"/>
  <c r="R511" i="2"/>
  <c r="I512" i="2"/>
  <c r="J512" i="2"/>
  <c r="K512" i="2"/>
  <c r="M512" i="2"/>
  <c r="N512" i="2"/>
  <c r="O512" i="2"/>
  <c r="R512" i="2"/>
  <c r="I513" i="2"/>
  <c r="J513" i="2"/>
  <c r="K513" i="2"/>
  <c r="M513" i="2"/>
  <c r="N513" i="2"/>
  <c r="O513" i="2"/>
  <c r="R513" i="2"/>
  <c r="I514" i="2"/>
  <c r="J514" i="2"/>
  <c r="K514" i="2"/>
  <c r="M514" i="2"/>
  <c r="N514" i="2"/>
  <c r="O514" i="2"/>
  <c r="R514" i="2"/>
  <c r="I515" i="2"/>
  <c r="J515" i="2"/>
  <c r="K515" i="2"/>
  <c r="M515" i="2"/>
  <c r="N515" i="2"/>
  <c r="O515" i="2"/>
  <c r="R515" i="2"/>
  <c r="I516" i="2"/>
  <c r="J516" i="2"/>
  <c r="K516" i="2"/>
  <c r="M516" i="2"/>
  <c r="N516" i="2"/>
  <c r="O516" i="2"/>
  <c r="R516" i="2"/>
  <c r="I517" i="2"/>
  <c r="J517" i="2"/>
  <c r="K517" i="2"/>
  <c r="M517" i="2"/>
  <c r="N517" i="2"/>
  <c r="O517" i="2"/>
  <c r="R517" i="2"/>
  <c r="I518" i="2"/>
  <c r="J518" i="2"/>
  <c r="K518" i="2"/>
  <c r="M518" i="2"/>
  <c r="N518" i="2"/>
  <c r="O518" i="2"/>
  <c r="R518" i="2"/>
  <c r="I519" i="2"/>
  <c r="J519" i="2"/>
  <c r="K519" i="2"/>
  <c r="M519" i="2"/>
  <c r="N519" i="2"/>
  <c r="O519" i="2"/>
  <c r="R519" i="2"/>
  <c r="I520" i="2"/>
  <c r="J520" i="2"/>
  <c r="K520" i="2"/>
  <c r="M520" i="2"/>
  <c r="N520" i="2"/>
  <c r="O520" i="2"/>
  <c r="R520" i="2"/>
  <c r="I521" i="2"/>
  <c r="J521" i="2"/>
  <c r="K521" i="2"/>
  <c r="M521" i="2"/>
  <c r="N521" i="2"/>
  <c r="O521" i="2"/>
  <c r="R521" i="2"/>
  <c r="I522" i="2"/>
  <c r="J522" i="2"/>
  <c r="K522" i="2"/>
  <c r="M522" i="2"/>
  <c r="N522" i="2"/>
  <c r="O522" i="2"/>
  <c r="R522" i="2"/>
  <c r="I523" i="2"/>
  <c r="J523" i="2"/>
  <c r="K523" i="2"/>
  <c r="M523" i="2"/>
  <c r="N523" i="2"/>
  <c r="O523" i="2"/>
  <c r="R523" i="2"/>
  <c r="I524" i="2"/>
  <c r="J524" i="2"/>
  <c r="K524" i="2"/>
  <c r="M524" i="2"/>
  <c r="N524" i="2"/>
  <c r="O524" i="2"/>
  <c r="R524" i="2"/>
  <c r="I525" i="2"/>
  <c r="J525" i="2"/>
  <c r="K525" i="2"/>
  <c r="M525" i="2"/>
  <c r="N525" i="2"/>
  <c r="O525" i="2"/>
  <c r="R525" i="2"/>
  <c r="I526" i="2"/>
  <c r="J526" i="2"/>
  <c r="K526" i="2"/>
  <c r="M526" i="2"/>
  <c r="N526" i="2"/>
  <c r="O526" i="2"/>
  <c r="R526" i="2"/>
  <c r="I527" i="2"/>
  <c r="J527" i="2"/>
  <c r="K527" i="2"/>
  <c r="M527" i="2"/>
  <c r="N527" i="2"/>
  <c r="O527" i="2"/>
  <c r="R527" i="2"/>
  <c r="I528" i="2"/>
  <c r="J528" i="2"/>
  <c r="K528" i="2"/>
  <c r="M528" i="2"/>
  <c r="N528" i="2"/>
  <c r="O528" i="2"/>
  <c r="R528" i="2"/>
  <c r="I529" i="2"/>
  <c r="J529" i="2"/>
  <c r="K529" i="2"/>
  <c r="M529" i="2"/>
  <c r="N529" i="2"/>
  <c r="O529" i="2"/>
  <c r="R529" i="2"/>
  <c r="I530" i="2"/>
  <c r="J530" i="2"/>
  <c r="K530" i="2"/>
  <c r="M530" i="2"/>
  <c r="N530" i="2"/>
  <c r="O530" i="2"/>
  <c r="R530" i="2"/>
  <c r="I531" i="2"/>
  <c r="J531" i="2"/>
  <c r="K531" i="2"/>
  <c r="M531" i="2"/>
  <c r="N531" i="2"/>
  <c r="O531" i="2"/>
  <c r="R531" i="2"/>
  <c r="I532" i="2"/>
  <c r="J532" i="2"/>
  <c r="K532" i="2"/>
  <c r="M532" i="2"/>
  <c r="N532" i="2"/>
  <c r="O532" i="2"/>
  <c r="R532" i="2"/>
  <c r="I533" i="2"/>
  <c r="J533" i="2"/>
  <c r="K533" i="2"/>
  <c r="M533" i="2"/>
  <c r="N533" i="2"/>
  <c r="O533" i="2"/>
  <c r="R533" i="2"/>
  <c r="I534" i="2"/>
  <c r="J534" i="2"/>
  <c r="K534" i="2"/>
  <c r="M534" i="2"/>
  <c r="N534" i="2"/>
  <c r="O534" i="2"/>
  <c r="R534" i="2"/>
  <c r="I535" i="2"/>
  <c r="J535" i="2"/>
  <c r="K535" i="2"/>
  <c r="M535" i="2"/>
  <c r="N535" i="2"/>
  <c r="O535" i="2"/>
  <c r="R535" i="2"/>
  <c r="I536" i="2"/>
  <c r="J536" i="2"/>
  <c r="K536" i="2"/>
  <c r="M536" i="2"/>
  <c r="N536" i="2"/>
  <c r="O536" i="2"/>
  <c r="R536" i="2"/>
  <c r="I537" i="2"/>
  <c r="J537" i="2"/>
  <c r="K537" i="2"/>
  <c r="M537" i="2"/>
  <c r="N537" i="2"/>
  <c r="O537" i="2"/>
  <c r="R537" i="2"/>
  <c r="I538" i="2"/>
  <c r="J538" i="2"/>
  <c r="K538" i="2"/>
  <c r="M538" i="2"/>
  <c r="N538" i="2"/>
  <c r="O538" i="2"/>
  <c r="R538" i="2"/>
  <c r="I539" i="2"/>
  <c r="J539" i="2"/>
  <c r="K539" i="2"/>
  <c r="M539" i="2"/>
  <c r="N539" i="2"/>
  <c r="O539" i="2"/>
  <c r="R539" i="2"/>
  <c r="I540" i="2"/>
  <c r="J540" i="2"/>
  <c r="K540" i="2"/>
  <c r="M540" i="2"/>
  <c r="N540" i="2"/>
  <c r="O540" i="2"/>
  <c r="R540" i="2"/>
  <c r="I541" i="2"/>
  <c r="J541" i="2"/>
  <c r="K541" i="2"/>
  <c r="M541" i="2"/>
  <c r="N541" i="2"/>
  <c r="O541" i="2"/>
  <c r="R541" i="2"/>
  <c r="I542" i="2"/>
  <c r="J542" i="2"/>
  <c r="K542" i="2"/>
  <c r="M542" i="2"/>
  <c r="N542" i="2"/>
  <c r="O542" i="2"/>
  <c r="R542" i="2"/>
  <c r="I543" i="2"/>
  <c r="J543" i="2"/>
  <c r="K543" i="2"/>
  <c r="M543" i="2"/>
  <c r="N543" i="2"/>
  <c r="O543" i="2"/>
  <c r="R543" i="2"/>
  <c r="I544" i="2"/>
  <c r="J544" i="2"/>
  <c r="K544" i="2"/>
  <c r="M544" i="2"/>
  <c r="N544" i="2"/>
  <c r="O544" i="2"/>
  <c r="R544" i="2"/>
  <c r="I545" i="2"/>
  <c r="J545" i="2"/>
  <c r="K545" i="2"/>
  <c r="M545" i="2"/>
  <c r="N545" i="2"/>
  <c r="O545" i="2"/>
  <c r="R545" i="2"/>
  <c r="I546" i="2"/>
  <c r="J546" i="2"/>
  <c r="K546" i="2"/>
  <c r="M546" i="2"/>
  <c r="N546" i="2"/>
  <c r="O546" i="2"/>
  <c r="R546" i="2"/>
  <c r="I547" i="2"/>
  <c r="J547" i="2"/>
  <c r="K547" i="2"/>
  <c r="M547" i="2"/>
  <c r="N547" i="2"/>
  <c r="O547" i="2"/>
  <c r="R547" i="2"/>
  <c r="I548" i="2"/>
  <c r="J548" i="2"/>
  <c r="K548" i="2"/>
  <c r="M548" i="2"/>
  <c r="N548" i="2"/>
  <c r="O548" i="2"/>
  <c r="R548" i="2"/>
  <c r="I549" i="2"/>
  <c r="J549" i="2"/>
  <c r="K549" i="2"/>
  <c r="M549" i="2"/>
  <c r="N549" i="2"/>
  <c r="O549" i="2"/>
  <c r="R549" i="2"/>
  <c r="I550" i="2"/>
  <c r="J550" i="2"/>
  <c r="K550" i="2"/>
  <c r="M550" i="2"/>
  <c r="N550" i="2"/>
  <c r="O550" i="2"/>
  <c r="R550" i="2"/>
  <c r="I551" i="2"/>
  <c r="J551" i="2"/>
  <c r="K551" i="2"/>
  <c r="M551" i="2"/>
  <c r="N551" i="2"/>
  <c r="O551" i="2"/>
  <c r="R551" i="2"/>
  <c r="I552" i="2"/>
  <c r="J552" i="2"/>
  <c r="K552" i="2"/>
  <c r="M552" i="2"/>
  <c r="N552" i="2"/>
  <c r="O552" i="2"/>
  <c r="R552" i="2"/>
  <c r="I553" i="2"/>
  <c r="J553" i="2"/>
  <c r="K553" i="2"/>
  <c r="M553" i="2"/>
  <c r="N553" i="2"/>
  <c r="O553" i="2"/>
  <c r="R553" i="2"/>
  <c r="I554" i="2"/>
  <c r="J554" i="2"/>
  <c r="K554" i="2"/>
  <c r="M554" i="2"/>
  <c r="N554" i="2"/>
  <c r="O554" i="2"/>
  <c r="R554" i="2"/>
  <c r="I555" i="2"/>
  <c r="J555" i="2"/>
  <c r="K555" i="2"/>
  <c r="M555" i="2"/>
  <c r="N555" i="2"/>
  <c r="O555" i="2"/>
  <c r="R555" i="2"/>
  <c r="I556" i="2"/>
  <c r="J556" i="2"/>
  <c r="K556" i="2"/>
  <c r="M556" i="2"/>
  <c r="N556" i="2"/>
  <c r="O556" i="2"/>
  <c r="R556" i="2"/>
  <c r="I557" i="2"/>
  <c r="J557" i="2"/>
  <c r="K557" i="2"/>
  <c r="M557" i="2"/>
  <c r="N557" i="2"/>
  <c r="O557" i="2"/>
  <c r="R557" i="2"/>
  <c r="I558" i="2"/>
  <c r="J558" i="2"/>
  <c r="K558" i="2"/>
  <c r="M558" i="2"/>
  <c r="N558" i="2"/>
  <c r="O558" i="2"/>
  <c r="R558" i="2"/>
  <c r="I559" i="2"/>
  <c r="J559" i="2"/>
  <c r="K559" i="2"/>
  <c r="M559" i="2"/>
  <c r="N559" i="2"/>
  <c r="O559" i="2"/>
  <c r="R559" i="2"/>
  <c r="I560" i="2"/>
  <c r="J560" i="2"/>
  <c r="K560" i="2"/>
  <c r="M560" i="2"/>
  <c r="N560" i="2"/>
  <c r="O560" i="2"/>
  <c r="R560" i="2"/>
  <c r="I561" i="2"/>
  <c r="J561" i="2"/>
  <c r="K561" i="2"/>
  <c r="M561" i="2"/>
  <c r="N561" i="2"/>
  <c r="O561" i="2"/>
  <c r="R561" i="2"/>
  <c r="I562" i="2"/>
  <c r="J562" i="2"/>
  <c r="K562" i="2"/>
  <c r="M562" i="2"/>
  <c r="N562" i="2"/>
  <c r="O562" i="2"/>
  <c r="R562" i="2"/>
  <c r="I563" i="2"/>
  <c r="J563" i="2"/>
  <c r="K563" i="2"/>
  <c r="M563" i="2"/>
  <c r="N563" i="2"/>
  <c r="O563" i="2"/>
  <c r="R563" i="2"/>
  <c r="I564" i="2"/>
  <c r="J564" i="2"/>
  <c r="K564" i="2"/>
  <c r="M564" i="2"/>
  <c r="N564" i="2"/>
  <c r="O564" i="2"/>
  <c r="R564" i="2"/>
  <c r="I565" i="2"/>
  <c r="J565" i="2"/>
  <c r="K565" i="2"/>
  <c r="M565" i="2"/>
  <c r="N565" i="2"/>
  <c r="O565" i="2"/>
  <c r="R565" i="2"/>
  <c r="I566" i="2"/>
  <c r="J566" i="2"/>
  <c r="K566" i="2"/>
  <c r="M566" i="2"/>
  <c r="N566" i="2"/>
  <c r="O566" i="2"/>
  <c r="R566" i="2"/>
  <c r="I567" i="2"/>
  <c r="J567" i="2"/>
  <c r="K567" i="2"/>
  <c r="M567" i="2"/>
  <c r="N567" i="2"/>
  <c r="O567" i="2"/>
  <c r="R567" i="2"/>
  <c r="I568" i="2"/>
  <c r="J568" i="2"/>
  <c r="K568" i="2"/>
  <c r="M568" i="2"/>
  <c r="N568" i="2"/>
  <c r="O568" i="2"/>
  <c r="R568" i="2"/>
  <c r="I569" i="2"/>
  <c r="J569" i="2"/>
  <c r="K569" i="2"/>
  <c r="M569" i="2"/>
  <c r="N569" i="2"/>
  <c r="O569" i="2"/>
  <c r="R569" i="2"/>
  <c r="I570" i="2"/>
  <c r="J570" i="2"/>
  <c r="K570" i="2"/>
  <c r="M570" i="2"/>
  <c r="N570" i="2"/>
  <c r="O570" i="2"/>
  <c r="R570" i="2"/>
  <c r="I571" i="2"/>
  <c r="J571" i="2"/>
  <c r="K571" i="2"/>
  <c r="M571" i="2"/>
  <c r="N571" i="2"/>
  <c r="O571" i="2"/>
  <c r="R571" i="2"/>
  <c r="I572" i="2"/>
  <c r="J572" i="2"/>
  <c r="K572" i="2"/>
  <c r="M572" i="2"/>
  <c r="N572" i="2"/>
  <c r="O572" i="2"/>
  <c r="R572" i="2"/>
  <c r="I573" i="2"/>
  <c r="J573" i="2"/>
  <c r="K573" i="2"/>
  <c r="M573" i="2"/>
  <c r="N573" i="2"/>
  <c r="O573" i="2"/>
  <c r="R573" i="2"/>
  <c r="I574" i="2"/>
  <c r="J574" i="2"/>
  <c r="K574" i="2"/>
  <c r="M574" i="2"/>
  <c r="N574" i="2"/>
  <c r="O574" i="2"/>
  <c r="R574" i="2"/>
  <c r="I575" i="2"/>
  <c r="J575" i="2"/>
  <c r="K575" i="2"/>
  <c r="M575" i="2"/>
  <c r="N575" i="2"/>
  <c r="O575" i="2"/>
  <c r="R575" i="2"/>
  <c r="I576" i="2"/>
  <c r="J576" i="2"/>
  <c r="K576" i="2"/>
  <c r="M576" i="2"/>
  <c r="N576" i="2"/>
  <c r="O576" i="2"/>
  <c r="R576" i="2"/>
  <c r="I577" i="2"/>
  <c r="J577" i="2"/>
  <c r="K577" i="2"/>
  <c r="M577" i="2"/>
  <c r="N577" i="2"/>
  <c r="O577" i="2"/>
  <c r="R577" i="2"/>
  <c r="I578" i="2"/>
  <c r="J578" i="2"/>
  <c r="K578" i="2"/>
  <c r="M578" i="2"/>
  <c r="N578" i="2"/>
  <c r="O578" i="2"/>
  <c r="R578" i="2"/>
  <c r="I579" i="2"/>
  <c r="J579" i="2"/>
  <c r="K579" i="2"/>
  <c r="M579" i="2"/>
  <c r="N579" i="2"/>
  <c r="O579" i="2"/>
  <c r="R579" i="2"/>
  <c r="I580" i="2"/>
  <c r="J580" i="2"/>
  <c r="K580" i="2"/>
  <c r="M580" i="2"/>
  <c r="N580" i="2"/>
  <c r="O580" i="2"/>
  <c r="R580" i="2"/>
  <c r="I581" i="2"/>
  <c r="J581" i="2"/>
  <c r="K581" i="2"/>
  <c r="M581" i="2"/>
  <c r="N581" i="2"/>
  <c r="O581" i="2"/>
  <c r="R581" i="2"/>
  <c r="I582" i="2"/>
  <c r="J582" i="2"/>
  <c r="K582" i="2"/>
  <c r="M582" i="2"/>
  <c r="N582" i="2"/>
  <c r="O582" i="2"/>
  <c r="R582" i="2"/>
  <c r="I583" i="2"/>
  <c r="J583" i="2"/>
  <c r="K583" i="2"/>
  <c r="M583" i="2"/>
  <c r="N583" i="2"/>
  <c r="O583" i="2"/>
  <c r="R583" i="2"/>
  <c r="I584" i="2"/>
  <c r="J584" i="2"/>
  <c r="K584" i="2"/>
  <c r="M584" i="2"/>
  <c r="N584" i="2"/>
  <c r="O584" i="2"/>
  <c r="R584" i="2"/>
  <c r="I585" i="2"/>
  <c r="J585" i="2"/>
  <c r="K585" i="2"/>
  <c r="M585" i="2"/>
  <c r="N585" i="2"/>
  <c r="O585" i="2"/>
  <c r="R585" i="2"/>
  <c r="I586" i="2"/>
  <c r="J586" i="2"/>
  <c r="K586" i="2"/>
  <c r="M586" i="2"/>
  <c r="N586" i="2"/>
  <c r="O586" i="2"/>
  <c r="R586" i="2"/>
  <c r="I587" i="2"/>
  <c r="J587" i="2"/>
  <c r="K587" i="2"/>
  <c r="M587" i="2"/>
  <c r="N587" i="2"/>
  <c r="O587" i="2"/>
  <c r="R587" i="2"/>
  <c r="I588" i="2"/>
  <c r="J588" i="2"/>
  <c r="K588" i="2"/>
  <c r="M588" i="2"/>
  <c r="N588" i="2"/>
  <c r="O588" i="2"/>
  <c r="R588" i="2"/>
  <c r="I589" i="2"/>
  <c r="J589" i="2"/>
  <c r="K589" i="2"/>
  <c r="M589" i="2"/>
  <c r="N589" i="2"/>
  <c r="O589" i="2"/>
  <c r="R589" i="2"/>
  <c r="I590" i="2"/>
  <c r="J590" i="2"/>
  <c r="K590" i="2"/>
  <c r="M590" i="2"/>
  <c r="N590" i="2"/>
  <c r="O590" i="2"/>
  <c r="R590" i="2"/>
  <c r="I591" i="2"/>
  <c r="J591" i="2"/>
  <c r="K591" i="2"/>
  <c r="M591" i="2"/>
  <c r="N591" i="2"/>
  <c r="O591" i="2"/>
  <c r="R591" i="2"/>
  <c r="I592" i="2"/>
  <c r="J592" i="2"/>
  <c r="K592" i="2"/>
  <c r="M592" i="2"/>
  <c r="N592" i="2"/>
  <c r="O592" i="2"/>
  <c r="R592" i="2"/>
  <c r="I593" i="2"/>
  <c r="J593" i="2"/>
  <c r="K593" i="2"/>
  <c r="M593" i="2"/>
  <c r="N593" i="2"/>
  <c r="O593" i="2"/>
  <c r="R593" i="2"/>
  <c r="I594" i="2"/>
  <c r="J594" i="2"/>
  <c r="K594" i="2"/>
  <c r="M594" i="2"/>
  <c r="N594" i="2"/>
  <c r="O594" i="2"/>
  <c r="R594" i="2"/>
  <c r="I595" i="2"/>
  <c r="J595" i="2"/>
  <c r="K595" i="2"/>
  <c r="M595" i="2"/>
  <c r="N595" i="2"/>
  <c r="O595" i="2"/>
  <c r="R595" i="2"/>
  <c r="I596" i="2"/>
  <c r="J596" i="2"/>
  <c r="K596" i="2"/>
  <c r="M596" i="2"/>
  <c r="N596" i="2"/>
  <c r="O596" i="2"/>
  <c r="R596" i="2"/>
  <c r="I597" i="2"/>
  <c r="J597" i="2"/>
  <c r="K597" i="2"/>
  <c r="M597" i="2"/>
  <c r="N597" i="2"/>
  <c r="O597" i="2"/>
  <c r="R597" i="2"/>
  <c r="I598" i="2"/>
  <c r="J598" i="2"/>
  <c r="K598" i="2"/>
  <c r="M598" i="2"/>
  <c r="N598" i="2"/>
  <c r="O598" i="2"/>
  <c r="R598" i="2"/>
  <c r="I599" i="2"/>
  <c r="J599" i="2"/>
  <c r="K599" i="2"/>
  <c r="M599" i="2"/>
  <c r="N599" i="2"/>
  <c r="O599" i="2"/>
  <c r="R599" i="2"/>
  <c r="I600" i="2"/>
  <c r="J600" i="2"/>
  <c r="K600" i="2"/>
  <c r="M600" i="2"/>
  <c r="N600" i="2"/>
  <c r="O600" i="2"/>
  <c r="R600" i="2"/>
  <c r="I601" i="2"/>
  <c r="J601" i="2"/>
  <c r="K601" i="2"/>
  <c r="M601" i="2"/>
  <c r="N601" i="2"/>
  <c r="O601" i="2"/>
  <c r="R601" i="2"/>
  <c r="I602" i="2"/>
  <c r="J602" i="2"/>
  <c r="K602" i="2"/>
  <c r="M602" i="2"/>
  <c r="N602" i="2"/>
  <c r="O602" i="2"/>
  <c r="R602" i="2"/>
  <c r="I603" i="2"/>
  <c r="J603" i="2"/>
  <c r="K603" i="2"/>
  <c r="M603" i="2"/>
  <c r="N603" i="2"/>
  <c r="O603" i="2"/>
  <c r="R603" i="2"/>
  <c r="I604" i="2"/>
  <c r="J604" i="2"/>
  <c r="K604" i="2"/>
  <c r="M604" i="2"/>
  <c r="N604" i="2"/>
  <c r="O604" i="2"/>
  <c r="R604" i="2"/>
  <c r="I605" i="2"/>
  <c r="J605" i="2"/>
  <c r="K605" i="2"/>
  <c r="M605" i="2"/>
  <c r="N605" i="2"/>
  <c r="O605" i="2"/>
  <c r="R605" i="2"/>
  <c r="I606" i="2"/>
  <c r="J606" i="2"/>
  <c r="K606" i="2"/>
  <c r="M606" i="2"/>
  <c r="N606" i="2"/>
  <c r="O606" i="2"/>
  <c r="R606" i="2"/>
  <c r="I607" i="2"/>
  <c r="J607" i="2"/>
  <c r="K607" i="2"/>
  <c r="M607" i="2"/>
  <c r="N607" i="2"/>
  <c r="O607" i="2"/>
  <c r="R607" i="2"/>
  <c r="I608" i="2"/>
  <c r="J608" i="2"/>
  <c r="K608" i="2"/>
  <c r="M608" i="2"/>
  <c r="N608" i="2"/>
  <c r="O608" i="2"/>
  <c r="R608" i="2"/>
  <c r="I609" i="2"/>
  <c r="J609" i="2"/>
  <c r="K609" i="2"/>
  <c r="M609" i="2"/>
  <c r="N609" i="2"/>
  <c r="O609" i="2"/>
  <c r="R609" i="2"/>
  <c r="I610" i="2"/>
  <c r="J610" i="2"/>
  <c r="K610" i="2"/>
  <c r="M610" i="2"/>
  <c r="N610" i="2"/>
  <c r="O610" i="2"/>
  <c r="R610" i="2"/>
  <c r="I611" i="2"/>
  <c r="J611" i="2"/>
  <c r="K611" i="2"/>
  <c r="M611" i="2"/>
  <c r="N611" i="2"/>
  <c r="O611" i="2"/>
  <c r="R611" i="2"/>
  <c r="I612" i="2"/>
  <c r="J612" i="2"/>
  <c r="K612" i="2"/>
  <c r="M612" i="2"/>
  <c r="N612" i="2"/>
  <c r="O612" i="2"/>
  <c r="R612" i="2"/>
  <c r="I613" i="2"/>
  <c r="J613" i="2"/>
  <c r="K613" i="2"/>
  <c r="M613" i="2"/>
  <c r="N613" i="2"/>
  <c r="O613" i="2"/>
  <c r="R613" i="2"/>
  <c r="I614" i="2"/>
  <c r="J614" i="2"/>
  <c r="K614" i="2"/>
  <c r="M614" i="2"/>
  <c r="N614" i="2"/>
  <c r="O614" i="2"/>
  <c r="R614" i="2"/>
  <c r="I615" i="2"/>
  <c r="J615" i="2"/>
  <c r="K615" i="2"/>
  <c r="M615" i="2"/>
  <c r="N615" i="2"/>
  <c r="O615" i="2"/>
  <c r="R615" i="2"/>
  <c r="I616" i="2"/>
  <c r="J616" i="2"/>
  <c r="K616" i="2"/>
  <c r="M616" i="2"/>
  <c r="N616" i="2"/>
  <c r="O616" i="2"/>
  <c r="R616" i="2"/>
  <c r="I617" i="2"/>
  <c r="J617" i="2"/>
  <c r="K617" i="2"/>
  <c r="M617" i="2"/>
  <c r="N617" i="2"/>
  <c r="O617" i="2"/>
  <c r="R617" i="2"/>
  <c r="I618" i="2"/>
  <c r="J618" i="2"/>
  <c r="K618" i="2"/>
  <c r="M618" i="2"/>
  <c r="N618" i="2"/>
  <c r="O618" i="2"/>
  <c r="R618" i="2"/>
  <c r="I619" i="2"/>
  <c r="J619" i="2"/>
  <c r="K619" i="2"/>
  <c r="M619" i="2"/>
  <c r="N619" i="2"/>
  <c r="O619" i="2"/>
  <c r="R619" i="2"/>
  <c r="I620" i="2"/>
  <c r="J620" i="2"/>
  <c r="K620" i="2"/>
  <c r="M620" i="2"/>
  <c r="N620" i="2"/>
  <c r="O620" i="2"/>
  <c r="R620" i="2"/>
  <c r="I621" i="2"/>
  <c r="J621" i="2"/>
  <c r="K621" i="2"/>
  <c r="M621" i="2"/>
  <c r="N621" i="2"/>
  <c r="O621" i="2"/>
  <c r="R621" i="2"/>
  <c r="I622" i="2"/>
  <c r="J622" i="2"/>
  <c r="K622" i="2"/>
  <c r="M622" i="2"/>
  <c r="N622" i="2"/>
  <c r="O622" i="2"/>
  <c r="R622" i="2"/>
  <c r="I623" i="2"/>
  <c r="J623" i="2"/>
  <c r="K623" i="2"/>
  <c r="M623" i="2"/>
  <c r="N623" i="2"/>
  <c r="O623" i="2"/>
  <c r="R623" i="2"/>
  <c r="I624" i="2"/>
  <c r="J624" i="2"/>
  <c r="K624" i="2"/>
  <c r="M624" i="2"/>
  <c r="N624" i="2"/>
  <c r="O624" i="2"/>
  <c r="R624" i="2"/>
  <c r="I625" i="2"/>
  <c r="J625" i="2"/>
  <c r="K625" i="2"/>
  <c r="M625" i="2"/>
  <c r="N625" i="2"/>
  <c r="O625" i="2"/>
  <c r="R625" i="2"/>
  <c r="I626" i="2"/>
  <c r="J626" i="2"/>
  <c r="K626" i="2"/>
  <c r="M626" i="2"/>
  <c r="N626" i="2"/>
  <c r="O626" i="2"/>
  <c r="R626" i="2"/>
  <c r="I627" i="2"/>
  <c r="J627" i="2"/>
  <c r="K627" i="2"/>
  <c r="M627" i="2"/>
  <c r="N627" i="2"/>
  <c r="O627" i="2"/>
  <c r="R627" i="2"/>
  <c r="I628" i="2"/>
  <c r="J628" i="2"/>
  <c r="K628" i="2"/>
  <c r="M628" i="2"/>
  <c r="N628" i="2"/>
  <c r="O628" i="2"/>
  <c r="R628" i="2"/>
  <c r="I629" i="2"/>
  <c r="J629" i="2"/>
  <c r="K629" i="2"/>
  <c r="M629" i="2"/>
  <c r="N629" i="2"/>
  <c r="O629" i="2"/>
  <c r="R629" i="2"/>
  <c r="I630" i="2"/>
  <c r="J630" i="2"/>
  <c r="K630" i="2"/>
  <c r="M630" i="2"/>
  <c r="N630" i="2"/>
  <c r="O630" i="2"/>
  <c r="R630" i="2"/>
  <c r="I631" i="2"/>
  <c r="J631" i="2"/>
  <c r="K631" i="2"/>
  <c r="M631" i="2"/>
  <c r="N631" i="2"/>
  <c r="O631" i="2"/>
  <c r="R631" i="2"/>
  <c r="I632" i="2"/>
  <c r="J632" i="2"/>
  <c r="K632" i="2"/>
  <c r="M632" i="2"/>
  <c r="N632" i="2"/>
  <c r="O632" i="2"/>
  <c r="R632" i="2"/>
  <c r="I633" i="2"/>
  <c r="J633" i="2"/>
  <c r="K633" i="2"/>
  <c r="M633" i="2"/>
  <c r="N633" i="2"/>
  <c r="O633" i="2"/>
  <c r="R633" i="2"/>
  <c r="I634" i="2"/>
  <c r="J634" i="2"/>
  <c r="K634" i="2"/>
  <c r="M634" i="2"/>
  <c r="N634" i="2"/>
  <c r="O634" i="2"/>
  <c r="R634" i="2"/>
  <c r="I635" i="2"/>
  <c r="J635" i="2"/>
  <c r="K635" i="2"/>
  <c r="M635" i="2"/>
  <c r="N635" i="2"/>
  <c r="O635" i="2"/>
  <c r="R635" i="2"/>
  <c r="I636" i="2"/>
  <c r="J636" i="2"/>
  <c r="K636" i="2"/>
  <c r="M636" i="2"/>
  <c r="N636" i="2"/>
  <c r="O636" i="2"/>
  <c r="R636" i="2"/>
  <c r="I637" i="2"/>
  <c r="J637" i="2"/>
  <c r="K637" i="2"/>
  <c r="M637" i="2"/>
  <c r="N637" i="2"/>
  <c r="O637" i="2"/>
  <c r="R637" i="2"/>
  <c r="I638" i="2"/>
  <c r="J638" i="2"/>
  <c r="K638" i="2"/>
  <c r="M638" i="2"/>
  <c r="N638" i="2"/>
  <c r="O638" i="2"/>
  <c r="R638" i="2"/>
  <c r="I639" i="2"/>
  <c r="J639" i="2"/>
  <c r="K639" i="2"/>
  <c r="M639" i="2"/>
  <c r="N639" i="2"/>
  <c r="O639" i="2"/>
  <c r="R639" i="2"/>
  <c r="I640" i="2"/>
  <c r="J640" i="2"/>
  <c r="K640" i="2"/>
  <c r="M640" i="2"/>
  <c r="N640" i="2"/>
  <c r="O640" i="2"/>
  <c r="R640" i="2"/>
  <c r="I641" i="2"/>
  <c r="J641" i="2"/>
  <c r="K641" i="2"/>
  <c r="M641" i="2"/>
  <c r="N641" i="2"/>
  <c r="O641" i="2"/>
  <c r="R641" i="2"/>
  <c r="I642" i="2"/>
  <c r="J642" i="2"/>
  <c r="K642" i="2"/>
  <c r="M642" i="2"/>
  <c r="N642" i="2"/>
  <c r="O642" i="2"/>
  <c r="R642" i="2"/>
  <c r="I643" i="2"/>
  <c r="J643" i="2"/>
  <c r="K643" i="2"/>
  <c r="M643" i="2"/>
  <c r="N643" i="2"/>
  <c r="O643" i="2"/>
  <c r="R643" i="2"/>
  <c r="I644" i="2"/>
  <c r="J644" i="2"/>
  <c r="K644" i="2"/>
  <c r="M644" i="2"/>
  <c r="N644" i="2"/>
  <c r="O644" i="2"/>
  <c r="R644" i="2"/>
  <c r="I645" i="2"/>
  <c r="J645" i="2"/>
  <c r="K645" i="2"/>
  <c r="M645" i="2"/>
  <c r="N645" i="2"/>
  <c r="O645" i="2"/>
  <c r="R645" i="2"/>
  <c r="I646" i="2"/>
  <c r="J646" i="2"/>
  <c r="K646" i="2"/>
  <c r="M646" i="2"/>
  <c r="N646" i="2"/>
  <c r="O646" i="2"/>
  <c r="R646" i="2"/>
  <c r="I647" i="2"/>
  <c r="J647" i="2"/>
  <c r="K647" i="2"/>
  <c r="M647" i="2"/>
  <c r="N647" i="2"/>
  <c r="O647" i="2"/>
  <c r="R647" i="2"/>
  <c r="I648" i="2"/>
  <c r="J648" i="2"/>
  <c r="K648" i="2"/>
  <c r="M648" i="2"/>
  <c r="N648" i="2"/>
  <c r="O648" i="2"/>
  <c r="R648" i="2"/>
  <c r="I649" i="2"/>
  <c r="J649" i="2"/>
  <c r="K649" i="2"/>
  <c r="M649" i="2"/>
  <c r="N649" i="2"/>
  <c r="O649" i="2"/>
  <c r="R649" i="2"/>
  <c r="I650" i="2"/>
  <c r="J650" i="2"/>
  <c r="K650" i="2"/>
  <c r="M650" i="2"/>
  <c r="N650" i="2"/>
  <c r="O650" i="2"/>
  <c r="R650" i="2"/>
  <c r="I651" i="2"/>
  <c r="J651" i="2"/>
  <c r="K651" i="2"/>
  <c r="M651" i="2"/>
  <c r="N651" i="2"/>
  <c r="O651" i="2"/>
  <c r="R651" i="2"/>
  <c r="I652" i="2"/>
  <c r="J652" i="2"/>
  <c r="K652" i="2"/>
  <c r="M652" i="2"/>
  <c r="N652" i="2"/>
  <c r="O652" i="2"/>
  <c r="R652" i="2"/>
  <c r="I653" i="2"/>
  <c r="J653" i="2"/>
  <c r="K653" i="2"/>
  <c r="M653" i="2"/>
  <c r="N653" i="2"/>
  <c r="O653" i="2"/>
  <c r="R653" i="2"/>
  <c r="I654" i="2"/>
  <c r="J654" i="2"/>
  <c r="K654" i="2"/>
  <c r="M654" i="2"/>
  <c r="N654" i="2"/>
  <c r="O654" i="2"/>
  <c r="R654" i="2"/>
  <c r="I655" i="2"/>
  <c r="J655" i="2"/>
  <c r="K655" i="2"/>
  <c r="M655" i="2"/>
  <c r="N655" i="2"/>
  <c r="O655" i="2"/>
  <c r="R655" i="2"/>
  <c r="I656" i="2"/>
  <c r="J656" i="2"/>
  <c r="K656" i="2"/>
  <c r="M656" i="2"/>
  <c r="N656" i="2"/>
  <c r="O656" i="2"/>
  <c r="R656" i="2"/>
  <c r="I657" i="2"/>
  <c r="J657" i="2"/>
  <c r="K657" i="2"/>
  <c r="M657" i="2"/>
  <c r="N657" i="2"/>
  <c r="O657" i="2"/>
  <c r="R657" i="2"/>
  <c r="I658" i="2"/>
  <c r="J658" i="2"/>
  <c r="K658" i="2"/>
  <c r="M658" i="2"/>
  <c r="N658" i="2"/>
  <c r="O658" i="2"/>
  <c r="R658" i="2"/>
  <c r="I659" i="2"/>
  <c r="J659" i="2"/>
  <c r="K659" i="2"/>
  <c r="M659" i="2"/>
  <c r="N659" i="2"/>
  <c r="O659" i="2"/>
  <c r="R659" i="2"/>
  <c r="I660" i="2"/>
  <c r="J660" i="2"/>
  <c r="K660" i="2"/>
  <c r="M660" i="2"/>
  <c r="N660" i="2"/>
  <c r="O660" i="2"/>
  <c r="R660" i="2"/>
  <c r="I661" i="2"/>
  <c r="J661" i="2"/>
  <c r="K661" i="2"/>
  <c r="M661" i="2"/>
  <c r="N661" i="2"/>
  <c r="O661" i="2"/>
  <c r="R661" i="2"/>
  <c r="I662" i="2"/>
  <c r="J662" i="2"/>
  <c r="K662" i="2"/>
  <c r="M662" i="2"/>
  <c r="N662" i="2"/>
  <c r="O662" i="2"/>
  <c r="R662" i="2"/>
  <c r="I663" i="2"/>
  <c r="J663" i="2"/>
  <c r="K663" i="2"/>
  <c r="M663" i="2"/>
  <c r="N663" i="2"/>
  <c r="O663" i="2"/>
  <c r="R663" i="2"/>
  <c r="I664" i="2"/>
  <c r="J664" i="2"/>
  <c r="K664" i="2"/>
  <c r="M664" i="2"/>
  <c r="N664" i="2"/>
  <c r="O664" i="2"/>
  <c r="R664" i="2"/>
  <c r="I665" i="2"/>
  <c r="J665" i="2"/>
  <c r="K665" i="2"/>
  <c r="M665" i="2"/>
  <c r="N665" i="2"/>
  <c r="O665" i="2"/>
  <c r="R665" i="2"/>
  <c r="I666" i="2"/>
  <c r="J666" i="2"/>
  <c r="K666" i="2"/>
  <c r="M666" i="2"/>
  <c r="N666" i="2"/>
  <c r="O666" i="2"/>
  <c r="R666" i="2"/>
  <c r="I667" i="2"/>
  <c r="J667" i="2"/>
  <c r="K667" i="2"/>
  <c r="M667" i="2"/>
  <c r="N667" i="2"/>
  <c r="O667" i="2"/>
  <c r="R667" i="2"/>
  <c r="I668" i="2"/>
  <c r="J668" i="2"/>
  <c r="K668" i="2"/>
  <c r="M668" i="2"/>
  <c r="N668" i="2"/>
  <c r="O668" i="2"/>
  <c r="R668" i="2"/>
  <c r="I669" i="2"/>
  <c r="J669" i="2"/>
  <c r="K669" i="2"/>
  <c r="M669" i="2"/>
  <c r="N669" i="2"/>
  <c r="O669" i="2"/>
  <c r="R669" i="2"/>
  <c r="I670" i="2"/>
  <c r="J670" i="2"/>
  <c r="K670" i="2"/>
  <c r="M670" i="2"/>
  <c r="N670" i="2"/>
  <c r="O670" i="2"/>
  <c r="R670" i="2"/>
  <c r="I671" i="2"/>
  <c r="J671" i="2"/>
  <c r="K671" i="2"/>
  <c r="M671" i="2"/>
  <c r="N671" i="2"/>
  <c r="O671" i="2"/>
  <c r="R671" i="2"/>
  <c r="I672" i="2"/>
  <c r="J672" i="2"/>
  <c r="K672" i="2"/>
  <c r="M672" i="2"/>
  <c r="N672" i="2"/>
  <c r="O672" i="2"/>
  <c r="R672" i="2"/>
  <c r="I673" i="2"/>
  <c r="J673" i="2"/>
  <c r="K673" i="2"/>
  <c r="M673" i="2"/>
  <c r="N673" i="2"/>
  <c r="O673" i="2"/>
  <c r="R673" i="2"/>
  <c r="I674" i="2"/>
  <c r="J674" i="2"/>
  <c r="K674" i="2"/>
  <c r="M674" i="2"/>
  <c r="N674" i="2"/>
  <c r="O674" i="2"/>
  <c r="R674" i="2"/>
  <c r="I675" i="2"/>
  <c r="J675" i="2"/>
  <c r="K675" i="2"/>
  <c r="M675" i="2"/>
  <c r="N675" i="2"/>
  <c r="O675" i="2"/>
  <c r="R675" i="2"/>
  <c r="I676" i="2"/>
  <c r="J676" i="2"/>
  <c r="K676" i="2"/>
  <c r="M676" i="2"/>
  <c r="N676" i="2"/>
  <c r="O676" i="2"/>
  <c r="R676" i="2"/>
  <c r="I677" i="2"/>
  <c r="J677" i="2"/>
  <c r="K677" i="2"/>
  <c r="M677" i="2"/>
  <c r="N677" i="2"/>
  <c r="O677" i="2"/>
  <c r="R677" i="2"/>
  <c r="I678" i="2"/>
  <c r="J678" i="2"/>
  <c r="K678" i="2"/>
  <c r="M678" i="2"/>
  <c r="N678" i="2"/>
  <c r="O678" i="2"/>
  <c r="R678" i="2"/>
  <c r="I679" i="2"/>
  <c r="J679" i="2"/>
  <c r="K679" i="2"/>
  <c r="M679" i="2"/>
  <c r="N679" i="2"/>
  <c r="O679" i="2"/>
  <c r="R679" i="2"/>
  <c r="I680" i="2"/>
  <c r="J680" i="2"/>
  <c r="K680" i="2"/>
  <c r="M680" i="2"/>
  <c r="N680" i="2"/>
  <c r="O680" i="2"/>
  <c r="R680" i="2"/>
  <c r="I681" i="2"/>
  <c r="J681" i="2"/>
  <c r="K681" i="2"/>
  <c r="M681" i="2"/>
  <c r="N681" i="2"/>
  <c r="O681" i="2"/>
  <c r="R681" i="2"/>
  <c r="I682" i="2"/>
  <c r="J682" i="2"/>
  <c r="K682" i="2"/>
  <c r="M682" i="2"/>
  <c r="N682" i="2"/>
  <c r="O682" i="2"/>
  <c r="R682" i="2"/>
  <c r="I683" i="2"/>
  <c r="J683" i="2"/>
  <c r="K683" i="2"/>
  <c r="M683" i="2"/>
  <c r="N683" i="2"/>
  <c r="O683" i="2"/>
  <c r="R683" i="2"/>
  <c r="I684" i="2"/>
  <c r="J684" i="2"/>
  <c r="K684" i="2"/>
  <c r="M684" i="2"/>
  <c r="N684" i="2"/>
  <c r="O684" i="2"/>
  <c r="R684" i="2"/>
  <c r="I685" i="2"/>
  <c r="J685" i="2"/>
  <c r="K685" i="2"/>
  <c r="M685" i="2"/>
  <c r="N685" i="2"/>
  <c r="O685" i="2"/>
  <c r="R685" i="2"/>
  <c r="I686" i="2"/>
  <c r="J686" i="2"/>
  <c r="K686" i="2"/>
  <c r="M686" i="2"/>
  <c r="N686" i="2"/>
  <c r="O686" i="2"/>
  <c r="R686" i="2"/>
  <c r="I687" i="2"/>
  <c r="J687" i="2"/>
  <c r="K687" i="2"/>
  <c r="M687" i="2"/>
  <c r="N687" i="2"/>
  <c r="O687" i="2"/>
  <c r="R687" i="2"/>
  <c r="I688" i="2"/>
  <c r="J688" i="2"/>
  <c r="K688" i="2"/>
  <c r="M688" i="2"/>
  <c r="N688" i="2"/>
  <c r="O688" i="2"/>
  <c r="R688" i="2"/>
  <c r="I689" i="2"/>
  <c r="J689" i="2"/>
  <c r="K689" i="2"/>
  <c r="M689" i="2"/>
  <c r="N689" i="2"/>
  <c r="O689" i="2"/>
  <c r="R689" i="2"/>
  <c r="I690" i="2"/>
  <c r="J690" i="2"/>
  <c r="K690" i="2"/>
  <c r="M690" i="2"/>
  <c r="N690" i="2"/>
  <c r="O690" i="2"/>
  <c r="R690" i="2"/>
  <c r="I691" i="2"/>
  <c r="J691" i="2"/>
  <c r="K691" i="2"/>
  <c r="M691" i="2"/>
  <c r="N691" i="2"/>
  <c r="O691" i="2"/>
  <c r="R691" i="2"/>
  <c r="I692" i="2"/>
  <c r="J692" i="2"/>
  <c r="K692" i="2"/>
  <c r="M692" i="2"/>
  <c r="N692" i="2"/>
  <c r="O692" i="2"/>
  <c r="R692" i="2"/>
  <c r="I693" i="2"/>
  <c r="J693" i="2"/>
  <c r="K693" i="2"/>
  <c r="M693" i="2"/>
  <c r="N693" i="2"/>
  <c r="O693" i="2"/>
  <c r="R693" i="2"/>
  <c r="I694" i="2"/>
  <c r="J694" i="2"/>
  <c r="K694" i="2"/>
  <c r="M694" i="2"/>
  <c r="N694" i="2"/>
  <c r="O694" i="2"/>
  <c r="R694" i="2"/>
  <c r="I695" i="2"/>
  <c r="J695" i="2"/>
  <c r="K695" i="2"/>
  <c r="M695" i="2"/>
  <c r="N695" i="2"/>
  <c r="O695" i="2"/>
  <c r="R695" i="2"/>
  <c r="I696" i="2"/>
  <c r="J696" i="2"/>
  <c r="K696" i="2"/>
  <c r="M696" i="2"/>
  <c r="N696" i="2"/>
  <c r="O696" i="2"/>
  <c r="R696" i="2"/>
  <c r="I697" i="2"/>
  <c r="J697" i="2"/>
  <c r="K697" i="2"/>
  <c r="M697" i="2"/>
  <c r="N697" i="2"/>
  <c r="O697" i="2"/>
  <c r="R697" i="2"/>
  <c r="I698" i="2"/>
  <c r="J698" i="2"/>
  <c r="K698" i="2"/>
  <c r="M698" i="2"/>
  <c r="N698" i="2"/>
  <c r="O698" i="2"/>
  <c r="R698" i="2"/>
  <c r="I699" i="2"/>
  <c r="J699" i="2"/>
  <c r="K699" i="2"/>
  <c r="M699" i="2"/>
  <c r="N699" i="2"/>
  <c r="O699" i="2"/>
  <c r="R699" i="2"/>
  <c r="I700" i="2"/>
  <c r="J700" i="2"/>
  <c r="K700" i="2"/>
  <c r="M700" i="2"/>
  <c r="N700" i="2"/>
  <c r="O700" i="2"/>
  <c r="R700" i="2"/>
  <c r="I701" i="2"/>
  <c r="J701" i="2"/>
  <c r="K701" i="2"/>
  <c r="M701" i="2"/>
  <c r="N701" i="2"/>
  <c r="O701" i="2"/>
  <c r="R701" i="2"/>
  <c r="I702" i="2"/>
  <c r="J702" i="2"/>
  <c r="K702" i="2"/>
  <c r="M702" i="2"/>
  <c r="N702" i="2"/>
  <c r="O702" i="2"/>
  <c r="R702" i="2"/>
  <c r="I703" i="2"/>
  <c r="J703" i="2"/>
  <c r="K703" i="2"/>
  <c r="M703" i="2"/>
  <c r="N703" i="2"/>
  <c r="O703" i="2"/>
  <c r="R703" i="2"/>
  <c r="I704" i="2"/>
  <c r="J704" i="2"/>
  <c r="K704" i="2"/>
  <c r="M704" i="2"/>
  <c r="N704" i="2"/>
  <c r="O704" i="2"/>
  <c r="R704" i="2"/>
  <c r="I705" i="2"/>
  <c r="J705" i="2"/>
  <c r="K705" i="2"/>
  <c r="M705" i="2"/>
  <c r="N705" i="2"/>
  <c r="O705" i="2"/>
  <c r="R705" i="2"/>
  <c r="I706" i="2"/>
  <c r="J706" i="2"/>
  <c r="K706" i="2"/>
  <c r="M706" i="2"/>
  <c r="N706" i="2"/>
  <c r="O706" i="2"/>
  <c r="R706" i="2"/>
  <c r="I707" i="2"/>
  <c r="J707" i="2"/>
  <c r="K707" i="2"/>
  <c r="M707" i="2"/>
  <c r="N707" i="2"/>
  <c r="O707" i="2"/>
  <c r="R707" i="2"/>
  <c r="I708" i="2"/>
  <c r="J708" i="2"/>
  <c r="K708" i="2"/>
  <c r="M708" i="2"/>
  <c r="N708" i="2"/>
  <c r="O708" i="2"/>
  <c r="R708" i="2"/>
  <c r="I709" i="2"/>
  <c r="J709" i="2"/>
  <c r="K709" i="2"/>
  <c r="M709" i="2"/>
  <c r="N709" i="2"/>
  <c r="O709" i="2"/>
  <c r="R709" i="2"/>
  <c r="I710" i="2"/>
  <c r="J710" i="2"/>
  <c r="K710" i="2"/>
  <c r="M710" i="2"/>
  <c r="N710" i="2"/>
  <c r="O710" i="2"/>
  <c r="R710" i="2"/>
  <c r="I711" i="2"/>
  <c r="J711" i="2"/>
  <c r="K711" i="2"/>
  <c r="M711" i="2"/>
  <c r="N711" i="2"/>
  <c r="O711" i="2"/>
  <c r="R711" i="2"/>
  <c r="I712" i="2"/>
  <c r="J712" i="2"/>
  <c r="K712" i="2"/>
  <c r="M712" i="2"/>
  <c r="N712" i="2"/>
  <c r="O712" i="2"/>
  <c r="R712" i="2"/>
  <c r="I713" i="2"/>
  <c r="J713" i="2"/>
  <c r="K713" i="2"/>
  <c r="M713" i="2"/>
  <c r="N713" i="2"/>
  <c r="O713" i="2"/>
  <c r="R713" i="2"/>
  <c r="I714" i="2"/>
  <c r="J714" i="2"/>
  <c r="K714" i="2"/>
  <c r="M714" i="2"/>
  <c r="N714" i="2"/>
  <c r="O714" i="2"/>
  <c r="R714" i="2"/>
  <c r="I715" i="2"/>
  <c r="J715" i="2"/>
  <c r="K715" i="2"/>
  <c r="M715" i="2"/>
  <c r="N715" i="2"/>
  <c r="O715" i="2"/>
  <c r="R715" i="2"/>
  <c r="I716" i="2"/>
  <c r="J716" i="2"/>
  <c r="K716" i="2"/>
  <c r="M716" i="2"/>
  <c r="N716" i="2"/>
  <c r="O716" i="2"/>
  <c r="R716" i="2"/>
  <c r="I717" i="2"/>
  <c r="J717" i="2"/>
  <c r="K717" i="2"/>
  <c r="M717" i="2"/>
  <c r="N717" i="2"/>
  <c r="O717" i="2"/>
  <c r="R717" i="2"/>
  <c r="I718" i="2"/>
  <c r="J718" i="2"/>
  <c r="K718" i="2"/>
  <c r="M718" i="2"/>
  <c r="N718" i="2"/>
  <c r="O718" i="2"/>
  <c r="R718" i="2"/>
  <c r="I719" i="2"/>
  <c r="J719" i="2"/>
  <c r="K719" i="2"/>
  <c r="M719" i="2"/>
  <c r="N719" i="2"/>
  <c r="O719" i="2"/>
  <c r="R719" i="2"/>
  <c r="I720" i="2"/>
  <c r="J720" i="2"/>
  <c r="K720" i="2"/>
  <c r="M720" i="2"/>
  <c r="N720" i="2"/>
  <c r="O720" i="2"/>
  <c r="R720" i="2"/>
  <c r="I721" i="2"/>
  <c r="J721" i="2"/>
  <c r="K721" i="2"/>
  <c r="M721" i="2"/>
  <c r="N721" i="2"/>
  <c r="O721" i="2"/>
  <c r="R721" i="2"/>
  <c r="I722" i="2"/>
  <c r="J722" i="2"/>
  <c r="K722" i="2"/>
  <c r="M722" i="2"/>
  <c r="N722" i="2"/>
  <c r="O722" i="2"/>
  <c r="R722" i="2"/>
  <c r="I723" i="2"/>
  <c r="J723" i="2"/>
  <c r="K723" i="2"/>
  <c r="M723" i="2"/>
  <c r="N723" i="2"/>
  <c r="O723" i="2"/>
  <c r="R723" i="2"/>
  <c r="I724" i="2"/>
  <c r="J724" i="2"/>
  <c r="K724" i="2"/>
  <c r="M724" i="2"/>
  <c r="N724" i="2"/>
  <c r="O724" i="2"/>
  <c r="R724" i="2"/>
  <c r="I725" i="2"/>
  <c r="J725" i="2"/>
  <c r="K725" i="2"/>
  <c r="M725" i="2"/>
  <c r="N725" i="2"/>
  <c r="O725" i="2"/>
  <c r="R725" i="2"/>
  <c r="I726" i="2"/>
  <c r="J726" i="2"/>
  <c r="K726" i="2"/>
  <c r="M726" i="2"/>
  <c r="N726" i="2"/>
  <c r="O726" i="2"/>
  <c r="R726" i="2"/>
  <c r="I727" i="2"/>
  <c r="J727" i="2"/>
  <c r="K727" i="2"/>
  <c r="M727" i="2"/>
  <c r="N727" i="2"/>
  <c r="O727" i="2"/>
  <c r="R727" i="2"/>
  <c r="I728" i="2"/>
  <c r="J728" i="2"/>
  <c r="K728" i="2"/>
  <c r="M728" i="2"/>
  <c r="N728" i="2"/>
  <c r="O728" i="2"/>
  <c r="R728" i="2"/>
  <c r="I729" i="2"/>
  <c r="J729" i="2"/>
  <c r="K729" i="2"/>
  <c r="M729" i="2"/>
  <c r="N729" i="2"/>
  <c r="O729" i="2"/>
  <c r="R729" i="2"/>
  <c r="I730" i="2"/>
  <c r="J730" i="2"/>
  <c r="K730" i="2"/>
  <c r="M730" i="2"/>
  <c r="N730" i="2"/>
  <c r="O730" i="2"/>
  <c r="R730" i="2"/>
  <c r="I731" i="2"/>
  <c r="J731" i="2"/>
  <c r="K731" i="2"/>
  <c r="M731" i="2"/>
  <c r="N731" i="2"/>
  <c r="O731" i="2"/>
  <c r="R731" i="2"/>
  <c r="I732" i="2"/>
  <c r="J732" i="2"/>
  <c r="K732" i="2"/>
  <c r="M732" i="2"/>
  <c r="N732" i="2"/>
  <c r="O732" i="2"/>
  <c r="R732" i="2"/>
  <c r="I733" i="2"/>
  <c r="J733" i="2"/>
  <c r="K733" i="2"/>
  <c r="M733" i="2"/>
  <c r="N733" i="2"/>
  <c r="O733" i="2"/>
  <c r="R733" i="2"/>
  <c r="I734" i="2"/>
  <c r="J734" i="2"/>
  <c r="K734" i="2"/>
  <c r="M734" i="2"/>
  <c r="N734" i="2"/>
  <c r="O734" i="2"/>
  <c r="R734" i="2"/>
  <c r="I735" i="2"/>
  <c r="J735" i="2"/>
  <c r="K735" i="2"/>
  <c r="M735" i="2"/>
  <c r="N735" i="2"/>
  <c r="O735" i="2"/>
  <c r="R735" i="2"/>
  <c r="I736" i="2"/>
  <c r="J736" i="2"/>
  <c r="K736" i="2"/>
  <c r="M736" i="2"/>
  <c r="N736" i="2"/>
  <c r="O736" i="2"/>
  <c r="R736" i="2"/>
  <c r="I737" i="2"/>
  <c r="J737" i="2"/>
  <c r="K737" i="2"/>
  <c r="M737" i="2"/>
  <c r="N737" i="2"/>
  <c r="O737" i="2"/>
  <c r="R737" i="2"/>
  <c r="I738" i="2"/>
  <c r="J738" i="2"/>
  <c r="K738" i="2"/>
  <c r="M738" i="2"/>
  <c r="N738" i="2"/>
  <c r="O738" i="2"/>
  <c r="R738" i="2"/>
  <c r="I739" i="2"/>
  <c r="J739" i="2"/>
  <c r="K739" i="2"/>
  <c r="M739" i="2"/>
  <c r="N739" i="2"/>
  <c r="O739" i="2"/>
  <c r="R739" i="2"/>
  <c r="I740" i="2"/>
  <c r="J740" i="2"/>
  <c r="K740" i="2"/>
  <c r="M740" i="2"/>
  <c r="N740" i="2"/>
  <c r="O740" i="2"/>
  <c r="R740" i="2"/>
  <c r="I741" i="2"/>
  <c r="J741" i="2"/>
  <c r="K741" i="2"/>
  <c r="M741" i="2"/>
  <c r="N741" i="2"/>
  <c r="O741" i="2"/>
  <c r="R741" i="2"/>
  <c r="I742" i="2"/>
  <c r="J742" i="2"/>
  <c r="K742" i="2"/>
  <c r="M742" i="2"/>
  <c r="N742" i="2"/>
  <c r="O742" i="2"/>
  <c r="R742" i="2"/>
  <c r="I743" i="2"/>
  <c r="J743" i="2"/>
  <c r="K743" i="2"/>
  <c r="M743" i="2"/>
  <c r="N743" i="2"/>
  <c r="O743" i="2"/>
  <c r="R743" i="2"/>
  <c r="I744" i="2"/>
  <c r="J744" i="2"/>
  <c r="K744" i="2"/>
  <c r="M744" i="2"/>
  <c r="N744" i="2"/>
  <c r="O744" i="2"/>
  <c r="R744" i="2"/>
  <c r="I745" i="2"/>
  <c r="J745" i="2"/>
  <c r="K745" i="2"/>
  <c r="M745" i="2"/>
  <c r="N745" i="2"/>
  <c r="O745" i="2"/>
  <c r="R745" i="2"/>
  <c r="I746" i="2"/>
  <c r="J746" i="2"/>
  <c r="K746" i="2"/>
  <c r="M746" i="2"/>
  <c r="N746" i="2"/>
  <c r="O746" i="2"/>
  <c r="R746" i="2"/>
  <c r="I747" i="2"/>
  <c r="J747" i="2"/>
  <c r="K747" i="2"/>
  <c r="M747" i="2"/>
  <c r="N747" i="2"/>
  <c r="O747" i="2"/>
  <c r="R747" i="2"/>
  <c r="I748" i="2"/>
  <c r="J748" i="2"/>
  <c r="K748" i="2"/>
  <c r="M748" i="2"/>
  <c r="N748" i="2"/>
  <c r="O748" i="2"/>
  <c r="R748" i="2"/>
  <c r="I749" i="2"/>
  <c r="J749" i="2"/>
  <c r="K749" i="2"/>
  <c r="M749" i="2"/>
  <c r="N749" i="2"/>
  <c r="O749" i="2"/>
  <c r="R749" i="2"/>
  <c r="I750" i="2"/>
  <c r="J750" i="2"/>
  <c r="K750" i="2"/>
  <c r="M750" i="2"/>
  <c r="N750" i="2"/>
  <c r="O750" i="2"/>
  <c r="R750" i="2"/>
  <c r="I751" i="2"/>
  <c r="J751" i="2"/>
  <c r="K751" i="2"/>
  <c r="M751" i="2"/>
  <c r="N751" i="2"/>
  <c r="O751" i="2"/>
  <c r="R751" i="2"/>
  <c r="I752" i="2"/>
  <c r="J752" i="2"/>
  <c r="K752" i="2"/>
  <c r="M752" i="2"/>
  <c r="N752" i="2"/>
  <c r="O752" i="2"/>
  <c r="R752" i="2"/>
  <c r="I753" i="2"/>
  <c r="J753" i="2"/>
  <c r="K753" i="2"/>
  <c r="M753" i="2"/>
  <c r="N753" i="2"/>
  <c r="O753" i="2"/>
  <c r="R753" i="2"/>
  <c r="I754" i="2"/>
  <c r="J754" i="2"/>
  <c r="K754" i="2"/>
  <c r="M754" i="2"/>
  <c r="N754" i="2"/>
  <c r="O754" i="2"/>
  <c r="R754" i="2"/>
  <c r="I755" i="2"/>
  <c r="J755" i="2"/>
  <c r="K755" i="2"/>
  <c r="M755" i="2"/>
  <c r="N755" i="2"/>
  <c r="O755" i="2"/>
  <c r="R755" i="2"/>
  <c r="I756" i="2"/>
  <c r="J756" i="2"/>
  <c r="K756" i="2"/>
  <c r="M756" i="2"/>
  <c r="N756" i="2"/>
  <c r="O756" i="2"/>
  <c r="R756" i="2"/>
  <c r="I757" i="2"/>
  <c r="J757" i="2"/>
  <c r="K757" i="2"/>
  <c r="M757" i="2"/>
  <c r="N757" i="2"/>
  <c r="O757" i="2"/>
  <c r="R757" i="2"/>
  <c r="I758" i="2"/>
  <c r="J758" i="2"/>
  <c r="K758" i="2"/>
  <c r="M758" i="2"/>
  <c r="N758" i="2"/>
  <c r="O758" i="2"/>
  <c r="R758" i="2"/>
  <c r="I759" i="2"/>
  <c r="J759" i="2"/>
  <c r="K759" i="2"/>
  <c r="M759" i="2"/>
  <c r="N759" i="2"/>
  <c r="O759" i="2"/>
  <c r="R759" i="2"/>
  <c r="I760" i="2"/>
  <c r="J760" i="2"/>
  <c r="K760" i="2"/>
  <c r="M760" i="2"/>
  <c r="N760" i="2"/>
  <c r="O760" i="2"/>
  <c r="R760" i="2"/>
  <c r="I761" i="2"/>
  <c r="J761" i="2"/>
  <c r="K761" i="2"/>
  <c r="M761" i="2"/>
  <c r="N761" i="2"/>
  <c r="O761" i="2"/>
  <c r="R761" i="2"/>
  <c r="I762" i="2"/>
  <c r="J762" i="2"/>
  <c r="K762" i="2"/>
  <c r="M762" i="2"/>
  <c r="N762" i="2"/>
  <c r="O762" i="2"/>
  <c r="R762" i="2"/>
  <c r="I763" i="2"/>
  <c r="J763" i="2"/>
  <c r="K763" i="2"/>
  <c r="M763" i="2"/>
  <c r="N763" i="2"/>
  <c r="O763" i="2"/>
  <c r="R763" i="2"/>
  <c r="I764" i="2"/>
  <c r="J764" i="2"/>
  <c r="K764" i="2"/>
  <c r="M764" i="2"/>
  <c r="N764" i="2"/>
  <c r="O764" i="2"/>
  <c r="R764" i="2"/>
  <c r="I765" i="2"/>
  <c r="J765" i="2"/>
  <c r="K765" i="2"/>
  <c r="M765" i="2"/>
  <c r="N765" i="2"/>
  <c r="O765" i="2"/>
  <c r="R765" i="2"/>
  <c r="I766" i="2"/>
  <c r="J766" i="2"/>
  <c r="K766" i="2"/>
  <c r="M766" i="2"/>
  <c r="N766" i="2"/>
  <c r="O766" i="2"/>
  <c r="R766" i="2"/>
  <c r="I767" i="2"/>
  <c r="J767" i="2"/>
  <c r="K767" i="2"/>
  <c r="M767" i="2"/>
  <c r="N767" i="2"/>
  <c r="O767" i="2"/>
  <c r="R767" i="2"/>
  <c r="I768" i="2"/>
  <c r="J768" i="2"/>
  <c r="K768" i="2"/>
  <c r="M768" i="2"/>
  <c r="N768" i="2"/>
  <c r="O768" i="2"/>
  <c r="R768" i="2"/>
  <c r="I769" i="2"/>
  <c r="J769" i="2"/>
  <c r="K769" i="2"/>
  <c r="M769" i="2"/>
  <c r="N769" i="2"/>
  <c r="O769" i="2"/>
  <c r="R769" i="2"/>
  <c r="I770" i="2"/>
  <c r="J770" i="2"/>
  <c r="K770" i="2"/>
  <c r="M770" i="2"/>
  <c r="N770" i="2"/>
  <c r="O770" i="2"/>
  <c r="R770" i="2"/>
  <c r="I771" i="2"/>
  <c r="J771" i="2"/>
  <c r="K771" i="2"/>
  <c r="M771" i="2"/>
  <c r="N771" i="2"/>
  <c r="O771" i="2"/>
  <c r="R771" i="2"/>
  <c r="I772" i="2"/>
  <c r="J772" i="2"/>
  <c r="K772" i="2"/>
  <c r="M772" i="2"/>
  <c r="N772" i="2"/>
  <c r="O772" i="2"/>
  <c r="R772" i="2"/>
  <c r="I773" i="2"/>
  <c r="J773" i="2"/>
  <c r="K773" i="2"/>
  <c r="M773" i="2"/>
  <c r="N773" i="2"/>
  <c r="O773" i="2"/>
  <c r="R773" i="2"/>
  <c r="I774" i="2"/>
  <c r="J774" i="2"/>
  <c r="K774" i="2"/>
  <c r="M774" i="2"/>
  <c r="N774" i="2"/>
  <c r="O774" i="2"/>
  <c r="R774" i="2"/>
  <c r="I775" i="2"/>
  <c r="J775" i="2"/>
  <c r="K775" i="2"/>
  <c r="M775" i="2"/>
  <c r="N775" i="2"/>
  <c r="O775" i="2"/>
  <c r="R775" i="2"/>
  <c r="I776" i="2"/>
  <c r="J776" i="2"/>
  <c r="K776" i="2"/>
  <c r="M776" i="2"/>
  <c r="N776" i="2"/>
  <c r="O776" i="2"/>
  <c r="R776" i="2"/>
  <c r="I777" i="2"/>
  <c r="J777" i="2"/>
  <c r="K777" i="2"/>
  <c r="M777" i="2"/>
  <c r="N777" i="2"/>
  <c r="O777" i="2"/>
  <c r="R777" i="2"/>
  <c r="I778" i="2"/>
  <c r="J778" i="2"/>
  <c r="K778" i="2"/>
  <c r="M778" i="2"/>
  <c r="N778" i="2"/>
  <c r="O778" i="2"/>
  <c r="R778" i="2"/>
  <c r="I779" i="2"/>
  <c r="J779" i="2"/>
  <c r="K779" i="2"/>
  <c r="M779" i="2"/>
  <c r="N779" i="2"/>
  <c r="O779" i="2"/>
  <c r="R779" i="2"/>
  <c r="I780" i="2"/>
  <c r="J780" i="2"/>
  <c r="K780" i="2"/>
  <c r="M780" i="2"/>
  <c r="N780" i="2"/>
  <c r="O780" i="2"/>
  <c r="R780" i="2"/>
  <c r="I781" i="2"/>
  <c r="J781" i="2"/>
  <c r="K781" i="2"/>
  <c r="M781" i="2"/>
  <c r="N781" i="2"/>
  <c r="O781" i="2"/>
  <c r="R781" i="2"/>
  <c r="I782" i="2"/>
  <c r="J782" i="2"/>
  <c r="K782" i="2"/>
  <c r="M782" i="2"/>
  <c r="N782" i="2"/>
  <c r="O782" i="2"/>
  <c r="R782" i="2"/>
  <c r="I783" i="2"/>
  <c r="J783" i="2"/>
  <c r="K783" i="2"/>
  <c r="M783" i="2"/>
  <c r="N783" i="2"/>
  <c r="O783" i="2"/>
  <c r="R783" i="2"/>
  <c r="I784" i="2"/>
  <c r="J784" i="2"/>
  <c r="K784" i="2"/>
  <c r="M784" i="2"/>
  <c r="N784" i="2"/>
  <c r="O784" i="2"/>
  <c r="R784" i="2"/>
  <c r="I785" i="2"/>
  <c r="J785" i="2"/>
  <c r="K785" i="2"/>
  <c r="M785" i="2"/>
  <c r="N785" i="2"/>
  <c r="O785" i="2"/>
  <c r="R785" i="2"/>
  <c r="I786" i="2"/>
  <c r="J786" i="2"/>
  <c r="K786" i="2"/>
  <c r="M786" i="2"/>
  <c r="N786" i="2"/>
  <c r="O786" i="2"/>
  <c r="R786" i="2"/>
  <c r="I787" i="2"/>
  <c r="J787" i="2"/>
  <c r="K787" i="2"/>
  <c r="M787" i="2"/>
  <c r="N787" i="2"/>
  <c r="O787" i="2"/>
  <c r="R787" i="2"/>
  <c r="I788" i="2"/>
  <c r="J788" i="2"/>
  <c r="K788" i="2"/>
  <c r="M788" i="2"/>
  <c r="N788" i="2"/>
  <c r="O788" i="2"/>
  <c r="R788" i="2"/>
  <c r="I789" i="2"/>
  <c r="J789" i="2"/>
  <c r="K789" i="2"/>
  <c r="M789" i="2"/>
  <c r="N789" i="2"/>
  <c r="O789" i="2"/>
  <c r="R789" i="2"/>
  <c r="I790" i="2"/>
  <c r="J790" i="2"/>
  <c r="K790" i="2"/>
  <c r="M790" i="2"/>
  <c r="N790" i="2"/>
  <c r="O790" i="2"/>
  <c r="R790" i="2"/>
  <c r="I791" i="2"/>
  <c r="J791" i="2"/>
  <c r="K791" i="2"/>
  <c r="M791" i="2"/>
  <c r="N791" i="2"/>
  <c r="O791" i="2"/>
  <c r="R791" i="2"/>
  <c r="I792" i="2"/>
  <c r="J792" i="2"/>
  <c r="K792" i="2"/>
  <c r="M792" i="2"/>
  <c r="N792" i="2"/>
  <c r="O792" i="2"/>
  <c r="R792" i="2"/>
  <c r="I793" i="2"/>
  <c r="J793" i="2"/>
  <c r="K793" i="2"/>
  <c r="M793" i="2"/>
  <c r="N793" i="2"/>
  <c r="O793" i="2"/>
  <c r="R793" i="2"/>
  <c r="I794" i="2"/>
  <c r="J794" i="2"/>
  <c r="K794" i="2"/>
  <c r="M794" i="2"/>
  <c r="N794" i="2"/>
  <c r="O794" i="2"/>
  <c r="R794" i="2"/>
  <c r="I795" i="2"/>
  <c r="J795" i="2"/>
  <c r="K795" i="2"/>
  <c r="M795" i="2"/>
  <c r="N795" i="2"/>
  <c r="O795" i="2"/>
  <c r="R795" i="2"/>
  <c r="I796" i="2"/>
  <c r="J796" i="2"/>
  <c r="K796" i="2"/>
  <c r="M796" i="2"/>
  <c r="N796" i="2"/>
  <c r="O796" i="2"/>
  <c r="R796" i="2"/>
  <c r="I797" i="2"/>
  <c r="J797" i="2"/>
  <c r="K797" i="2"/>
  <c r="M797" i="2"/>
  <c r="N797" i="2"/>
  <c r="O797" i="2"/>
  <c r="R797" i="2"/>
  <c r="I798" i="2"/>
  <c r="J798" i="2"/>
  <c r="K798" i="2"/>
  <c r="M798" i="2"/>
  <c r="N798" i="2"/>
  <c r="O798" i="2"/>
  <c r="R798" i="2"/>
  <c r="I799" i="2"/>
  <c r="J799" i="2"/>
  <c r="K799" i="2"/>
  <c r="M799" i="2"/>
  <c r="N799" i="2"/>
  <c r="O799" i="2"/>
  <c r="R799" i="2"/>
  <c r="I800" i="2"/>
  <c r="J800" i="2"/>
  <c r="K800" i="2"/>
  <c r="M800" i="2"/>
  <c r="N800" i="2"/>
  <c r="O800" i="2"/>
  <c r="R800" i="2"/>
  <c r="I801" i="2"/>
  <c r="J801" i="2"/>
  <c r="K801" i="2"/>
  <c r="M801" i="2"/>
  <c r="N801" i="2"/>
  <c r="O801" i="2"/>
  <c r="R801" i="2"/>
  <c r="I802" i="2"/>
  <c r="J802" i="2"/>
  <c r="K802" i="2"/>
  <c r="M802" i="2"/>
  <c r="N802" i="2"/>
  <c r="O802" i="2"/>
  <c r="R802" i="2"/>
  <c r="I803" i="2"/>
  <c r="J803" i="2"/>
  <c r="K803" i="2"/>
  <c r="M803" i="2"/>
  <c r="N803" i="2"/>
  <c r="O803" i="2"/>
  <c r="R803" i="2"/>
  <c r="I804" i="2"/>
  <c r="J804" i="2"/>
  <c r="K804" i="2"/>
  <c r="M804" i="2"/>
  <c r="N804" i="2"/>
  <c r="O804" i="2"/>
  <c r="R804" i="2"/>
  <c r="I805" i="2"/>
  <c r="J805" i="2"/>
  <c r="K805" i="2"/>
  <c r="M805" i="2"/>
  <c r="N805" i="2"/>
  <c r="O805" i="2"/>
  <c r="R805" i="2"/>
  <c r="I806" i="2"/>
  <c r="J806" i="2"/>
  <c r="K806" i="2"/>
  <c r="M806" i="2"/>
  <c r="N806" i="2"/>
  <c r="O806" i="2"/>
  <c r="R806" i="2"/>
  <c r="I807" i="2"/>
  <c r="J807" i="2"/>
  <c r="K807" i="2"/>
  <c r="M807" i="2"/>
  <c r="N807" i="2"/>
  <c r="O807" i="2"/>
  <c r="R807" i="2"/>
  <c r="I808" i="2"/>
  <c r="J808" i="2"/>
  <c r="K808" i="2"/>
  <c r="M808" i="2"/>
  <c r="N808" i="2"/>
  <c r="O808" i="2"/>
  <c r="R808" i="2"/>
  <c r="I809" i="2"/>
  <c r="J809" i="2"/>
  <c r="K809" i="2"/>
  <c r="M809" i="2"/>
  <c r="N809" i="2"/>
  <c r="O809" i="2"/>
  <c r="R809" i="2"/>
  <c r="I810" i="2"/>
  <c r="J810" i="2"/>
  <c r="K810" i="2"/>
  <c r="M810" i="2"/>
  <c r="N810" i="2"/>
  <c r="O810" i="2"/>
  <c r="R810" i="2"/>
  <c r="I811" i="2"/>
  <c r="J811" i="2"/>
  <c r="K811" i="2"/>
  <c r="M811" i="2"/>
  <c r="N811" i="2"/>
  <c r="O811" i="2"/>
  <c r="R811" i="2"/>
  <c r="I812" i="2"/>
  <c r="J812" i="2"/>
  <c r="K812" i="2"/>
  <c r="M812" i="2"/>
  <c r="N812" i="2"/>
  <c r="O812" i="2"/>
  <c r="R812" i="2"/>
  <c r="I813" i="2"/>
  <c r="J813" i="2"/>
  <c r="K813" i="2"/>
  <c r="M813" i="2"/>
  <c r="N813" i="2"/>
  <c r="O813" i="2"/>
  <c r="R813" i="2"/>
  <c r="I814" i="2"/>
  <c r="J814" i="2"/>
  <c r="K814" i="2"/>
  <c r="M814" i="2"/>
  <c r="N814" i="2"/>
  <c r="O814" i="2"/>
  <c r="R814" i="2"/>
  <c r="I815" i="2"/>
  <c r="J815" i="2"/>
  <c r="K815" i="2"/>
  <c r="M815" i="2"/>
  <c r="N815" i="2"/>
  <c r="O815" i="2"/>
  <c r="R815" i="2"/>
  <c r="I816" i="2"/>
  <c r="J816" i="2"/>
  <c r="K816" i="2"/>
  <c r="M816" i="2"/>
  <c r="N816" i="2"/>
  <c r="O816" i="2"/>
  <c r="R816" i="2"/>
  <c r="I817" i="2"/>
  <c r="J817" i="2"/>
  <c r="K817" i="2"/>
  <c r="M817" i="2"/>
  <c r="N817" i="2"/>
  <c r="O817" i="2"/>
  <c r="R817" i="2"/>
  <c r="I818" i="2"/>
  <c r="J818" i="2"/>
  <c r="K818" i="2"/>
  <c r="M818" i="2"/>
  <c r="N818" i="2"/>
  <c r="O818" i="2"/>
  <c r="R818" i="2"/>
  <c r="I819" i="2"/>
  <c r="J819" i="2"/>
  <c r="K819" i="2"/>
  <c r="M819" i="2"/>
  <c r="N819" i="2"/>
  <c r="O819" i="2"/>
  <c r="R819" i="2"/>
  <c r="I820" i="2"/>
  <c r="J820" i="2"/>
  <c r="K820" i="2"/>
  <c r="M820" i="2"/>
  <c r="N820" i="2"/>
  <c r="O820" i="2"/>
  <c r="R820" i="2"/>
  <c r="I821" i="2"/>
  <c r="J821" i="2"/>
  <c r="K821" i="2"/>
  <c r="M821" i="2"/>
  <c r="N821" i="2"/>
  <c r="O821" i="2"/>
  <c r="R821" i="2"/>
  <c r="I822" i="2"/>
  <c r="J822" i="2"/>
  <c r="K822" i="2"/>
  <c r="M822" i="2"/>
  <c r="N822" i="2"/>
  <c r="O822" i="2"/>
  <c r="R822" i="2"/>
  <c r="I823" i="2"/>
  <c r="J823" i="2"/>
  <c r="K823" i="2"/>
  <c r="M823" i="2"/>
  <c r="N823" i="2"/>
  <c r="O823" i="2"/>
  <c r="R823" i="2"/>
  <c r="I824" i="2"/>
  <c r="J824" i="2"/>
  <c r="K824" i="2"/>
  <c r="M824" i="2"/>
  <c r="N824" i="2"/>
  <c r="O824" i="2"/>
  <c r="R824" i="2"/>
  <c r="I825" i="2"/>
  <c r="J825" i="2"/>
  <c r="K825" i="2"/>
  <c r="M825" i="2"/>
  <c r="N825" i="2"/>
  <c r="O825" i="2"/>
  <c r="R825" i="2"/>
  <c r="I826" i="2"/>
  <c r="J826" i="2"/>
  <c r="K826" i="2"/>
  <c r="M826" i="2"/>
  <c r="N826" i="2"/>
  <c r="O826" i="2"/>
  <c r="R826" i="2"/>
  <c r="I827" i="2"/>
  <c r="J827" i="2"/>
  <c r="K827" i="2"/>
  <c r="M827" i="2"/>
  <c r="N827" i="2"/>
  <c r="O827" i="2"/>
  <c r="R827" i="2"/>
  <c r="I828" i="2"/>
  <c r="J828" i="2"/>
  <c r="K828" i="2"/>
  <c r="M828" i="2"/>
  <c r="N828" i="2"/>
  <c r="O828" i="2"/>
  <c r="R828" i="2"/>
  <c r="I829" i="2"/>
  <c r="J829" i="2"/>
  <c r="K829" i="2"/>
  <c r="M829" i="2"/>
  <c r="N829" i="2"/>
  <c r="O829" i="2"/>
  <c r="R829" i="2"/>
  <c r="I830" i="2"/>
  <c r="J830" i="2"/>
  <c r="K830" i="2"/>
  <c r="M830" i="2"/>
  <c r="N830" i="2"/>
  <c r="O830" i="2"/>
  <c r="R830" i="2"/>
  <c r="I831" i="2"/>
  <c r="J831" i="2"/>
  <c r="K831" i="2"/>
  <c r="M831" i="2"/>
  <c r="N831" i="2"/>
  <c r="O831" i="2"/>
  <c r="R831" i="2"/>
  <c r="I832" i="2"/>
  <c r="J832" i="2"/>
  <c r="K832" i="2"/>
  <c r="M832" i="2"/>
  <c r="N832" i="2"/>
  <c r="O832" i="2"/>
  <c r="R832" i="2"/>
  <c r="I833" i="2"/>
  <c r="J833" i="2"/>
  <c r="K833" i="2"/>
  <c r="M833" i="2"/>
  <c r="N833" i="2"/>
  <c r="O833" i="2"/>
  <c r="R833" i="2"/>
  <c r="I834" i="2"/>
  <c r="J834" i="2"/>
  <c r="K834" i="2"/>
  <c r="M834" i="2"/>
  <c r="N834" i="2"/>
  <c r="O834" i="2"/>
  <c r="R834" i="2"/>
  <c r="I835" i="2"/>
  <c r="J835" i="2"/>
  <c r="K835" i="2"/>
  <c r="M835" i="2"/>
  <c r="N835" i="2"/>
  <c r="O835" i="2"/>
  <c r="R835" i="2"/>
  <c r="I836" i="2"/>
  <c r="J836" i="2"/>
  <c r="K836" i="2"/>
  <c r="M836" i="2"/>
  <c r="N836" i="2"/>
  <c r="O836" i="2"/>
  <c r="R836" i="2"/>
  <c r="I837" i="2"/>
  <c r="J837" i="2"/>
  <c r="K837" i="2"/>
  <c r="M837" i="2"/>
  <c r="N837" i="2"/>
  <c r="O837" i="2"/>
  <c r="R837" i="2"/>
  <c r="I838" i="2"/>
  <c r="J838" i="2"/>
  <c r="K838" i="2"/>
  <c r="M838" i="2"/>
  <c r="N838" i="2"/>
  <c r="O838" i="2"/>
  <c r="R838" i="2"/>
  <c r="I839" i="2"/>
  <c r="J839" i="2"/>
  <c r="K839" i="2"/>
  <c r="M839" i="2"/>
  <c r="N839" i="2"/>
  <c r="O839" i="2"/>
  <c r="R839" i="2"/>
  <c r="I840" i="2"/>
  <c r="J840" i="2"/>
  <c r="K840" i="2"/>
  <c r="M840" i="2"/>
  <c r="N840" i="2"/>
  <c r="O840" i="2"/>
  <c r="R840" i="2"/>
  <c r="I841" i="2"/>
  <c r="J841" i="2"/>
  <c r="K841" i="2"/>
  <c r="M841" i="2"/>
  <c r="N841" i="2"/>
  <c r="O841" i="2"/>
  <c r="R841" i="2"/>
  <c r="I842" i="2"/>
  <c r="J842" i="2"/>
  <c r="K842" i="2"/>
  <c r="M842" i="2"/>
  <c r="N842" i="2"/>
  <c r="O842" i="2"/>
  <c r="R842" i="2"/>
  <c r="I843" i="2"/>
  <c r="J843" i="2"/>
  <c r="K843" i="2"/>
  <c r="M843" i="2"/>
  <c r="N843" i="2"/>
  <c r="O843" i="2"/>
  <c r="R843" i="2"/>
  <c r="I844" i="2"/>
  <c r="J844" i="2"/>
  <c r="K844" i="2"/>
  <c r="M844" i="2"/>
  <c r="N844" i="2"/>
  <c r="O844" i="2"/>
  <c r="R844" i="2"/>
  <c r="I845" i="2"/>
  <c r="J845" i="2"/>
  <c r="K845" i="2"/>
  <c r="M845" i="2"/>
  <c r="N845" i="2"/>
  <c r="O845" i="2"/>
  <c r="R845" i="2"/>
  <c r="I846" i="2"/>
  <c r="J846" i="2"/>
  <c r="K846" i="2"/>
  <c r="M846" i="2"/>
  <c r="N846" i="2"/>
  <c r="O846" i="2"/>
  <c r="R846" i="2"/>
  <c r="I847" i="2"/>
  <c r="J847" i="2"/>
  <c r="K847" i="2"/>
  <c r="M847" i="2"/>
  <c r="N847" i="2"/>
  <c r="O847" i="2"/>
  <c r="R847" i="2"/>
  <c r="I848" i="2"/>
  <c r="J848" i="2"/>
  <c r="K848" i="2"/>
  <c r="M848" i="2"/>
  <c r="N848" i="2"/>
  <c r="O848" i="2"/>
  <c r="R848" i="2"/>
  <c r="I849" i="2"/>
  <c r="J849" i="2"/>
  <c r="K849" i="2"/>
  <c r="M849" i="2"/>
  <c r="N849" i="2"/>
  <c r="O849" i="2"/>
  <c r="R849" i="2"/>
  <c r="I850" i="2"/>
  <c r="J850" i="2"/>
  <c r="K850" i="2"/>
  <c r="M850" i="2"/>
  <c r="N850" i="2"/>
  <c r="O850" i="2"/>
  <c r="R850" i="2"/>
  <c r="I851" i="2"/>
  <c r="J851" i="2"/>
  <c r="K851" i="2"/>
  <c r="M851" i="2"/>
  <c r="N851" i="2"/>
  <c r="O851" i="2"/>
  <c r="R851" i="2"/>
  <c r="I852" i="2"/>
  <c r="J852" i="2"/>
  <c r="K852" i="2"/>
  <c r="M852" i="2"/>
  <c r="N852" i="2"/>
  <c r="O852" i="2"/>
  <c r="R852" i="2"/>
  <c r="I853" i="2"/>
  <c r="J853" i="2"/>
  <c r="K853" i="2"/>
  <c r="M853" i="2"/>
  <c r="N853" i="2"/>
  <c r="O853" i="2"/>
  <c r="R853" i="2"/>
  <c r="I854" i="2"/>
  <c r="J854" i="2"/>
  <c r="K854" i="2"/>
  <c r="M854" i="2"/>
  <c r="N854" i="2"/>
  <c r="O854" i="2"/>
  <c r="R854" i="2"/>
  <c r="I855" i="2"/>
  <c r="J855" i="2"/>
  <c r="K855" i="2"/>
  <c r="M855" i="2"/>
  <c r="N855" i="2"/>
  <c r="O855" i="2"/>
  <c r="R855" i="2"/>
  <c r="I856" i="2"/>
  <c r="J856" i="2"/>
  <c r="K856" i="2"/>
  <c r="M856" i="2"/>
  <c r="N856" i="2"/>
  <c r="O856" i="2"/>
  <c r="R856" i="2"/>
  <c r="I857" i="2"/>
  <c r="J857" i="2"/>
  <c r="K857" i="2"/>
  <c r="M857" i="2"/>
  <c r="N857" i="2"/>
  <c r="O857" i="2"/>
  <c r="R857" i="2"/>
  <c r="I858" i="2"/>
  <c r="J858" i="2"/>
  <c r="K858" i="2"/>
  <c r="M858" i="2"/>
  <c r="N858" i="2"/>
  <c r="O858" i="2"/>
  <c r="R858" i="2"/>
  <c r="I859" i="2"/>
  <c r="J859" i="2"/>
  <c r="K859" i="2"/>
  <c r="M859" i="2"/>
  <c r="N859" i="2"/>
  <c r="O859" i="2"/>
  <c r="R859" i="2"/>
  <c r="I860" i="2"/>
  <c r="J860" i="2"/>
  <c r="K860" i="2"/>
  <c r="M860" i="2"/>
  <c r="N860" i="2"/>
  <c r="O860" i="2"/>
  <c r="R860" i="2"/>
  <c r="I861" i="2"/>
  <c r="J861" i="2"/>
  <c r="K861" i="2"/>
  <c r="M861" i="2"/>
  <c r="N861" i="2"/>
  <c r="O861" i="2"/>
  <c r="R861" i="2"/>
  <c r="I862" i="2"/>
  <c r="J862" i="2"/>
  <c r="K862" i="2"/>
  <c r="M862" i="2"/>
  <c r="N862" i="2"/>
  <c r="O862" i="2"/>
  <c r="R862" i="2"/>
  <c r="I863" i="2"/>
  <c r="J863" i="2"/>
  <c r="K863" i="2"/>
  <c r="M863" i="2"/>
  <c r="N863" i="2"/>
  <c r="O863" i="2"/>
  <c r="R863" i="2"/>
  <c r="I864" i="2"/>
  <c r="J864" i="2"/>
  <c r="K864" i="2"/>
  <c r="M864" i="2"/>
  <c r="N864" i="2"/>
  <c r="O864" i="2"/>
  <c r="R864" i="2"/>
  <c r="I865" i="2"/>
  <c r="J865" i="2"/>
  <c r="K865" i="2"/>
  <c r="M865" i="2"/>
  <c r="N865" i="2"/>
  <c r="O865" i="2"/>
  <c r="R865" i="2"/>
  <c r="I866" i="2"/>
  <c r="J866" i="2"/>
  <c r="K866" i="2"/>
  <c r="M866" i="2"/>
  <c r="N866" i="2"/>
  <c r="O866" i="2"/>
  <c r="R866" i="2"/>
  <c r="I867" i="2"/>
  <c r="J867" i="2"/>
  <c r="K867" i="2"/>
  <c r="M867" i="2"/>
  <c r="N867" i="2"/>
  <c r="O867" i="2"/>
  <c r="R867" i="2"/>
  <c r="I868" i="2"/>
  <c r="J868" i="2"/>
  <c r="K868" i="2"/>
  <c r="M868" i="2"/>
  <c r="N868" i="2"/>
  <c r="O868" i="2"/>
  <c r="R868" i="2"/>
  <c r="I869" i="2"/>
  <c r="J869" i="2"/>
  <c r="K869" i="2"/>
  <c r="M869" i="2"/>
  <c r="N869" i="2"/>
  <c r="O869" i="2"/>
  <c r="R869" i="2"/>
  <c r="I870" i="2"/>
  <c r="J870" i="2"/>
  <c r="K870" i="2"/>
  <c r="M870" i="2"/>
  <c r="N870" i="2"/>
  <c r="O870" i="2"/>
  <c r="R870" i="2"/>
  <c r="I871" i="2"/>
  <c r="J871" i="2"/>
  <c r="K871" i="2"/>
  <c r="M871" i="2"/>
  <c r="N871" i="2"/>
  <c r="O871" i="2"/>
  <c r="R871" i="2"/>
  <c r="I872" i="2"/>
  <c r="J872" i="2"/>
  <c r="K872" i="2"/>
  <c r="M872" i="2"/>
  <c r="N872" i="2"/>
  <c r="O872" i="2"/>
  <c r="R872" i="2"/>
  <c r="I873" i="2"/>
  <c r="J873" i="2"/>
  <c r="K873" i="2"/>
  <c r="M873" i="2"/>
  <c r="N873" i="2"/>
  <c r="O873" i="2"/>
  <c r="R873" i="2"/>
  <c r="I874" i="2"/>
  <c r="J874" i="2"/>
  <c r="K874" i="2"/>
  <c r="M874" i="2"/>
  <c r="N874" i="2"/>
  <c r="O874" i="2"/>
  <c r="R874" i="2"/>
  <c r="I875" i="2"/>
  <c r="J875" i="2"/>
  <c r="K875" i="2"/>
  <c r="M875" i="2"/>
  <c r="N875" i="2"/>
  <c r="O875" i="2"/>
  <c r="R875" i="2"/>
  <c r="I876" i="2"/>
  <c r="J876" i="2"/>
  <c r="K876" i="2"/>
  <c r="M876" i="2"/>
  <c r="N876" i="2"/>
  <c r="O876" i="2"/>
  <c r="R876" i="2"/>
  <c r="I877" i="2"/>
  <c r="J877" i="2"/>
  <c r="K877" i="2"/>
  <c r="M877" i="2"/>
  <c r="N877" i="2"/>
  <c r="O877" i="2"/>
  <c r="R877" i="2"/>
  <c r="I878" i="2"/>
  <c r="J878" i="2"/>
  <c r="K878" i="2"/>
  <c r="M878" i="2"/>
  <c r="N878" i="2"/>
  <c r="O878" i="2"/>
  <c r="R878" i="2"/>
  <c r="I879" i="2"/>
  <c r="J879" i="2"/>
  <c r="K879" i="2"/>
  <c r="M879" i="2"/>
  <c r="N879" i="2"/>
  <c r="O879" i="2"/>
  <c r="R879" i="2"/>
  <c r="I880" i="2"/>
  <c r="J880" i="2"/>
  <c r="K880" i="2"/>
  <c r="M880" i="2"/>
  <c r="N880" i="2"/>
  <c r="O880" i="2"/>
  <c r="R880" i="2"/>
  <c r="I881" i="2"/>
  <c r="J881" i="2"/>
  <c r="K881" i="2"/>
  <c r="M881" i="2"/>
  <c r="N881" i="2"/>
  <c r="O881" i="2"/>
  <c r="R881" i="2"/>
  <c r="I882" i="2"/>
  <c r="J882" i="2"/>
  <c r="K882" i="2"/>
  <c r="M882" i="2"/>
  <c r="N882" i="2"/>
  <c r="O882" i="2"/>
  <c r="R882" i="2"/>
  <c r="I883" i="2"/>
  <c r="J883" i="2"/>
  <c r="K883" i="2"/>
  <c r="M883" i="2"/>
  <c r="N883" i="2"/>
  <c r="O883" i="2"/>
  <c r="R883" i="2"/>
  <c r="I884" i="2"/>
  <c r="J884" i="2"/>
  <c r="K884" i="2"/>
  <c r="M884" i="2"/>
  <c r="N884" i="2"/>
  <c r="O884" i="2"/>
  <c r="R884" i="2"/>
  <c r="I885" i="2"/>
  <c r="J885" i="2"/>
  <c r="K885" i="2"/>
  <c r="M885" i="2"/>
  <c r="N885" i="2"/>
  <c r="O885" i="2"/>
  <c r="R885" i="2"/>
  <c r="I886" i="2"/>
  <c r="J886" i="2"/>
  <c r="K886" i="2"/>
  <c r="M886" i="2"/>
  <c r="N886" i="2"/>
  <c r="O886" i="2"/>
  <c r="R886" i="2"/>
  <c r="I887" i="2"/>
  <c r="J887" i="2"/>
  <c r="K887" i="2"/>
  <c r="M887" i="2"/>
  <c r="N887" i="2"/>
  <c r="O887" i="2"/>
  <c r="R887" i="2"/>
  <c r="I888" i="2"/>
  <c r="J888" i="2"/>
  <c r="K888" i="2"/>
  <c r="M888" i="2"/>
  <c r="N888" i="2"/>
  <c r="O888" i="2"/>
  <c r="R888" i="2"/>
  <c r="I889" i="2"/>
  <c r="J889" i="2"/>
  <c r="K889" i="2"/>
  <c r="M889" i="2"/>
  <c r="N889" i="2"/>
  <c r="O889" i="2"/>
  <c r="R889" i="2"/>
  <c r="I890" i="2"/>
  <c r="J890" i="2"/>
  <c r="K890" i="2"/>
  <c r="M890" i="2"/>
  <c r="N890" i="2"/>
  <c r="O890" i="2"/>
  <c r="R890" i="2"/>
  <c r="I891" i="2"/>
  <c r="J891" i="2"/>
  <c r="K891" i="2"/>
  <c r="M891" i="2"/>
  <c r="N891" i="2"/>
  <c r="O891" i="2"/>
  <c r="R891" i="2"/>
  <c r="I892" i="2"/>
  <c r="J892" i="2"/>
  <c r="K892" i="2"/>
  <c r="M892" i="2"/>
  <c r="N892" i="2"/>
  <c r="O892" i="2"/>
  <c r="R892" i="2"/>
  <c r="I893" i="2"/>
  <c r="J893" i="2"/>
  <c r="K893" i="2"/>
  <c r="M893" i="2"/>
  <c r="N893" i="2"/>
  <c r="O893" i="2"/>
  <c r="R893" i="2"/>
  <c r="I894" i="2"/>
  <c r="J894" i="2"/>
  <c r="K894" i="2"/>
  <c r="M894" i="2"/>
  <c r="N894" i="2"/>
  <c r="O894" i="2"/>
  <c r="R894" i="2"/>
  <c r="I895" i="2"/>
  <c r="J895" i="2"/>
  <c r="K895" i="2"/>
  <c r="M895" i="2"/>
  <c r="N895" i="2"/>
  <c r="O895" i="2"/>
  <c r="R895" i="2"/>
  <c r="I896" i="2"/>
  <c r="J896" i="2"/>
  <c r="K896" i="2"/>
  <c r="M896" i="2"/>
  <c r="N896" i="2"/>
  <c r="O896" i="2"/>
  <c r="R896" i="2"/>
  <c r="I897" i="2"/>
  <c r="J897" i="2"/>
  <c r="K897" i="2"/>
  <c r="M897" i="2"/>
  <c r="N897" i="2"/>
  <c r="O897" i="2"/>
  <c r="R897" i="2"/>
  <c r="I898" i="2"/>
  <c r="J898" i="2"/>
  <c r="K898" i="2"/>
  <c r="M898" i="2"/>
  <c r="N898" i="2"/>
  <c r="O898" i="2"/>
  <c r="R898" i="2"/>
  <c r="I899" i="2"/>
  <c r="J899" i="2"/>
  <c r="K899" i="2"/>
  <c r="M899" i="2"/>
  <c r="N899" i="2"/>
  <c r="O899" i="2"/>
  <c r="R899" i="2"/>
  <c r="I900" i="2"/>
  <c r="J900" i="2"/>
  <c r="K900" i="2"/>
  <c r="M900" i="2"/>
  <c r="N900" i="2"/>
  <c r="O900" i="2"/>
  <c r="R900" i="2"/>
  <c r="I901" i="2"/>
  <c r="J901" i="2"/>
  <c r="K901" i="2"/>
  <c r="M901" i="2"/>
  <c r="N901" i="2"/>
  <c r="O901" i="2"/>
  <c r="R901" i="2"/>
  <c r="I902" i="2"/>
  <c r="J902" i="2"/>
  <c r="K902" i="2"/>
  <c r="M902" i="2"/>
  <c r="N902" i="2"/>
  <c r="O902" i="2"/>
  <c r="R902" i="2"/>
  <c r="I903" i="2"/>
  <c r="J903" i="2"/>
  <c r="K903" i="2"/>
  <c r="M903" i="2"/>
  <c r="N903" i="2"/>
  <c r="O903" i="2"/>
  <c r="R903" i="2"/>
  <c r="I904" i="2"/>
  <c r="J904" i="2"/>
  <c r="K904" i="2"/>
  <c r="M904" i="2"/>
  <c r="N904" i="2"/>
  <c r="O904" i="2"/>
  <c r="R904" i="2"/>
  <c r="I905" i="2"/>
  <c r="J905" i="2"/>
  <c r="K905" i="2"/>
  <c r="M905" i="2"/>
  <c r="N905" i="2"/>
  <c r="O905" i="2"/>
  <c r="R905" i="2"/>
  <c r="I906" i="2"/>
  <c r="J906" i="2"/>
  <c r="K906" i="2"/>
  <c r="M906" i="2"/>
  <c r="N906" i="2"/>
  <c r="O906" i="2"/>
  <c r="R906" i="2"/>
  <c r="I907" i="2"/>
  <c r="J907" i="2"/>
  <c r="K907" i="2"/>
  <c r="M907" i="2"/>
  <c r="N907" i="2"/>
  <c r="O907" i="2"/>
  <c r="R907" i="2"/>
  <c r="I908" i="2"/>
  <c r="J908" i="2"/>
  <c r="K908" i="2"/>
  <c r="M908" i="2"/>
  <c r="N908" i="2"/>
  <c r="O908" i="2"/>
  <c r="R908" i="2"/>
  <c r="I909" i="2"/>
  <c r="J909" i="2"/>
  <c r="K909" i="2"/>
  <c r="M909" i="2"/>
  <c r="N909" i="2"/>
  <c r="O909" i="2"/>
  <c r="R909" i="2"/>
  <c r="I910" i="2"/>
  <c r="J910" i="2"/>
  <c r="K910" i="2"/>
  <c r="M910" i="2"/>
  <c r="N910" i="2"/>
  <c r="O910" i="2"/>
  <c r="R910" i="2"/>
  <c r="I911" i="2"/>
  <c r="J911" i="2"/>
  <c r="K911" i="2"/>
  <c r="M911" i="2"/>
  <c r="N911" i="2"/>
  <c r="O911" i="2"/>
  <c r="R911" i="2"/>
  <c r="I912" i="2"/>
  <c r="J912" i="2"/>
  <c r="K912" i="2"/>
  <c r="M912" i="2"/>
  <c r="N912" i="2"/>
  <c r="O912" i="2"/>
  <c r="R912" i="2"/>
  <c r="I913" i="2"/>
  <c r="J913" i="2"/>
  <c r="K913" i="2"/>
  <c r="M913" i="2"/>
  <c r="N913" i="2"/>
  <c r="O913" i="2"/>
  <c r="R913" i="2"/>
  <c r="I914" i="2"/>
  <c r="J914" i="2"/>
  <c r="K914" i="2"/>
  <c r="M914" i="2"/>
  <c r="N914" i="2"/>
  <c r="O914" i="2"/>
  <c r="R914" i="2"/>
  <c r="I915" i="2"/>
  <c r="J915" i="2"/>
  <c r="K915" i="2"/>
  <c r="M915" i="2"/>
  <c r="N915" i="2"/>
  <c r="O915" i="2"/>
  <c r="R915" i="2"/>
  <c r="I916" i="2"/>
  <c r="J916" i="2"/>
  <c r="K916" i="2"/>
  <c r="M916" i="2"/>
  <c r="N916" i="2"/>
  <c r="O916" i="2"/>
  <c r="R916" i="2"/>
  <c r="I917" i="2"/>
  <c r="J917" i="2"/>
  <c r="K917" i="2"/>
  <c r="M917" i="2"/>
  <c r="N917" i="2"/>
  <c r="O917" i="2"/>
  <c r="R917" i="2"/>
  <c r="I918" i="2"/>
  <c r="J918" i="2"/>
  <c r="K918" i="2"/>
  <c r="M918" i="2"/>
  <c r="N918" i="2"/>
  <c r="O918" i="2"/>
  <c r="R918" i="2"/>
  <c r="I919" i="2"/>
  <c r="J919" i="2"/>
  <c r="K919" i="2"/>
  <c r="M919" i="2"/>
  <c r="N919" i="2"/>
  <c r="O919" i="2"/>
  <c r="R919" i="2"/>
  <c r="I920" i="2"/>
  <c r="J920" i="2"/>
  <c r="K920" i="2"/>
  <c r="M920" i="2"/>
  <c r="N920" i="2"/>
  <c r="O920" i="2"/>
  <c r="R920" i="2"/>
  <c r="I921" i="2"/>
  <c r="J921" i="2"/>
  <c r="K921" i="2"/>
  <c r="M921" i="2"/>
  <c r="N921" i="2"/>
  <c r="O921" i="2"/>
  <c r="R921" i="2"/>
  <c r="I922" i="2"/>
  <c r="J922" i="2"/>
  <c r="K922" i="2"/>
  <c r="M922" i="2"/>
  <c r="N922" i="2"/>
  <c r="O922" i="2"/>
  <c r="R922" i="2"/>
  <c r="I923" i="2"/>
  <c r="J923" i="2"/>
  <c r="K923" i="2"/>
  <c r="M923" i="2"/>
  <c r="N923" i="2"/>
  <c r="O923" i="2"/>
  <c r="R923" i="2"/>
  <c r="I924" i="2"/>
  <c r="J924" i="2"/>
  <c r="K924" i="2"/>
  <c r="M924" i="2"/>
  <c r="N924" i="2"/>
  <c r="O924" i="2"/>
  <c r="R924" i="2"/>
  <c r="I925" i="2"/>
  <c r="J925" i="2"/>
  <c r="K925" i="2"/>
  <c r="M925" i="2"/>
  <c r="N925" i="2"/>
  <c r="O925" i="2"/>
  <c r="R925" i="2"/>
  <c r="I926" i="2"/>
  <c r="J926" i="2"/>
  <c r="K926" i="2"/>
  <c r="M926" i="2"/>
  <c r="N926" i="2"/>
  <c r="O926" i="2"/>
  <c r="R926" i="2"/>
  <c r="I927" i="2"/>
  <c r="J927" i="2"/>
  <c r="K927" i="2"/>
  <c r="M927" i="2"/>
  <c r="N927" i="2"/>
  <c r="O927" i="2"/>
  <c r="R927" i="2"/>
  <c r="I928" i="2"/>
  <c r="J928" i="2"/>
  <c r="K928" i="2"/>
  <c r="M928" i="2"/>
  <c r="N928" i="2"/>
  <c r="O928" i="2"/>
  <c r="R928" i="2"/>
  <c r="I929" i="2"/>
  <c r="J929" i="2"/>
  <c r="K929" i="2"/>
  <c r="M929" i="2"/>
  <c r="N929" i="2"/>
  <c r="O929" i="2"/>
  <c r="R929" i="2"/>
  <c r="I930" i="2"/>
  <c r="J930" i="2"/>
  <c r="K930" i="2"/>
  <c r="M930" i="2"/>
  <c r="N930" i="2"/>
  <c r="O930" i="2"/>
  <c r="R930" i="2"/>
  <c r="I931" i="2"/>
  <c r="J931" i="2"/>
  <c r="K931" i="2"/>
  <c r="M931" i="2"/>
  <c r="N931" i="2"/>
  <c r="O931" i="2"/>
  <c r="R931" i="2"/>
  <c r="I932" i="2"/>
  <c r="J932" i="2"/>
  <c r="K932" i="2"/>
  <c r="M932" i="2"/>
  <c r="N932" i="2"/>
  <c r="O932" i="2"/>
  <c r="R932" i="2"/>
  <c r="I933" i="2"/>
  <c r="J933" i="2"/>
  <c r="K933" i="2"/>
  <c r="M933" i="2"/>
  <c r="N933" i="2"/>
  <c r="O933" i="2"/>
  <c r="R933" i="2"/>
  <c r="I934" i="2"/>
  <c r="J934" i="2"/>
  <c r="K934" i="2"/>
  <c r="M934" i="2"/>
  <c r="N934" i="2"/>
  <c r="O934" i="2"/>
  <c r="R934" i="2"/>
  <c r="I935" i="2"/>
  <c r="J935" i="2"/>
  <c r="K935" i="2"/>
  <c r="M935" i="2"/>
  <c r="N935" i="2"/>
  <c r="O935" i="2"/>
  <c r="R935" i="2"/>
  <c r="I936" i="2"/>
  <c r="J936" i="2"/>
  <c r="K936" i="2"/>
  <c r="M936" i="2"/>
  <c r="N936" i="2"/>
  <c r="O936" i="2"/>
  <c r="R936" i="2"/>
  <c r="I937" i="2"/>
  <c r="J937" i="2"/>
  <c r="K937" i="2"/>
  <c r="M937" i="2"/>
  <c r="N937" i="2"/>
  <c r="O937" i="2"/>
  <c r="R937" i="2"/>
  <c r="I938" i="2"/>
  <c r="J938" i="2"/>
  <c r="K938" i="2"/>
  <c r="M938" i="2"/>
  <c r="N938" i="2"/>
  <c r="O938" i="2"/>
  <c r="R938" i="2"/>
  <c r="I939" i="2"/>
  <c r="J939" i="2"/>
  <c r="K939" i="2"/>
  <c r="M939" i="2"/>
  <c r="N939" i="2"/>
  <c r="O939" i="2"/>
  <c r="R939" i="2"/>
  <c r="I940" i="2"/>
  <c r="J940" i="2"/>
  <c r="K940" i="2"/>
  <c r="M940" i="2"/>
  <c r="N940" i="2"/>
  <c r="O940" i="2"/>
  <c r="R940" i="2"/>
  <c r="I941" i="2"/>
  <c r="J941" i="2"/>
  <c r="K941" i="2"/>
  <c r="M941" i="2"/>
  <c r="N941" i="2"/>
  <c r="O941" i="2"/>
  <c r="R941" i="2"/>
  <c r="I942" i="2"/>
  <c r="J942" i="2"/>
  <c r="K942" i="2"/>
  <c r="M942" i="2"/>
  <c r="N942" i="2"/>
  <c r="O942" i="2"/>
  <c r="R942" i="2"/>
  <c r="I943" i="2"/>
  <c r="J943" i="2"/>
  <c r="K943" i="2"/>
  <c r="M943" i="2"/>
  <c r="N943" i="2"/>
  <c r="O943" i="2"/>
  <c r="R943" i="2"/>
  <c r="I944" i="2"/>
  <c r="J944" i="2"/>
  <c r="K944" i="2"/>
  <c r="M944" i="2"/>
  <c r="N944" i="2"/>
  <c r="O944" i="2"/>
  <c r="R944" i="2"/>
  <c r="I945" i="2"/>
  <c r="J945" i="2"/>
  <c r="K945" i="2"/>
  <c r="M945" i="2"/>
  <c r="N945" i="2"/>
  <c r="O945" i="2"/>
  <c r="R945" i="2"/>
  <c r="I946" i="2"/>
  <c r="J946" i="2"/>
  <c r="K946" i="2"/>
  <c r="M946" i="2"/>
  <c r="N946" i="2"/>
  <c r="O946" i="2"/>
  <c r="R946" i="2"/>
  <c r="I947" i="2"/>
  <c r="J947" i="2"/>
  <c r="K947" i="2"/>
  <c r="M947" i="2"/>
  <c r="N947" i="2"/>
  <c r="O947" i="2"/>
  <c r="R947" i="2"/>
  <c r="I948" i="2"/>
  <c r="J948" i="2"/>
  <c r="K948" i="2"/>
  <c r="M948" i="2"/>
  <c r="N948" i="2"/>
  <c r="O948" i="2"/>
  <c r="R948" i="2"/>
  <c r="Q939" i="2" l="1"/>
  <c r="Q927" i="2"/>
  <c r="Q919" i="2"/>
  <c r="Q907" i="2"/>
  <c r="Q895" i="2"/>
  <c r="Q883" i="2"/>
  <c r="Q871" i="2"/>
  <c r="Q859" i="2"/>
  <c r="Q847" i="2"/>
  <c r="Q835" i="2"/>
  <c r="Q815" i="2"/>
  <c r="Q811" i="2"/>
  <c r="Q799" i="2"/>
  <c r="Q783" i="2"/>
  <c r="Q767" i="2"/>
  <c r="Q751" i="2"/>
  <c r="Q739" i="2"/>
  <c r="Q719" i="2"/>
  <c r="Q715" i="2"/>
  <c r="Q707" i="2"/>
  <c r="Q695" i="2"/>
  <c r="Q683" i="2"/>
  <c r="Q671" i="2"/>
  <c r="Q659" i="2"/>
  <c r="Q647" i="2"/>
  <c r="Q635" i="2"/>
  <c r="Q623" i="2"/>
  <c r="Q611" i="2"/>
  <c r="Q595" i="2"/>
  <c r="Q583" i="2"/>
  <c r="Q571" i="2"/>
  <c r="Q559" i="2"/>
  <c r="Q551" i="2"/>
  <c r="Q539" i="2"/>
  <c r="Q527" i="2"/>
  <c r="Q519" i="2"/>
  <c r="Q507" i="2"/>
  <c r="Q495" i="2"/>
  <c r="Q483" i="2"/>
  <c r="Q471" i="2"/>
  <c r="Q459" i="2"/>
  <c r="Q439" i="2"/>
  <c r="Q427" i="2"/>
  <c r="Q423" i="2"/>
  <c r="Q411" i="2"/>
  <c r="Q403" i="2"/>
  <c r="Q391" i="2"/>
  <c r="Q379" i="2"/>
  <c r="Q367" i="2"/>
  <c r="Q359" i="2"/>
  <c r="Q347" i="2"/>
  <c r="Q343" i="2"/>
  <c r="Q327" i="2"/>
  <c r="Q311" i="2"/>
  <c r="Q299" i="2"/>
  <c r="Q287" i="2"/>
  <c r="Q275" i="2"/>
  <c r="Q271" i="2"/>
  <c r="Q947" i="2"/>
  <c r="Q935" i="2"/>
  <c r="Q923" i="2"/>
  <c r="Q911" i="2"/>
  <c r="Q899" i="2"/>
  <c r="Q887" i="2"/>
  <c r="Q879" i="2"/>
  <c r="Q867" i="2"/>
  <c r="Q855" i="2"/>
  <c r="Q843" i="2"/>
  <c r="Q831" i="2"/>
  <c r="Q819" i="2"/>
  <c r="Q807" i="2"/>
  <c r="Q795" i="2"/>
  <c r="Q787" i="2"/>
  <c r="Q779" i="2"/>
  <c r="Q771" i="2"/>
  <c r="Q759" i="2"/>
  <c r="Q747" i="2"/>
  <c r="Q735" i="2"/>
  <c r="Q723" i="2"/>
  <c r="Q711" i="2"/>
  <c r="Q699" i="2"/>
  <c r="Q679" i="2"/>
  <c r="Q667" i="2"/>
  <c r="Q655" i="2"/>
  <c r="Q651" i="2"/>
  <c r="Q643" i="2"/>
  <c r="Q631" i="2"/>
  <c r="Q615" i="2"/>
  <c r="Q603" i="2"/>
  <c r="Q591" i="2"/>
  <c r="Q579" i="2"/>
  <c r="Q567" i="2"/>
  <c r="Q563" i="2"/>
  <c r="Q547" i="2"/>
  <c r="Q531" i="2"/>
  <c r="Q515" i="2"/>
  <c r="Q503" i="2"/>
  <c r="Q491" i="2"/>
  <c r="Q475" i="2"/>
  <c r="Q451" i="2"/>
  <c r="Q443" i="2"/>
  <c r="Q431" i="2"/>
  <c r="Q419" i="2"/>
  <c r="Q407" i="2"/>
  <c r="Q395" i="2"/>
  <c r="Q383" i="2"/>
  <c r="Q371" i="2"/>
  <c r="Q355" i="2"/>
  <c r="Q331" i="2"/>
  <c r="Q319" i="2"/>
  <c r="Q307" i="2"/>
  <c r="Q295" i="2"/>
  <c r="Q283" i="2"/>
  <c r="Q267" i="2"/>
  <c r="Q255" i="2"/>
  <c r="Q25" i="2"/>
  <c r="Q21" i="2"/>
  <c r="Q17" i="2"/>
  <c r="Q13" i="2"/>
  <c r="Q943" i="2"/>
  <c r="Q931" i="2"/>
  <c r="Q915" i="2"/>
  <c r="Q903" i="2"/>
  <c r="Q891" i="2"/>
  <c r="Q875" i="2"/>
  <c r="Q863" i="2"/>
  <c r="Q851" i="2"/>
  <c r="Q839" i="2"/>
  <c r="Q827" i="2"/>
  <c r="Q823" i="2"/>
  <c r="Q803" i="2"/>
  <c r="Q791" i="2"/>
  <c r="Q775" i="2"/>
  <c r="Q763" i="2"/>
  <c r="Q755" i="2"/>
  <c r="Q743" i="2"/>
  <c r="Q731" i="2"/>
  <c r="Q727" i="2"/>
  <c r="Q703" i="2"/>
  <c r="Q691" i="2"/>
  <c r="Q687" i="2"/>
  <c r="Q675" i="2"/>
  <c r="Q663" i="2"/>
  <c r="Q639" i="2"/>
  <c r="Q627" i="2"/>
  <c r="Q619" i="2"/>
  <c r="Q607" i="2"/>
  <c r="Q599" i="2"/>
  <c r="Q587" i="2"/>
  <c r="Q575" i="2"/>
  <c r="Q555" i="2"/>
  <c r="Q543" i="2"/>
  <c r="Q535" i="2"/>
  <c r="Q523" i="2"/>
  <c r="Q511" i="2"/>
  <c r="Q499" i="2"/>
  <c r="Q487" i="2"/>
  <c r="Q479" i="2"/>
  <c r="Q467" i="2"/>
  <c r="Q463" i="2"/>
  <c r="Q455" i="2"/>
  <c r="Q435" i="2"/>
  <c r="Q415" i="2"/>
  <c r="Q399" i="2"/>
  <c r="Q387" i="2"/>
  <c r="Q375" i="2"/>
  <c r="Q363" i="2"/>
  <c r="Q351" i="2"/>
  <c r="Q339" i="2"/>
  <c r="Q335" i="2"/>
  <c r="Q323" i="2"/>
  <c r="Q315" i="2"/>
  <c r="Q303" i="2"/>
  <c r="Q291" i="2"/>
  <c r="Q279" i="2"/>
  <c r="Q263" i="2"/>
  <c r="Q259" i="2"/>
  <c r="Q11" i="2"/>
  <c r="Q447" i="2"/>
  <c r="Q110" i="2"/>
  <c r="Q106" i="2"/>
  <c r="Q102" i="2"/>
  <c r="Q98" i="2"/>
  <c r="Q94" i="2"/>
  <c r="Q90" i="2"/>
  <c r="Q86" i="2"/>
  <c r="Q82" i="2"/>
  <c r="Q78" i="2"/>
  <c r="Q74" i="2"/>
  <c r="Q40" i="2"/>
  <c r="Q922" i="2"/>
  <c r="Q838" i="2"/>
  <c r="Q762" i="2"/>
  <c r="Q694" i="2"/>
  <c r="Q630" i="2"/>
  <c r="Q518" i="2"/>
  <c r="Q514" i="2"/>
  <c r="Q510" i="2"/>
  <c r="Q506" i="2"/>
  <c r="Q502" i="2"/>
  <c r="Q498" i="2"/>
  <c r="Q494" i="2"/>
  <c r="Q490" i="2"/>
  <c r="Q486" i="2"/>
  <c r="Q482" i="2"/>
  <c r="Q478" i="2"/>
  <c r="Q474" i="2"/>
  <c r="Q470" i="2"/>
  <c r="Q466" i="2"/>
  <c r="Q462" i="2"/>
  <c r="Q458" i="2"/>
  <c r="Q454" i="2"/>
  <c r="Q450" i="2"/>
  <c r="Q446" i="2"/>
  <c r="Q442" i="2"/>
  <c r="Q438" i="2"/>
  <c r="Q434" i="2"/>
  <c r="Q430" i="2"/>
  <c r="Q426" i="2"/>
  <c r="Q422" i="2"/>
  <c r="Q418" i="2"/>
  <c r="Q414" i="2"/>
  <c r="Q410" i="2"/>
  <c r="Q406" i="2"/>
  <c r="Q402" i="2"/>
  <c r="Q398" i="2"/>
  <c r="Q394" i="2"/>
  <c r="Q390" i="2"/>
  <c r="Q386" i="2"/>
  <c r="Q382" i="2"/>
  <c r="Q378" i="2"/>
  <c r="Q374" i="2"/>
  <c r="Q370" i="2"/>
  <c r="Q366" i="2"/>
  <c r="Q362" i="2"/>
  <c r="Q358" i="2"/>
  <c r="Q354" i="2"/>
  <c r="Q350" i="2"/>
  <c r="Q948" i="2"/>
  <c r="Q944" i="2"/>
  <c r="Q940" i="2"/>
  <c r="Q936" i="2"/>
  <c r="Q946" i="2"/>
  <c r="Q942" i="2"/>
  <c r="Q932" i="2"/>
  <c r="Q928" i="2"/>
  <c r="Q924" i="2"/>
  <c r="Q920" i="2"/>
  <c r="Q916" i="2"/>
  <c r="Q912" i="2"/>
  <c r="Q908" i="2"/>
  <c r="Q904" i="2"/>
  <c r="Q900" i="2"/>
  <c r="Q896" i="2"/>
  <c r="Q892" i="2"/>
  <c r="Q888" i="2"/>
  <c r="Q884" i="2"/>
  <c r="Q880" i="2"/>
  <c r="Q876" i="2"/>
  <c r="Q872" i="2"/>
  <c r="Q868" i="2"/>
  <c r="Q864" i="2"/>
  <c r="Q860" i="2"/>
  <c r="Q856" i="2"/>
  <c r="Q852" i="2"/>
  <c r="Q848" i="2"/>
  <c r="Q844" i="2"/>
  <c r="Q840" i="2"/>
  <c r="Q836" i="2"/>
  <c r="Q832" i="2"/>
  <c r="Q828" i="2"/>
  <c r="Q824" i="2"/>
  <c r="Q820" i="2"/>
  <c r="Q816" i="2"/>
  <c r="Q812" i="2"/>
  <c r="Q808" i="2"/>
  <c r="Q804" i="2"/>
  <c r="Q800" i="2"/>
  <c r="Q796" i="2"/>
  <c r="Q792" i="2"/>
  <c r="Q788" i="2"/>
  <c r="Q784" i="2"/>
  <c r="Q780" i="2"/>
  <c r="Q776" i="2"/>
  <c r="Q772" i="2"/>
  <c r="Q768" i="2"/>
  <c r="Q764" i="2"/>
  <c r="Q760" i="2"/>
  <c r="Q756" i="2"/>
  <c r="Q752" i="2"/>
  <c r="Q748" i="2"/>
  <c r="Q744" i="2"/>
  <c r="Q740" i="2"/>
  <c r="Q736" i="2"/>
  <c r="Q732" i="2"/>
  <c r="Q728" i="2"/>
  <c r="Q724" i="2"/>
  <c r="Q720" i="2"/>
  <c r="Q716" i="2"/>
  <c r="Q712" i="2"/>
  <c r="Q708" i="2"/>
  <c r="Q704" i="2"/>
  <c r="Q700" i="2"/>
  <c r="Q696" i="2"/>
  <c r="Q692" i="2"/>
  <c r="Q688" i="2"/>
  <c r="Q684" i="2"/>
  <c r="Q680" i="2"/>
  <c r="Q676" i="2"/>
  <c r="Q672" i="2"/>
  <c r="Q668" i="2"/>
  <c r="Q664" i="2"/>
  <c r="Q660" i="2"/>
  <c r="Q656" i="2"/>
  <c r="Q652" i="2"/>
  <c r="Q648" i="2"/>
  <c r="Q644" i="2"/>
  <c r="Q640" i="2"/>
  <c r="Q636" i="2"/>
  <c r="Q632" i="2"/>
  <c r="Q628" i="2"/>
  <c r="Q624" i="2"/>
  <c r="Q620" i="2"/>
  <c r="Q616" i="2"/>
  <c r="Q612" i="2"/>
  <c r="Q608" i="2"/>
  <c r="Q604" i="2"/>
  <c r="Q600" i="2"/>
  <c r="Q596" i="2"/>
  <c r="Q592" i="2"/>
  <c r="Q588" i="2"/>
  <c r="Q584" i="2"/>
  <c r="Q580" i="2"/>
  <c r="Q938" i="2"/>
  <c r="Q934" i="2"/>
  <c r="Q930" i="2"/>
  <c r="Q926" i="2"/>
  <c r="Q918" i="2"/>
  <c r="Q914" i="2"/>
  <c r="Q910" i="2"/>
  <c r="Q906" i="2"/>
  <c r="Q902" i="2"/>
  <c r="Q898" i="2"/>
  <c r="Q894" i="2"/>
  <c r="Q890" i="2"/>
  <c r="Q886" i="2"/>
  <c r="Q882" i="2"/>
  <c r="Q878" i="2"/>
  <c r="Q874" i="2"/>
  <c r="Q870" i="2"/>
  <c r="Q866" i="2"/>
  <c r="Q862" i="2"/>
  <c r="Q858" i="2"/>
  <c r="Q854" i="2"/>
  <c r="Q850" i="2"/>
  <c r="Q846" i="2"/>
  <c r="Q842" i="2"/>
  <c r="Q834" i="2"/>
  <c r="Q830" i="2"/>
  <c r="Q826" i="2"/>
  <c r="Q822" i="2"/>
  <c r="Q818" i="2"/>
  <c r="Q814" i="2"/>
  <c r="Q810" i="2"/>
  <c r="Q806" i="2"/>
  <c r="Q802" i="2"/>
  <c r="Q798" i="2"/>
  <c r="Q794" i="2"/>
  <c r="Q790" i="2"/>
  <c r="Q786" i="2"/>
  <c r="Q782" i="2"/>
  <c r="Q778" i="2"/>
  <c r="Q774" i="2"/>
  <c r="Q770" i="2"/>
  <c r="Q766" i="2"/>
  <c r="Q758" i="2"/>
  <c r="Q754" i="2"/>
  <c r="Q750" i="2"/>
  <c r="Q746" i="2"/>
  <c r="Q742" i="2"/>
  <c r="Q738" i="2"/>
  <c r="Q734" i="2"/>
  <c r="Q730" i="2"/>
  <c r="Q726" i="2"/>
  <c r="Q722" i="2"/>
  <c r="Q718" i="2"/>
  <c r="Q714" i="2"/>
  <c r="Q710" i="2"/>
  <c r="Q706" i="2"/>
  <c r="Q702" i="2"/>
  <c r="Q698" i="2"/>
  <c r="Q690" i="2"/>
  <c r="Q686" i="2"/>
  <c r="Q682" i="2"/>
  <c r="Q678" i="2"/>
  <c r="Q674" i="2"/>
  <c r="Q670" i="2"/>
  <c r="Q666" i="2"/>
  <c r="Q662" i="2"/>
  <c r="Q658" i="2"/>
  <c r="Q654" i="2"/>
  <c r="Q650" i="2"/>
  <c r="Q646" i="2"/>
  <c r="Q642" i="2"/>
  <c r="Q638" i="2"/>
  <c r="Q634" i="2"/>
  <c r="Q626" i="2"/>
  <c r="Q622" i="2"/>
  <c r="Q618" i="2"/>
  <c r="Q614" i="2"/>
  <c r="Q610" i="2"/>
  <c r="Q606" i="2"/>
  <c r="Q602" i="2"/>
  <c r="Q598" i="2"/>
  <c r="Q594" i="2"/>
  <c r="Q590" i="2"/>
  <c r="Q586" i="2"/>
  <c r="Q582" i="2"/>
  <c r="Q167" i="2"/>
  <c r="Q163" i="2"/>
  <c r="Q159" i="2"/>
  <c r="Q155" i="2"/>
  <c r="Q151" i="2"/>
  <c r="Q147" i="2"/>
  <c r="Q143" i="2"/>
  <c r="Q139" i="2"/>
  <c r="Q135" i="2"/>
  <c r="Q131" i="2"/>
  <c r="Q127" i="2"/>
  <c r="Q123" i="2"/>
  <c r="Q119" i="2"/>
  <c r="Q115" i="2"/>
  <c r="Q111" i="2"/>
  <c r="Q107" i="2"/>
  <c r="Q103" i="2"/>
  <c r="Q99" i="2"/>
  <c r="Q95" i="2"/>
  <c r="Q91" i="2"/>
  <c r="Q87" i="2"/>
  <c r="Q83" i="2"/>
  <c r="Q79" i="2"/>
  <c r="Q75" i="2"/>
  <c r="Q576" i="2"/>
  <c r="Q572" i="2"/>
  <c r="Q568" i="2"/>
  <c r="Q564" i="2"/>
  <c r="Q560" i="2"/>
  <c r="Q556" i="2"/>
  <c r="Q552" i="2"/>
  <c r="Q548" i="2"/>
  <c r="Q544" i="2"/>
  <c r="Q540" i="2"/>
  <c r="Q536" i="2"/>
  <c r="Q532" i="2"/>
  <c r="Q528" i="2"/>
  <c r="Q524" i="2"/>
  <c r="Q520" i="2"/>
  <c r="Q516" i="2"/>
  <c r="Q512" i="2"/>
  <c r="Q508" i="2"/>
  <c r="Q504" i="2"/>
  <c r="Q500" i="2"/>
  <c r="Q496" i="2"/>
  <c r="Q492" i="2"/>
  <c r="Q488" i="2"/>
  <c r="Q484" i="2"/>
  <c r="Q480" i="2"/>
  <c r="Q476" i="2"/>
  <c r="Q472" i="2"/>
  <c r="Q468" i="2"/>
  <c r="Q464" i="2"/>
  <c r="Q460" i="2"/>
  <c r="Q456" i="2"/>
  <c r="Q452" i="2"/>
  <c r="Q448" i="2"/>
  <c r="Q444" i="2"/>
  <c r="Q440" i="2"/>
  <c r="Q436" i="2"/>
  <c r="Q432" i="2"/>
  <c r="Q428" i="2"/>
  <c r="Q424" i="2"/>
  <c r="Q420" i="2"/>
  <c r="Q416" i="2"/>
  <c r="Q412" i="2"/>
  <c r="Q408" i="2"/>
  <c r="Q404" i="2"/>
  <c r="Q400" i="2"/>
  <c r="Q396" i="2"/>
  <c r="Q392" i="2"/>
  <c r="Q388" i="2"/>
  <c r="Q384" i="2"/>
  <c r="Q380" i="2"/>
  <c r="Q376" i="2"/>
  <c r="Q372" i="2"/>
  <c r="Q368" i="2"/>
  <c r="Q364" i="2"/>
  <c r="Q360" i="2"/>
  <c r="Q356" i="2"/>
  <c r="Q352" i="2"/>
  <c r="Q348" i="2"/>
  <c r="Q344" i="2"/>
  <c r="Q340" i="2"/>
  <c r="Q336" i="2"/>
  <c r="Q332" i="2"/>
  <c r="Q328" i="2"/>
  <c r="Q324" i="2"/>
  <c r="Q320" i="2"/>
  <c r="Q316" i="2"/>
  <c r="Q312" i="2"/>
  <c r="Q308" i="2"/>
  <c r="Q304" i="2"/>
  <c r="Q300" i="2"/>
  <c r="Q296" i="2"/>
  <c r="Q292" i="2"/>
  <c r="Q288" i="2"/>
  <c r="Q284" i="2"/>
  <c r="Q280" i="2"/>
  <c r="Q276" i="2"/>
  <c r="Q272" i="2"/>
  <c r="Q268" i="2"/>
  <c r="Q264" i="2"/>
  <c r="Q260" i="2"/>
  <c r="Q256" i="2"/>
  <c r="Q24" i="2"/>
  <c r="Q20" i="2"/>
  <c r="Q16" i="2"/>
  <c r="Q12" i="2"/>
  <c r="Q578" i="2"/>
  <c r="Q574" i="2"/>
  <c r="Q570" i="2"/>
  <c r="Q566" i="2"/>
  <c r="Q562" i="2"/>
  <c r="Q558" i="2"/>
  <c r="Q554" i="2"/>
  <c r="Q550" i="2"/>
  <c r="Q546" i="2"/>
  <c r="Q542" i="2"/>
  <c r="Q538" i="2"/>
  <c r="Q534" i="2"/>
  <c r="Q530" i="2"/>
  <c r="Q526" i="2"/>
  <c r="Q522" i="2"/>
  <c r="Q346" i="2"/>
  <c r="Q342" i="2"/>
  <c r="Q338" i="2"/>
  <c r="Q334" i="2"/>
  <c r="Q330" i="2"/>
  <c r="Q326" i="2"/>
  <c r="Q322" i="2"/>
  <c r="Q318" i="2"/>
  <c r="Q314" i="2"/>
  <c r="Q310" i="2"/>
  <c r="Q306" i="2"/>
  <c r="Q302" i="2"/>
  <c r="Q298" i="2"/>
  <c r="Q294" i="2"/>
  <c r="Q290" i="2"/>
  <c r="Q286" i="2"/>
  <c r="Q282" i="2"/>
  <c r="Q278" i="2"/>
  <c r="Q274" i="2"/>
  <c r="Q270" i="2"/>
  <c r="Q266" i="2"/>
  <c r="Q262" i="2"/>
  <c r="Q258" i="2"/>
  <c r="Q254" i="2"/>
  <c r="Q166" i="2"/>
  <c r="Q162" i="2"/>
  <c r="Q158" i="2"/>
  <c r="Q154" i="2"/>
  <c r="Q150" i="2"/>
  <c r="Q146" i="2"/>
  <c r="Q142" i="2"/>
  <c r="Q138" i="2"/>
  <c r="Q134" i="2"/>
  <c r="Q130" i="2"/>
  <c r="Q126" i="2"/>
  <c r="Q122" i="2"/>
  <c r="Q118" i="2"/>
  <c r="Q114" i="2"/>
  <c r="Q70" i="2"/>
  <c r="Q66" i="2"/>
  <c r="Q62" i="2"/>
  <c r="Q58" i="2"/>
  <c r="Q54" i="2"/>
  <c r="Q50" i="2"/>
  <c r="Q46" i="2"/>
  <c r="Q42" i="2"/>
  <c r="Q38" i="2"/>
  <c r="Q34" i="2"/>
  <c r="Q30" i="2"/>
  <c r="Q26" i="2"/>
  <c r="Q22" i="2"/>
  <c r="Q18" i="2"/>
  <c r="Q14" i="2"/>
  <c r="Q945" i="2"/>
  <c r="Q941" i="2"/>
  <c r="Q937" i="2"/>
  <c r="Q933" i="2"/>
  <c r="Q929" i="2"/>
  <c r="Q925" i="2"/>
  <c r="Q921" i="2"/>
  <c r="Q917" i="2"/>
  <c r="Q913" i="2"/>
  <c r="Q909" i="2"/>
  <c r="Q905" i="2"/>
  <c r="Q901" i="2"/>
  <c r="Q897" i="2"/>
  <c r="Q893" i="2"/>
  <c r="Q889" i="2"/>
  <c r="Q885" i="2"/>
  <c r="Q881" i="2"/>
  <c r="Q877" i="2"/>
  <c r="Q873" i="2"/>
  <c r="Q869" i="2"/>
  <c r="Q865" i="2"/>
  <c r="Q861" i="2"/>
  <c r="Q857" i="2"/>
  <c r="Q853" i="2"/>
  <c r="Q849" i="2"/>
  <c r="Q845" i="2"/>
  <c r="Q841" i="2"/>
  <c r="Q837" i="2"/>
  <c r="Q833" i="2"/>
  <c r="Q829" i="2"/>
  <c r="Q825" i="2"/>
  <c r="Q821" i="2"/>
  <c r="Q817" i="2"/>
  <c r="Q813" i="2"/>
  <c r="Q809" i="2"/>
  <c r="Q805" i="2"/>
  <c r="Q801" i="2"/>
  <c r="Q797" i="2"/>
  <c r="Q793" i="2"/>
  <c r="Q789" i="2"/>
  <c r="Q785" i="2"/>
  <c r="Q781" i="2"/>
  <c r="Q777" i="2"/>
  <c r="Q773" i="2"/>
  <c r="Q769" i="2"/>
  <c r="Q765" i="2"/>
  <c r="Q761" i="2"/>
  <c r="Q757" i="2"/>
  <c r="Q753" i="2"/>
  <c r="Q749" i="2"/>
  <c r="Q745" i="2"/>
  <c r="Q741" i="2"/>
  <c r="Q737" i="2"/>
  <c r="Q733" i="2"/>
  <c r="Q729" i="2"/>
  <c r="Q725" i="2"/>
  <c r="Q721" i="2"/>
  <c r="Q717" i="2"/>
  <c r="Q713" i="2"/>
  <c r="Q709" i="2"/>
  <c r="Q705" i="2"/>
  <c r="Q701" i="2"/>
  <c r="Q697" i="2"/>
  <c r="Q693" i="2"/>
  <c r="Q689" i="2"/>
  <c r="Q685" i="2"/>
  <c r="Q681" i="2"/>
  <c r="Q677" i="2"/>
  <c r="Q673" i="2"/>
  <c r="Q669" i="2"/>
  <c r="Q665" i="2"/>
  <c r="Q661" i="2"/>
  <c r="Q657" i="2"/>
  <c r="Q653" i="2"/>
  <c r="Q649" i="2"/>
  <c r="Q645" i="2"/>
  <c r="Q641" i="2"/>
  <c r="Q637" i="2"/>
  <c r="Q633" i="2"/>
  <c r="Q629" i="2"/>
  <c r="Q625" i="2"/>
  <c r="Q621" i="2"/>
  <c r="Q617" i="2"/>
  <c r="Q613" i="2"/>
  <c r="Q609" i="2"/>
  <c r="Q605" i="2"/>
  <c r="Q601" i="2"/>
  <c r="Q597" i="2"/>
  <c r="Q593" i="2"/>
  <c r="Q589" i="2"/>
  <c r="Q585" i="2"/>
  <c r="Q581" i="2"/>
  <c r="Q577" i="2"/>
  <c r="Q236" i="2"/>
  <c r="Q232" i="2"/>
  <c r="Q228" i="2"/>
  <c r="Q224" i="2"/>
  <c r="Q220" i="2"/>
  <c r="Q216" i="2"/>
  <c r="Q212" i="2"/>
  <c r="Q208" i="2"/>
  <c r="Q204" i="2"/>
  <c r="Q200" i="2"/>
  <c r="Q196" i="2"/>
  <c r="Q192" i="2"/>
  <c r="Q188" i="2"/>
  <c r="Q184" i="2"/>
  <c r="Q180" i="2"/>
  <c r="Q176" i="2"/>
  <c r="Q172" i="2"/>
  <c r="Q71" i="2"/>
  <c r="Q67" i="2"/>
  <c r="Q63" i="2"/>
  <c r="Q59" i="2"/>
  <c r="Q55" i="2"/>
  <c r="Q51" i="2"/>
  <c r="Q47" i="2"/>
  <c r="Q43" i="2"/>
  <c r="Q39" i="2"/>
  <c r="Q35" i="2"/>
  <c r="Q31" i="2"/>
  <c r="Q27" i="2"/>
  <c r="Q23" i="2"/>
  <c r="Q19" i="2"/>
  <c r="Q15" i="2"/>
  <c r="Q44" i="2"/>
  <c r="Q36" i="2"/>
  <c r="Q32" i="2"/>
  <c r="Q28" i="2"/>
  <c r="Q573" i="2"/>
  <c r="Q569" i="2"/>
  <c r="Q565" i="2"/>
  <c r="Q561" i="2"/>
  <c r="Q557" i="2"/>
  <c r="Q553" i="2"/>
  <c r="Q549" i="2"/>
  <c r="Q545" i="2"/>
  <c r="Q541" i="2"/>
  <c r="Q537" i="2"/>
  <c r="Q533" i="2"/>
  <c r="Q529" i="2"/>
  <c r="Q525" i="2"/>
  <c r="Q521" i="2"/>
  <c r="Q517" i="2"/>
  <c r="Q513" i="2"/>
  <c r="Q509" i="2"/>
  <c r="Q505" i="2"/>
  <c r="Q501" i="2"/>
  <c r="Q497" i="2"/>
  <c r="Q493" i="2"/>
  <c r="Q489" i="2"/>
  <c r="Q485" i="2"/>
  <c r="Q481" i="2"/>
  <c r="Q477" i="2"/>
  <c r="Q473" i="2"/>
  <c r="Q469" i="2"/>
  <c r="Q465" i="2"/>
  <c r="Q461" i="2"/>
  <c r="Q457" i="2"/>
  <c r="Q453" i="2"/>
  <c r="Q449" i="2"/>
  <c r="Q445" i="2"/>
  <c r="Q441" i="2"/>
  <c r="Q437" i="2"/>
  <c r="Q433" i="2"/>
  <c r="Q429" i="2"/>
  <c r="Q425" i="2"/>
  <c r="Q421" i="2"/>
  <c r="Q417" i="2"/>
  <c r="Q413" i="2"/>
  <c r="Q409" i="2"/>
  <c r="Q405" i="2"/>
  <c r="Q401" i="2"/>
  <c r="Q397" i="2"/>
  <c r="Q393" i="2"/>
  <c r="Q389" i="2"/>
  <c r="Q385" i="2"/>
  <c r="Q381" i="2"/>
  <c r="Q377" i="2"/>
  <c r="Q373" i="2"/>
  <c r="Q369" i="2"/>
  <c r="Q365" i="2"/>
  <c r="Q361" i="2"/>
  <c r="Q357" i="2"/>
  <c r="Q353" i="2"/>
  <c r="Q349" i="2"/>
  <c r="Q345" i="2"/>
  <c r="Q341" i="2"/>
  <c r="Q337" i="2"/>
  <c r="Q333" i="2"/>
  <c r="Q329" i="2"/>
  <c r="Q325" i="2"/>
  <c r="Q321" i="2"/>
  <c r="Q317" i="2"/>
  <c r="Q313" i="2"/>
  <c r="Q309" i="2"/>
  <c r="Q305" i="2"/>
  <c r="Q301" i="2"/>
  <c r="Q297" i="2"/>
  <c r="Q293" i="2"/>
  <c r="Q289" i="2"/>
  <c r="Q285" i="2"/>
  <c r="Q281" i="2"/>
  <c r="Q277" i="2"/>
  <c r="Q273" i="2"/>
  <c r="Q269" i="2"/>
  <c r="Q265" i="2"/>
  <c r="Q261" i="2"/>
  <c r="Q257" i="2"/>
  <c r="Q45" i="2"/>
  <c r="Q41" i="2"/>
  <c r="Q37" i="2"/>
  <c r="Q33" i="2"/>
  <c r="Q29" i="2"/>
  <c r="Q249" i="2"/>
  <c r="Q245" i="2"/>
  <c r="Q241" i="2"/>
  <c r="Q237" i="2"/>
  <c r="Q233" i="2"/>
  <c r="Q229" i="2"/>
  <c r="Q225" i="2"/>
  <c r="Q221" i="2"/>
  <c r="Q217" i="2"/>
  <c r="Q213" i="2"/>
  <c r="Q209" i="2"/>
  <c r="Q205" i="2"/>
  <c r="Q201" i="2"/>
  <c r="Q197" i="2"/>
  <c r="Q193" i="2"/>
  <c r="Q189" i="2"/>
  <c r="Q185" i="2"/>
  <c r="Q181" i="2"/>
  <c r="Q177" i="2"/>
  <c r="Q173" i="2"/>
  <c r="Q169" i="2"/>
  <c r="Q248" i="2"/>
  <c r="Q244" i="2"/>
  <c r="Q240" i="2"/>
  <c r="Q250" i="2"/>
  <c r="Q246" i="2"/>
  <c r="Q242" i="2"/>
  <c r="Q238" i="2"/>
  <c r="Q234" i="2"/>
  <c r="Q230" i="2"/>
  <c r="Q226" i="2"/>
  <c r="Q222" i="2"/>
  <c r="Q218" i="2"/>
  <c r="Q214" i="2"/>
  <c r="Q210" i="2"/>
  <c r="Q206" i="2"/>
  <c r="Q202" i="2"/>
  <c r="Q198" i="2"/>
  <c r="Q194" i="2"/>
  <c r="Q190" i="2"/>
  <c r="Q186" i="2"/>
  <c r="Q182" i="2"/>
  <c r="Q178" i="2"/>
  <c r="Q174" i="2"/>
  <c r="Q170" i="2"/>
  <c r="Q251" i="2"/>
  <c r="Q247" i="2"/>
  <c r="Q243" i="2"/>
  <c r="Q239" i="2"/>
  <c r="Q235" i="2"/>
  <c r="Q231" i="2"/>
  <c r="Q227" i="2"/>
  <c r="Q223" i="2"/>
  <c r="Q219" i="2"/>
  <c r="Q215" i="2"/>
  <c r="Q211" i="2"/>
  <c r="Q207" i="2"/>
  <c r="Q203" i="2"/>
  <c r="Q199" i="2"/>
  <c r="Q195" i="2"/>
  <c r="Q191" i="2"/>
  <c r="Q187" i="2"/>
  <c r="Q183" i="2"/>
  <c r="Q179" i="2"/>
  <c r="Q175" i="2"/>
  <c r="Q171" i="2"/>
  <c r="Q252" i="2"/>
  <c r="Q168" i="2"/>
  <c r="Q164" i="2"/>
  <c r="Q160" i="2"/>
  <c r="Q156" i="2"/>
  <c r="Q152" i="2"/>
  <c r="Q148" i="2"/>
  <c r="Q144" i="2"/>
  <c r="Q140" i="2"/>
  <c r="Q136" i="2"/>
  <c r="Q132" i="2"/>
  <c r="Q128" i="2"/>
  <c r="Q124" i="2"/>
  <c r="Q120" i="2"/>
  <c r="Q116" i="2"/>
  <c r="Q112" i="2"/>
  <c r="Q253" i="2"/>
  <c r="Q108" i="2"/>
  <c r="Q104" i="2"/>
  <c r="Q100" i="2"/>
  <c r="Q96" i="2"/>
  <c r="Q92" i="2"/>
  <c r="Q88" i="2"/>
  <c r="Q84" i="2"/>
  <c r="Q80" i="2"/>
  <c r="Q76" i="2"/>
  <c r="Q72" i="2"/>
  <c r="Q68" i="2"/>
  <c r="Q64" i="2"/>
  <c r="Q60" i="2"/>
  <c r="Q165" i="2"/>
  <c r="Q161" i="2"/>
  <c r="Q157" i="2"/>
  <c r="Q153" i="2"/>
  <c r="Q149" i="2"/>
  <c r="Q145" i="2"/>
  <c r="Q141" i="2"/>
  <c r="Q137" i="2"/>
  <c r="Q133" i="2"/>
  <c r="Q129" i="2"/>
  <c r="Q125" i="2"/>
  <c r="Q121" i="2"/>
  <c r="Q117" i="2"/>
  <c r="Q113" i="2"/>
  <c r="Q109" i="2"/>
  <c r="Q105" i="2"/>
  <c r="Q101" i="2"/>
  <c r="Q97" i="2"/>
  <c r="Q56" i="2"/>
  <c r="Q52" i="2"/>
  <c r="Q48" i="2"/>
  <c r="Q93" i="2"/>
  <c r="Q89" i="2"/>
  <c r="Q85" i="2"/>
  <c r="Q81" i="2"/>
  <c r="Q77" i="2"/>
  <c r="Q73" i="2"/>
  <c r="Q69" i="2"/>
  <c r="Q65" i="2"/>
  <c r="Q61" i="2"/>
  <c r="Q57" i="2"/>
  <c r="Q53" i="2"/>
  <c r="Q49" i="2"/>
  <c r="P4" i="15" l="1"/>
  <c r="O4" i="15"/>
  <c r="K4" i="15"/>
  <c r="N1044" i="14" l="1"/>
  <c r="N1043" i="14"/>
  <c r="N1042" i="14"/>
  <c r="N1041" i="14"/>
  <c r="N1040" i="14"/>
  <c r="N1039" i="14"/>
  <c r="N1038" i="14"/>
  <c r="N1037" i="14"/>
  <c r="N1036" i="14"/>
  <c r="N1035" i="14"/>
  <c r="N1034" i="14"/>
  <c r="N1033" i="14"/>
  <c r="N1032" i="14"/>
  <c r="N1031" i="14"/>
  <c r="N1030" i="14"/>
  <c r="N1029" i="14"/>
  <c r="N1028" i="14"/>
  <c r="N1027" i="14"/>
  <c r="N1026" i="14"/>
  <c r="N1025" i="14"/>
  <c r="N1024" i="14"/>
  <c r="N1023" i="14"/>
  <c r="N1022" i="14"/>
  <c r="N1021" i="14"/>
  <c r="N1020" i="14"/>
  <c r="N1019" i="14"/>
  <c r="N1018" i="14"/>
  <c r="N1017" i="14"/>
  <c r="N1016" i="14"/>
  <c r="N1015" i="14"/>
  <c r="N1014" i="14"/>
  <c r="N1013" i="14"/>
  <c r="N1012" i="14"/>
  <c r="N1011" i="14"/>
  <c r="N1010" i="14"/>
  <c r="N1009" i="14"/>
  <c r="N1008" i="14"/>
  <c r="N1007" i="14"/>
  <c r="N1006" i="14"/>
  <c r="N1005" i="14"/>
  <c r="N1004" i="14"/>
  <c r="N1003" i="14"/>
  <c r="N1002" i="14"/>
  <c r="N1001" i="14"/>
  <c r="N1000" i="14"/>
  <c r="N999" i="14"/>
  <c r="N998" i="14"/>
  <c r="N997" i="14"/>
  <c r="N996" i="14"/>
  <c r="N995" i="14"/>
  <c r="N994" i="14"/>
  <c r="N993" i="14"/>
  <c r="N992" i="14"/>
  <c r="N991" i="14"/>
  <c r="N990" i="14"/>
  <c r="N989" i="14"/>
  <c r="N988" i="14"/>
  <c r="N987" i="14"/>
  <c r="N986" i="14"/>
  <c r="N985" i="14"/>
  <c r="N984" i="14"/>
  <c r="N983" i="14"/>
  <c r="N982" i="14"/>
  <c r="N981" i="14"/>
  <c r="N980" i="14"/>
  <c r="N979" i="14"/>
  <c r="N978" i="14"/>
  <c r="N977" i="14"/>
  <c r="N976" i="14"/>
  <c r="N975" i="14"/>
  <c r="N974" i="14"/>
  <c r="N973" i="14"/>
  <c r="N972" i="14"/>
  <c r="N971" i="14"/>
  <c r="N970" i="14"/>
  <c r="N969" i="14"/>
  <c r="N968" i="14"/>
  <c r="N967" i="14"/>
  <c r="N966" i="14"/>
  <c r="N965" i="14"/>
  <c r="N964" i="14"/>
  <c r="N963" i="14"/>
  <c r="N962" i="14"/>
  <c r="N961" i="14"/>
  <c r="N960" i="14"/>
  <c r="N959" i="14"/>
  <c r="N958" i="14"/>
  <c r="N957" i="14"/>
  <c r="N956" i="14"/>
  <c r="N955" i="14"/>
  <c r="N954" i="14"/>
  <c r="N953" i="14"/>
  <c r="N952" i="14"/>
  <c r="N951" i="14"/>
  <c r="N950" i="14"/>
  <c r="N949" i="14"/>
  <c r="N948" i="14"/>
  <c r="N947" i="14"/>
  <c r="N946" i="14"/>
  <c r="N945" i="14"/>
  <c r="N944" i="14"/>
  <c r="N943" i="14"/>
  <c r="N942" i="14"/>
  <c r="N941" i="14"/>
  <c r="N940" i="14"/>
  <c r="N939" i="14"/>
  <c r="N938" i="14"/>
  <c r="N937" i="14"/>
  <c r="N936" i="14"/>
  <c r="N935" i="14"/>
  <c r="N934" i="14"/>
  <c r="N933" i="14"/>
  <c r="N932" i="14"/>
  <c r="N931" i="14"/>
  <c r="N930" i="14"/>
  <c r="N929" i="14"/>
  <c r="N928" i="14"/>
  <c r="N927" i="14"/>
  <c r="N926" i="14"/>
  <c r="N925" i="14"/>
  <c r="N924" i="14"/>
  <c r="N923" i="14"/>
  <c r="N922" i="14"/>
  <c r="N921" i="14"/>
  <c r="N920" i="14"/>
  <c r="N919" i="14"/>
  <c r="N918" i="14"/>
  <c r="N917" i="14"/>
  <c r="N916" i="14"/>
  <c r="N915" i="14"/>
  <c r="N914" i="14"/>
  <c r="N913" i="14"/>
  <c r="N912" i="14"/>
  <c r="N911" i="14"/>
  <c r="N910" i="14"/>
  <c r="N909" i="14"/>
  <c r="N908" i="14"/>
  <c r="N907" i="14"/>
  <c r="N906" i="14"/>
  <c r="N905" i="14"/>
  <c r="N904" i="14"/>
  <c r="N903" i="14"/>
  <c r="N902" i="14"/>
  <c r="N901" i="14"/>
  <c r="N900" i="14"/>
  <c r="N899" i="14"/>
  <c r="N898" i="14"/>
  <c r="N897" i="14"/>
  <c r="N896" i="14"/>
  <c r="N895" i="14"/>
  <c r="N894" i="14"/>
  <c r="N893" i="14"/>
  <c r="N892" i="14"/>
  <c r="N891" i="14"/>
  <c r="N890" i="14"/>
  <c r="N889" i="14"/>
  <c r="N888" i="14"/>
  <c r="N887" i="14"/>
  <c r="N886" i="14"/>
  <c r="N885" i="14"/>
  <c r="N884" i="14"/>
  <c r="N883" i="14"/>
  <c r="N882" i="14"/>
  <c r="N881" i="14"/>
  <c r="N880" i="14"/>
  <c r="N879" i="14"/>
  <c r="N878" i="14"/>
  <c r="N877" i="14"/>
  <c r="N876" i="14"/>
  <c r="N875" i="14"/>
  <c r="N874" i="14"/>
  <c r="N873" i="14"/>
  <c r="N872" i="14"/>
  <c r="N871" i="14"/>
  <c r="N870" i="14"/>
  <c r="N869" i="14"/>
  <c r="N868" i="14"/>
  <c r="N867" i="14"/>
  <c r="N866" i="14"/>
  <c r="N865" i="14"/>
  <c r="N864" i="14"/>
  <c r="N863" i="14"/>
  <c r="N862" i="14"/>
  <c r="N861" i="14"/>
  <c r="N860" i="14"/>
  <c r="N859" i="14"/>
  <c r="N858" i="14"/>
  <c r="N857" i="14"/>
  <c r="N856" i="14"/>
  <c r="N855" i="14"/>
  <c r="N854" i="14"/>
  <c r="N853" i="14"/>
  <c r="N852" i="14"/>
  <c r="N851" i="14"/>
  <c r="N850" i="14"/>
  <c r="N849" i="14"/>
  <c r="N848" i="14"/>
  <c r="N847" i="14"/>
  <c r="N846" i="14"/>
  <c r="N845" i="14"/>
  <c r="N844" i="14"/>
  <c r="N843" i="14"/>
  <c r="N842" i="14"/>
  <c r="N841" i="14"/>
  <c r="N840" i="14"/>
  <c r="N839" i="14"/>
  <c r="N838" i="14"/>
  <c r="N837" i="14"/>
  <c r="N836" i="14"/>
  <c r="N835" i="14"/>
  <c r="N834" i="14"/>
  <c r="N833" i="14"/>
  <c r="N832" i="14"/>
  <c r="N831" i="14"/>
  <c r="N830" i="14"/>
  <c r="N829" i="14"/>
  <c r="N828" i="14"/>
  <c r="N827" i="14"/>
  <c r="N826" i="14"/>
  <c r="N825" i="14"/>
  <c r="N824" i="14"/>
  <c r="N823" i="14"/>
  <c r="N822" i="14"/>
  <c r="N821" i="14"/>
  <c r="N820" i="14"/>
  <c r="N819" i="14"/>
  <c r="N818" i="14"/>
  <c r="N817" i="14"/>
  <c r="N816" i="14"/>
  <c r="N815" i="14"/>
  <c r="N814" i="14"/>
  <c r="N813" i="14"/>
  <c r="N812" i="14"/>
  <c r="N811" i="14"/>
  <c r="N810" i="14"/>
  <c r="N809" i="14"/>
  <c r="N808" i="14"/>
  <c r="N807" i="14"/>
  <c r="N806" i="14"/>
  <c r="N805" i="14"/>
  <c r="N804" i="14"/>
  <c r="N803" i="14"/>
  <c r="N802" i="14"/>
  <c r="N801" i="14"/>
  <c r="N800" i="14"/>
  <c r="N799" i="14"/>
  <c r="N798" i="14"/>
  <c r="N797" i="14"/>
  <c r="N796" i="14"/>
  <c r="N795" i="14"/>
  <c r="N794" i="14"/>
  <c r="N793" i="14"/>
  <c r="N792" i="14"/>
  <c r="N791" i="14"/>
  <c r="N790" i="14"/>
  <c r="N789" i="14"/>
  <c r="N788" i="14"/>
  <c r="N787" i="14"/>
  <c r="N786" i="14"/>
  <c r="N785" i="14"/>
  <c r="N784" i="14"/>
  <c r="N783" i="14"/>
  <c r="N782" i="14"/>
  <c r="N781" i="14"/>
  <c r="N780" i="14"/>
  <c r="N779" i="14"/>
  <c r="N778" i="14"/>
  <c r="N777" i="14"/>
  <c r="N776" i="14"/>
  <c r="N775" i="14"/>
  <c r="N774" i="14"/>
  <c r="N773" i="14"/>
  <c r="N772" i="14"/>
  <c r="N771" i="14"/>
  <c r="N770" i="14"/>
  <c r="N769" i="14"/>
  <c r="N768" i="14"/>
  <c r="N767" i="14"/>
  <c r="N766" i="14"/>
  <c r="N765" i="14"/>
  <c r="N764" i="14"/>
  <c r="N763" i="14"/>
  <c r="N762" i="14"/>
  <c r="N761" i="14"/>
  <c r="N760" i="14"/>
  <c r="N759" i="14"/>
  <c r="N758" i="14"/>
  <c r="N757" i="14"/>
  <c r="N756" i="14"/>
  <c r="N755" i="14"/>
  <c r="N754" i="14"/>
  <c r="N753" i="14"/>
  <c r="N752" i="14"/>
  <c r="N751" i="14"/>
  <c r="N750" i="14"/>
  <c r="N749" i="14"/>
  <c r="N748" i="14"/>
  <c r="N747" i="14"/>
  <c r="N746" i="14"/>
  <c r="N745" i="14"/>
  <c r="N744" i="14"/>
  <c r="N743" i="14"/>
  <c r="N742" i="14"/>
  <c r="N741" i="14"/>
  <c r="N740" i="14"/>
  <c r="N739" i="14"/>
  <c r="N738" i="14"/>
  <c r="N737" i="14"/>
  <c r="N736" i="14"/>
  <c r="N735" i="14"/>
  <c r="N734" i="14"/>
  <c r="N733" i="14"/>
  <c r="N732" i="14"/>
  <c r="N731" i="14"/>
  <c r="N730" i="14"/>
  <c r="N729" i="14"/>
  <c r="N728" i="14"/>
  <c r="N727" i="14"/>
  <c r="N726" i="14"/>
  <c r="N725" i="14"/>
  <c r="N724" i="14"/>
  <c r="N723" i="14"/>
  <c r="N722" i="14"/>
  <c r="N721" i="14"/>
  <c r="N720" i="14"/>
  <c r="N719" i="14"/>
  <c r="N718" i="14"/>
  <c r="N717" i="14"/>
  <c r="N716" i="14"/>
  <c r="N715" i="14"/>
  <c r="N714" i="14"/>
  <c r="N713" i="14"/>
  <c r="N712" i="14"/>
  <c r="N711" i="14"/>
  <c r="N710" i="14"/>
  <c r="N709" i="14"/>
  <c r="N708" i="14"/>
  <c r="N707" i="14"/>
  <c r="N706" i="14"/>
  <c r="N705" i="14"/>
  <c r="N704" i="14"/>
  <c r="N703" i="14"/>
  <c r="N702" i="14"/>
  <c r="N701" i="14"/>
  <c r="N700" i="14"/>
  <c r="N699" i="14"/>
  <c r="N698" i="14"/>
  <c r="N697" i="14"/>
  <c r="N696" i="14"/>
  <c r="N695" i="14"/>
  <c r="N694" i="14"/>
  <c r="N693" i="14"/>
  <c r="N692" i="14"/>
  <c r="N691" i="14"/>
  <c r="N690" i="14"/>
  <c r="N689" i="14"/>
  <c r="N688" i="14"/>
  <c r="N687" i="14"/>
  <c r="N686" i="14"/>
  <c r="N685" i="14"/>
  <c r="N684" i="14"/>
  <c r="N683" i="14"/>
  <c r="N682" i="14"/>
  <c r="N681" i="14"/>
  <c r="N680" i="14"/>
  <c r="N679" i="14"/>
  <c r="N678" i="14"/>
  <c r="N677" i="14"/>
  <c r="N676" i="14"/>
  <c r="N675" i="14"/>
  <c r="N674" i="14"/>
  <c r="N673" i="14"/>
  <c r="N672" i="14"/>
  <c r="N671" i="14"/>
  <c r="N670" i="14"/>
  <c r="N669" i="14"/>
  <c r="N668" i="14"/>
  <c r="N667" i="14"/>
  <c r="N666" i="14"/>
  <c r="N665" i="14"/>
  <c r="N664" i="14"/>
  <c r="N663" i="14"/>
  <c r="N662" i="14"/>
  <c r="N661" i="14"/>
  <c r="N660" i="14"/>
  <c r="N659" i="14"/>
  <c r="N658" i="14"/>
  <c r="N657" i="14"/>
  <c r="N656" i="14"/>
  <c r="N655" i="14"/>
  <c r="N654" i="14"/>
  <c r="N653" i="14"/>
  <c r="N652" i="14"/>
  <c r="N651" i="14"/>
  <c r="N650" i="14"/>
  <c r="N649" i="14"/>
  <c r="N648" i="14"/>
  <c r="N647" i="14"/>
  <c r="N646" i="14"/>
  <c r="N645" i="14"/>
  <c r="N644" i="14"/>
  <c r="N643" i="14"/>
  <c r="N642" i="14"/>
  <c r="N641" i="14"/>
  <c r="N640" i="14"/>
  <c r="N639" i="14"/>
  <c r="N638" i="14"/>
  <c r="N637" i="14"/>
  <c r="N636" i="14"/>
  <c r="N635" i="14"/>
  <c r="N634" i="14"/>
  <c r="N633" i="14"/>
  <c r="N632" i="14"/>
  <c r="N631" i="14"/>
  <c r="N630" i="14"/>
  <c r="N629" i="14"/>
  <c r="N628" i="14"/>
  <c r="N627" i="14"/>
  <c r="N626" i="14"/>
  <c r="N625" i="14"/>
  <c r="N624" i="14"/>
  <c r="N623" i="14"/>
  <c r="N622" i="14"/>
  <c r="N621" i="14"/>
  <c r="N620" i="14"/>
  <c r="N619" i="14"/>
  <c r="N618" i="14"/>
  <c r="N617" i="14"/>
  <c r="N616" i="14"/>
  <c r="N615" i="14"/>
  <c r="N614" i="14"/>
  <c r="N613" i="14"/>
  <c r="N612" i="14"/>
  <c r="N611" i="14"/>
  <c r="N610" i="14"/>
  <c r="N609" i="14"/>
  <c r="N608" i="14"/>
  <c r="N607" i="14"/>
  <c r="N606" i="14"/>
  <c r="N605" i="14"/>
  <c r="N604" i="14"/>
  <c r="N603" i="14"/>
  <c r="N602" i="14"/>
  <c r="N601" i="14"/>
  <c r="N600" i="14"/>
  <c r="N599" i="14"/>
  <c r="N598" i="14"/>
  <c r="N597" i="14"/>
  <c r="N596" i="14"/>
  <c r="N595" i="14"/>
  <c r="N594" i="14"/>
  <c r="N593" i="14"/>
  <c r="N592" i="14"/>
  <c r="N591" i="14"/>
  <c r="N590" i="14"/>
  <c r="N589" i="14"/>
  <c r="N588" i="14"/>
  <c r="N587" i="14"/>
  <c r="N586" i="14"/>
  <c r="N585" i="14"/>
  <c r="N584" i="14"/>
  <c r="N583" i="14"/>
  <c r="N582" i="14"/>
  <c r="N581" i="14"/>
  <c r="N580" i="14"/>
  <c r="N579" i="14"/>
  <c r="N578" i="14"/>
  <c r="N577" i="14"/>
  <c r="N576" i="14"/>
  <c r="N575" i="14"/>
  <c r="N574" i="14"/>
  <c r="N573" i="14"/>
  <c r="N572" i="14"/>
  <c r="N571" i="14"/>
  <c r="N570" i="14"/>
  <c r="N569" i="14"/>
  <c r="N568" i="14"/>
  <c r="N567" i="14"/>
  <c r="N566" i="14"/>
  <c r="N565" i="14"/>
  <c r="N564" i="14"/>
  <c r="N563" i="14"/>
  <c r="N562" i="14"/>
  <c r="N561" i="14"/>
  <c r="N560" i="14"/>
  <c r="N559" i="14"/>
  <c r="N558" i="14"/>
  <c r="N557" i="14"/>
  <c r="N556" i="14"/>
  <c r="N555" i="14"/>
  <c r="N554" i="14"/>
  <c r="N553" i="14"/>
  <c r="N552" i="14"/>
  <c r="N551" i="14"/>
  <c r="N550" i="14"/>
  <c r="N549" i="14"/>
  <c r="N548" i="14"/>
  <c r="N547" i="14"/>
  <c r="N546" i="14"/>
  <c r="N545" i="14"/>
  <c r="N544" i="14"/>
  <c r="N543" i="14"/>
  <c r="N542" i="14"/>
  <c r="N541" i="14"/>
  <c r="N540" i="14"/>
  <c r="N539" i="14"/>
  <c r="N538" i="14"/>
  <c r="N537" i="14"/>
  <c r="N536" i="14"/>
  <c r="N535" i="14"/>
  <c r="N534" i="14"/>
  <c r="N533" i="14"/>
  <c r="N532" i="14"/>
  <c r="N531" i="14"/>
  <c r="N530" i="14"/>
  <c r="N529" i="14"/>
  <c r="N528" i="14"/>
  <c r="N527" i="14"/>
  <c r="N526" i="14"/>
  <c r="N525" i="14"/>
  <c r="N524" i="14"/>
  <c r="N523" i="14"/>
  <c r="N522" i="14"/>
  <c r="N521" i="14"/>
  <c r="N520" i="14"/>
  <c r="N519" i="14"/>
  <c r="N518" i="14"/>
  <c r="N517" i="14"/>
  <c r="N516" i="14"/>
  <c r="N515" i="14"/>
  <c r="N514" i="14"/>
  <c r="N513" i="14"/>
  <c r="N512" i="14"/>
  <c r="N511" i="14"/>
  <c r="N510" i="14"/>
  <c r="N509" i="14"/>
  <c r="N508" i="14"/>
  <c r="N507" i="14"/>
  <c r="N506" i="14"/>
  <c r="N505" i="14"/>
  <c r="N504" i="14"/>
  <c r="N503" i="14"/>
  <c r="N502" i="14"/>
  <c r="N501" i="14"/>
  <c r="N500" i="14"/>
  <c r="N499" i="14"/>
  <c r="N498" i="14"/>
  <c r="N497" i="14"/>
  <c r="N496" i="14"/>
  <c r="N495" i="14"/>
  <c r="N494" i="14"/>
  <c r="N493" i="14"/>
  <c r="N492" i="14"/>
  <c r="N491" i="14"/>
  <c r="N490" i="14"/>
  <c r="N489" i="14"/>
  <c r="N488" i="14"/>
  <c r="N487" i="14"/>
  <c r="N486" i="14"/>
  <c r="N485" i="14"/>
  <c r="N484" i="14"/>
  <c r="N483" i="14"/>
  <c r="N482" i="14"/>
  <c r="N481" i="14"/>
  <c r="N480" i="14"/>
  <c r="N479" i="14"/>
  <c r="N478" i="14"/>
  <c r="N477" i="14"/>
  <c r="N476" i="14"/>
  <c r="N475" i="14"/>
  <c r="N474" i="14"/>
  <c r="N473" i="14"/>
  <c r="N472" i="14"/>
  <c r="N471" i="14"/>
  <c r="N470" i="14"/>
  <c r="N469" i="14"/>
  <c r="N468" i="14"/>
  <c r="N467" i="14"/>
  <c r="N466" i="14"/>
  <c r="N465" i="14"/>
  <c r="N464" i="14"/>
  <c r="N463" i="14"/>
  <c r="N462" i="14"/>
  <c r="N461" i="14"/>
  <c r="N460" i="14"/>
  <c r="N459" i="14"/>
  <c r="N458" i="14"/>
  <c r="N457" i="14"/>
  <c r="N456" i="14"/>
  <c r="N455" i="14"/>
  <c r="N454" i="14"/>
  <c r="N453" i="14"/>
  <c r="N452" i="14"/>
  <c r="N451" i="14"/>
  <c r="N450" i="14"/>
  <c r="N449" i="14"/>
  <c r="N448" i="14"/>
  <c r="N447" i="14"/>
  <c r="N446" i="14"/>
  <c r="N445" i="14"/>
  <c r="N444" i="14"/>
  <c r="N443" i="14"/>
  <c r="N442" i="14"/>
  <c r="N441" i="14"/>
  <c r="N440" i="14"/>
  <c r="N439" i="14"/>
  <c r="N438" i="14"/>
  <c r="N437" i="14"/>
  <c r="N436" i="14"/>
  <c r="N435" i="14"/>
  <c r="N434" i="14"/>
  <c r="N433" i="14"/>
  <c r="N432" i="14"/>
  <c r="N431" i="14"/>
  <c r="N430" i="14"/>
  <c r="N429" i="14"/>
  <c r="N428" i="14"/>
  <c r="N427" i="14"/>
  <c r="N426" i="14"/>
  <c r="N425" i="14"/>
  <c r="N424" i="14"/>
  <c r="N423" i="14"/>
  <c r="N422" i="14"/>
  <c r="N421" i="14"/>
  <c r="N420" i="14"/>
  <c r="N419" i="14"/>
  <c r="N418" i="14"/>
  <c r="N417" i="14"/>
  <c r="N416" i="14"/>
  <c r="N415" i="14"/>
  <c r="N414" i="14"/>
  <c r="N413" i="14"/>
  <c r="N412" i="14"/>
  <c r="N411" i="14"/>
  <c r="N410" i="14"/>
  <c r="N409" i="14"/>
  <c r="N408" i="14"/>
  <c r="N407" i="14"/>
  <c r="N406" i="14"/>
  <c r="N405" i="14"/>
  <c r="N404" i="14"/>
  <c r="N403" i="14"/>
  <c r="N402" i="14"/>
  <c r="N401" i="14"/>
  <c r="N400" i="14"/>
  <c r="N399" i="14"/>
  <c r="N398" i="14"/>
  <c r="N397" i="14"/>
  <c r="N396" i="14"/>
  <c r="N395" i="14"/>
  <c r="N394" i="14"/>
  <c r="N393" i="14"/>
  <c r="N392" i="14"/>
  <c r="N391" i="14"/>
  <c r="N390" i="14"/>
  <c r="N389" i="14"/>
  <c r="N388" i="14"/>
  <c r="N387" i="14"/>
  <c r="N386" i="14"/>
  <c r="N385" i="14"/>
  <c r="N384" i="14"/>
  <c r="N383" i="14"/>
  <c r="N382" i="14"/>
  <c r="N381" i="14"/>
  <c r="N380" i="14"/>
  <c r="N379" i="14"/>
  <c r="N378" i="14"/>
  <c r="N377" i="14"/>
  <c r="N376" i="14"/>
  <c r="N375" i="14"/>
  <c r="N374" i="14"/>
  <c r="N373" i="14"/>
  <c r="N372" i="14"/>
  <c r="N371" i="14"/>
  <c r="N370" i="14"/>
  <c r="N369" i="14"/>
  <c r="N368" i="14"/>
  <c r="N367" i="14"/>
  <c r="N366" i="14"/>
  <c r="N365" i="14"/>
  <c r="N364" i="14"/>
  <c r="N363" i="14"/>
  <c r="N362" i="14"/>
  <c r="N361" i="14"/>
  <c r="N360" i="14"/>
  <c r="N359" i="14"/>
  <c r="N358" i="14"/>
  <c r="N357" i="14"/>
  <c r="N356" i="14"/>
  <c r="N355" i="14"/>
  <c r="N354" i="14"/>
  <c r="N353" i="14"/>
  <c r="N352" i="14"/>
  <c r="N351" i="14"/>
  <c r="N350" i="14"/>
  <c r="N349" i="14"/>
  <c r="N348" i="14"/>
  <c r="N347" i="14"/>
  <c r="N346" i="14"/>
  <c r="N345" i="14"/>
  <c r="N344" i="14"/>
  <c r="N343" i="14"/>
  <c r="N342" i="14"/>
  <c r="N341" i="14"/>
  <c r="N340" i="14"/>
  <c r="N339" i="14"/>
  <c r="N338" i="14"/>
  <c r="N337" i="14"/>
  <c r="N336" i="14"/>
  <c r="N335" i="14"/>
  <c r="N334" i="14"/>
  <c r="N333" i="14"/>
  <c r="N332" i="14"/>
  <c r="N331" i="14"/>
  <c r="N330" i="14"/>
  <c r="N329" i="14"/>
  <c r="N328" i="14"/>
  <c r="N327" i="14"/>
  <c r="N326" i="14"/>
  <c r="N325" i="14"/>
  <c r="N324" i="14"/>
  <c r="N323" i="14"/>
  <c r="N322" i="14"/>
  <c r="N321" i="14"/>
  <c r="N320" i="14"/>
  <c r="N319" i="14"/>
  <c r="N318" i="14"/>
  <c r="N317" i="14"/>
  <c r="N316" i="14"/>
  <c r="N315" i="14"/>
  <c r="N314" i="14"/>
  <c r="N313" i="14"/>
  <c r="N312" i="14"/>
  <c r="N311" i="14"/>
  <c r="N310" i="14"/>
  <c r="N309" i="14"/>
  <c r="N308" i="14"/>
  <c r="N307" i="14"/>
  <c r="N306" i="14"/>
  <c r="N305" i="14"/>
  <c r="N304" i="14"/>
  <c r="N303" i="14"/>
  <c r="N302" i="14"/>
  <c r="N301" i="14"/>
  <c r="N300" i="14"/>
  <c r="N299" i="14"/>
  <c r="N298" i="14"/>
  <c r="N297" i="14"/>
  <c r="N296" i="14"/>
  <c r="N295" i="14"/>
  <c r="N294" i="14"/>
  <c r="N293" i="14"/>
  <c r="N292" i="14"/>
  <c r="N291" i="14"/>
  <c r="N290" i="14"/>
  <c r="N289" i="14"/>
  <c r="N288" i="14"/>
  <c r="N287" i="14"/>
  <c r="N286" i="14"/>
  <c r="N285" i="14"/>
  <c r="N284" i="14"/>
  <c r="N283" i="14"/>
  <c r="N282" i="14"/>
  <c r="N281" i="14"/>
  <c r="N280" i="14"/>
  <c r="N279" i="14"/>
  <c r="N278" i="14"/>
  <c r="N277" i="14"/>
  <c r="N276" i="14"/>
  <c r="N275" i="14"/>
  <c r="N274" i="14"/>
  <c r="N273" i="14"/>
  <c r="N272" i="14"/>
  <c r="N271" i="14"/>
  <c r="N270" i="14"/>
  <c r="N269" i="14"/>
  <c r="N268" i="14"/>
  <c r="N267" i="14"/>
  <c r="N266" i="14"/>
  <c r="N265" i="14"/>
  <c r="N264" i="14"/>
  <c r="N263" i="14"/>
  <c r="N262" i="14"/>
  <c r="N261" i="14"/>
  <c r="N260" i="14"/>
  <c r="N259" i="14"/>
  <c r="N258" i="14"/>
  <c r="N257" i="14"/>
  <c r="N256" i="14"/>
  <c r="N255" i="14"/>
  <c r="N254" i="14"/>
  <c r="N253" i="14"/>
  <c r="N252" i="14"/>
  <c r="N251" i="14"/>
  <c r="N250" i="14"/>
  <c r="N249" i="14"/>
  <c r="N248" i="14"/>
  <c r="N247" i="14"/>
  <c r="N246" i="14"/>
  <c r="N245" i="14"/>
  <c r="N244" i="14"/>
  <c r="N243" i="14"/>
  <c r="N242" i="14"/>
  <c r="N241" i="14"/>
  <c r="N240" i="14"/>
  <c r="N239" i="14"/>
  <c r="N238" i="14"/>
  <c r="N237" i="14"/>
  <c r="N236" i="14"/>
  <c r="N235" i="14"/>
  <c r="N234" i="14"/>
  <c r="N233" i="14"/>
  <c r="N232" i="14"/>
  <c r="N231" i="14"/>
  <c r="N230" i="14"/>
  <c r="N229" i="14"/>
  <c r="N228" i="14"/>
  <c r="N227" i="14"/>
  <c r="N226" i="14"/>
  <c r="N225" i="14"/>
  <c r="N224" i="14"/>
  <c r="N223" i="14"/>
  <c r="N222" i="14"/>
  <c r="N221" i="14"/>
  <c r="N220" i="14"/>
  <c r="N219" i="14"/>
  <c r="N218" i="14"/>
  <c r="N217" i="14"/>
  <c r="N216" i="14"/>
  <c r="N215" i="14"/>
  <c r="N214" i="14"/>
  <c r="N213" i="14"/>
  <c r="N212" i="14"/>
  <c r="N211" i="14"/>
  <c r="N210" i="14"/>
  <c r="N209" i="14"/>
  <c r="N208" i="14"/>
  <c r="N207" i="14"/>
  <c r="N206" i="14"/>
  <c r="N205" i="14"/>
  <c r="N204" i="14"/>
  <c r="N203" i="14"/>
  <c r="N202" i="14"/>
  <c r="N201" i="14"/>
  <c r="N200" i="14"/>
  <c r="N199" i="14"/>
  <c r="N198" i="14"/>
  <c r="N197" i="14"/>
  <c r="N196" i="14"/>
  <c r="N195" i="14"/>
  <c r="N194" i="14"/>
  <c r="N193" i="14"/>
  <c r="N192" i="14"/>
  <c r="N191" i="14"/>
  <c r="N190" i="14"/>
  <c r="N189" i="14"/>
  <c r="N188" i="14"/>
  <c r="N187" i="14"/>
  <c r="N186" i="14"/>
  <c r="N185" i="14"/>
  <c r="N184" i="14"/>
  <c r="N183" i="14"/>
  <c r="N182" i="14"/>
  <c r="N181" i="14"/>
  <c r="N180" i="14"/>
  <c r="N179" i="14"/>
  <c r="N178" i="14"/>
  <c r="N177" i="14"/>
  <c r="N176" i="14"/>
  <c r="N175" i="14"/>
  <c r="N174" i="14"/>
  <c r="N173" i="14"/>
  <c r="N172" i="14"/>
  <c r="N171" i="14"/>
  <c r="N170" i="14"/>
  <c r="N169" i="14"/>
  <c r="N168" i="14"/>
  <c r="N167" i="14"/>
  <c r="N166" i="14"/>
  <c r="N165" i="14"/>
  <c r="N164" i="14"/>
  <c r="N163" i="14"/>
  <c r="N162" i="14"/>
  <c r="N161" i="14"/>
  <c r="N160" i="14"/>
  <c r="N159" i="14"/>
  <c r="N158" i="14"/>
  <c r="N157" i="14"/>
  <c r="N156" i="14"/>
  <c r="N155" i="14"/>
  <c r="N154" i="14"/>
  <c r="N153" i="14"/>
  <c r="N152" i="14"/>
  <c r="N151" i="14"/>
  <c r="N150" i="14"/>
  <c r="N149" i="14"/>
  <c r="N148" i="14"/>
  <c r="N147" i="14"/>
  <c r="N146" i="14"/>
  <c r="N145" i="14"/>
  <c r="N144" i="14"/>
  <c r="N143" i="14"/>
  <c r="N142" i="14"/>
  <c r="N141" i="14"/>
  <c r="N140" i="14"/>
  <c r="N139" i="14"/>
  <c r="N138" i="14"/>
  <c r="N137" i="14"/>
  <c r="N136" i="14"/>
  <c r="N135" i="14"/>
  <c r="N134" i="14"/>
  <c r="N133" i="14"/>
  <c r="N132" i="14"/>
  <c r="N131" i="14"/>
  <c r="N130" i="14"/>
  <c r="N129" i="14"/>
  <c r="N128" i="14"/>
  <c r="N127" i="14"/>
  <c r="N126" i="14"/>
  <c r="N125" i="14"/>
  <c r="N124" i="14"/>
  <c r="N123" i="14"/>
  <c r="N122" i="14"/>
  <c r="N121" i="14"/>
  <c r="N120" i="14"/>
  <c r="N119" i="14"/>
  <c r="N118" i="14"/>
  <c r="N117" i="14"/>
  <c r="N116" i="14"/>
  <c r="N115" i="14"/>
  <c r="N114" i="14"/>
  <c r="N113" i="14"/>
  <c r="N112" i="14"/>
  <c r="N111" i="14"/>
  <c r="N110" i="14"/>
  <c r="N109" i="14"/>
  <c r="N108" i="14"/>
  <c r="N107" i="14"/>
  <c r="N106" i="14"/>
  <c r="N105" i="14"/>
  <c r="N104" i="14"/>
  <c r="N103" i="14"/>
  <c r="N102" i="14"/>
  <c r="N101" i="14"/>
  <c r="N100" i="14"/>
  <c r="N99" i="14"/>
  <c r="N98" i="14"/>
  <c r="N97" i="14"/>
  <c r="N96" i="14"/>
  <c r="N95" i="14"/>
  <c r="N94" i="14"/>
  <c r="N93" i="14"/>
  <c r="N92" i="14"/>
  <c r="N91" i="14"/>
  <c r="N90" i="14"/>
  <c r="N89" i="14"/>
  <c r="N88" i="14"/>
  <c r="N87" i="14"/>
  <c r="N86" i="14"/>
  <c r="N85" i="14"/>
  <c r="N84" i="14"/>
  <c r="N83" i="14"/>
  <c r="N82" i="14"/>
  <c r="N81" i="14"/>
  <c r="N80" i="14"/>
  <c r="N79" i="14"/>
  <c r="N78" i="14"/>
  <c r="N77" i="14"/>
  <c r="N76" i="14"/>
  <c r="N75" i="14"/>
  <c r="N74" i="14"/>
  <c r="N73" i="14"/>
  <c r="N72" i="14"/>
  <c r="N71" i="14"/>
  <c r="N70" i="14"/>
  <c r="N69" i="14"/>
  <c r="N68" i="14"/>
  <c r="N67" i="14"/>
  <c r="N66" i="14"/>
  <c r="N65" i="14"/>
  <c r="N64" i="14"/>
  <c r="N63" i="14"/>
  <c r="N62" i="14"/>
  <c r="N61" i="14"/>
  <c r="N60" i="14"/>
  <c r="N59" i="14"/>
  <c r="N58" i="14"/>
  <c r="N57" i="14"/>
  <c r="N56"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24" i="14"/>
  <c r="N23" i="14"/>
  <c r="N22" i="14"/>
  <c r="N21" i="14"/>
  <c r="N20" i="14"/>
  <c r="N19" i="14"/>
  <c r="N18" i="14"/>
  <c r="N17" i="14"/>
  <c r="N16" i="14"/>
  <c r="N15" i="14"/>
  <c r="N14" i="14"/>
  <c r="N13" i="14"/>
  <c r="N12" i="14"/>
  <c r="N11" i="14"/>
  <c r="O10" i="2" l="1"/>
  <c r="N10" i="2"/>
  <c r="K10" i="2"/>
  <c r="J10" i="2"/>
  <c r="N950" i="2" l="1"/>
  <c r="J950" i="2"/>
  <c r="K950" i="2"/>
  <c r="O950" i="2"/>
  <c r="S4" i="12" l="1"/>
  <c r="N4" i="12"/>
  <c r="R4" i="12"/>
  <c r="I10" i="2" l="1"/>
  <c r="R10" i="2"/>
  <c r="M10" i="2"/>
  <c r="J950" i="4"/>
  <c r="R950" i="2" l="1"/>
  <c r="P10" i="3"/>
  <c r="P11" i="3"/>
  <c r="P12" i="3"/>
  <c r="P13" i="3"/>
  <c r="P14" i="3"/>
  <c r="P15" i="3"/>
  <c r="P16" i="3"/>
  <c r="P17" i="3"/>
  <c r="P18" i="3"/>
  <c r="P19" i="3"/>
  <c r="P20" i="3"/>
  <c r="P21" i="3"/>
  <c r="P22" i="3"/>
  <c r="P23" i="3"/>
  <c r="P24" i="3"/>
  <c r="P25" i="3"/>
  <c r="P26" i="3"/>
  <c r="P27" i="3"/>
  <c r="P28" i="3"/>
  <c r="P29" i="3"/>
  <c r="P30" i="3"/>
  <c r="P31" i="3"/>
  <c r="P32" i="3"/>
  <c r="M101" i="4" s="1"/>
  <c r="P33" i="3"/>
  <c r="P34" i="3"/>
  <c r="P35" i="3"/>
  <c r="M102" i="4" s="1"/>
  <c r="P36" i="3"/>
  <c r="P37" i="3"/>
  <c r="P38" i="3"/>
  <c r="P39" i="3"/>
  <c r="P40" i="3"/>
  <c r="P41" i="3"/>
  <c r="P42" i="3"/>
  <c r="P43" i="3"/>
  <c r="P44" i="3"/>
  <c r="P45" i="3"/>
  <c r="P46" i="3"/>
  <c r="P47" i="3"/>
  <c r="P48" i="3"/>
  <c r="P49" i="3"/>
  <c r="P50" i="3"/>
  <c r="P51" i="3"/>
  <c r="P52" i="3"/>
  <c r="M920" i="4" s="1"/>
  <c r="P53" i="3"/>
  <c r="P54" i="3"/>
  <c r="M921" i="4" s="1"/>
  <c r="P55" i="3"/>
  <c r="P56" i="3"/>
  <c r="P57" i="3"/>
  <c r="P58" i="3"/>
  <c r="P59" i="3"/>
  <c r="P60" i="3"/>
  <c r="P61" i="3"/>
  <c r="P62" i="3"/>
  <c r="P63" i="3"/>
  <c r="P64" i="3"/>
  <c r="P65" i="3"/>
  <c r="P66" i="3"/>
  <c r="P67" i="3"/>
  <c r="P68" i="3"/>
  <c r="P69" i="3"/>
  <c r="P70" i="3"/>
  <c r="P71" i="3"/>
  <c r="P72" i="3"/>
  <c r="P73" i="3"/>
  <c r="P74" i="3"/>
  <c r="M706" i="4" s="1"/>
  <c r="P75" i="3"/>
  <c r="P76" i="3"/>
  <c r="P77" i="3"/>
  <c r="P78" i="3"/>
  <c r="P79" i="3"/>
  <c r="P80" i="3"/>
  <c r="P81" i="3"/>
  <c r="P82" i="3"/>
  <c r="P83" i="3"/>
  <c r="M803" i="4" s="1"/>
  <c r="P84" i="3"/>
  <c r="P85" i="3"/>
  <c r="P86" i="3"/>
  <c r="P87" i="3"/>
  <c r="P88" i="3"/>
  <c r="P89" i="3"/>
  <c r="P90" i="3"/>
  <c r="P91" i="3"/>
  <c r="P92" i="3"/>
  <c r="P93" i="3"/>
  <c r="P94" i="3"/>
  <c r="P95" i="3"/>
  <c r="P96" i="3"/>
  <c r="P97" i="3"/>
  <c r="P98" i="3"/>
  <c r="M437" i="4" s="1"/>
  <c r="P99" i="3"/>
  <c r="P100" i="3"/>
  <c r="P101" i="3"/>
  <c r="P102" i="3"/>
  <c r="P103" i="3"/>
  <c r="P104" i="3"/>
  <c r="P105" i="3"/>
  <c r="P106" i="3"/>
  <c r="P107" i="3"/>
  <c r="M55" i="4" s="1"/>
  <c r="P108" i="3"/>
  <c r="P109" i="3"/>
  <c r="P110" i="3"/>
  <c r="P111" i="3"/>
  <c r="P112" i="3"/>
  <c r="P113" i="3"/>
  <c r="P114" i="3"/>
  <c r="M573" i="4" s="1"/>
  <c r="P115" i="3"/>
  <c r="P116" i="3"/>
  <c r="M619" i="4" s="1"/>
  <c r="P117" i="3"/>
  <c r="P118" i="3"/>
  <c r="P119" i="3"/>
  <c r="P120" i="3"/>
  <c r="P121" i="3"/>
  <c r="P122" i="3"/>
  <c r="P123" i="3"/>
  <c r="P124" i="3"/>
  <c r="P125" i="3"/>
  <c r="P126" i="3"/>
  <c r="P127" i="3"/>
  <c r="P128" i="3"/>
  <c r="P129" i="3"/>
  <c r="P130" i="3"/>
  <c r="P131" i="3"/>
  <c r="M710" i="4" s="1"/>
  <c r="P132" i="3"/>
  <c r="P133" i="3"/>
  <c r="P134" i="3"/>
  <c r="M498" i="4" s="1"/>
  <c r="P135" i="3"/>
  <c r="P136" i="3"/>
  <c r="P137" i="3"/>
  <c r="P138" i="3"/>
  <c r="P139" i="3"/>
  <c r="P140" i="3"/>
  <c r="P141" i="3"/>
  <c r="P142" i="3"/>
  <c r="P143" i="3"/>
  <c r="P144" i="3"/>
  <c r="M922" i="4" s="1"/>
  <c r="P145" i="3"/>
  <c r="P146" i="3"/>
  <c r="P147" i="3"/>
  <c r="M343" i="4" s="1"/>
  <c r="P148" i="3"/>
  <c r="P149" i="3"/>
  <c r="P150" i="3"/>
  <c r="P151" i="3"/>
  <c r="M713" i="4" s="1"/>
  <c r="P152" i="3"/>
  <c r="P153" i="3"/>
  <c r="P154" i="3"/>
  <c r="P155" i="3"/>
  <c r="P156" i="3"/>
  <c r="P157" i="3"/>
  <c r="P158" i="3"/>
  <c r="P159" i="3"/>
  <c r="P160" i="3"/>
  <c r="P161" i="3"/>
  <c r="M56" i="4" s="1"/>
  <c r="P162" i="3"/>
  <c r="P163" i="3"/>
  <c r="M810" i="4" s="1"/>
  <c r="P164" i="3"/>
  <c r="P165" i="3"/>
  <c r="P166" i="3"/>
  <c r="P167" i="3"/>
  <c r="P168" i="3"/>
  <c r="P169" i="3"/>
  <c r="P170" i="3"/>
  <c r="P171" i="3"/>
  <c r="P172" i="3"/>
  <c r="P173" i="3"/>
  <c r="P174" i="3"/>
  <c r="P175" i="3"/>
  <c r="P176" i="3"/>
  <c r="P177" i="3"/>
  <c r="P178" i="3"/>
  <c r="P179" i="3"/>
  <c r="P180" i="3"/>
  <c r="P181" i="3"/>
  <c r="P182" i="3"/>
  <c r="M589" i="4" s="1"/>
  <c r="P183" i="3"/>
  <c r="P184" i="3"/>
  <c r="P185" i="3"/>
  <c r="P186" i="3"/>
  <c r="P187" i="3"/>
  <c r="P188" i="3"/>
  <c r="P189" i="3"/>
  <c r="P190" i="3"/>
  <c r="P191" i="3"/>
  <c r="P192" i="3"/>
  <c r="P193" i="3"/>
  <c r="M466" i="4" s="1"/>
  <c r="P194" i="3"/>
  <c r="P195" i="3"/>
  <c r="P196" i="3"/>
  <c r="M348" i="4" s="1"/>
  <c r="P197" i="3"/>
  <c r="P198" i="3"/>
  <c r="P199" i="3"/>
  <c r="P200" i="3"/>
  <c r="P201" i="3"/>
  <c r="P202" i="3"/>
  <c r="P203" i="3"/>
  <c r="P204" i="3"/>
  <c r="P205" i="3"/>
  <c r="M430" i="4" s="1"/>
  <c r="P206" i="3"/>
  <c r="P207" i="3"/>
  <c r="P208" i="3"/>
  <c r="P209" i="3"/>
  <c r="P210" i="3"/>
  <c r="P211" i="3"/>
  <c r="P212" i="3"/>
  <c r="P213" i="3"/>
  <c r="M575" i="4" s="1"/>
  <c r="P214" i="3"/>
  <c r="P215" i="3"/>
  <c r="P216" i="3"/>
  <c r="M450" i="4" s="1"/>
  <c r="P217" i="3"/>
  <c r="P218" i="3"/>
  <c r="M57" i="4" s="1"/>
  <c r="P219" i="3"/>
  <c r="P220" i="3"/>
  <c r="P221" i="3"/>
  <c r="P222" i="3"/>
  <c r="P223" i="3"/>
  <c r="P224" i="3"/>
  <c r="M925" i="4" s="1"/>
  <c r="P225" i="3"/>
  <c r="P226" i="3"/>
  <c r="P227" i="3"/>
  <c r="P228" i="3"/>
  <c r="M716" i="4" s="1"/>
  <c r="P229" i="3"/>
  <c r="P230" i="3"/>
  <c r="M439" i="4" s="1"/>
  <c r="P231" i="3"/>
  <c r="P232" i="3"/>
  <c r="M813" i="4" s="1"/>
  <c r="P233" i="3"/>
  <c r="P234" i="3"/>
  <c r="P235" i="3"/>
  <c r="P236" i="3"/>
  <c r="P237" i="3"/>
  <c r="P238" i="3"/>
  <c r="P239" i="3"/>
  <c r="P240" i="3"/>
  <c r="P241" i="3"/>
  <c r="P242" i="3"/>
  <c r="P243" i="3"/>
  <c r="P244" i="3"/>
  <c r="P245" i="3"/>
  <c r="M58" i="4" s="1"/>
  <c r="P246" i="3"/>
  <c r="P247" i="3"/>
  <c r="P248" i="3"/>
  <c r="P249" i="3"/>
  <c r="P250" i="3"/>
  <c r="P251" i="3"/>
  <c r="M736" i="4" s="1"/>
  <c r="P252" i="3"/>
  <c r="P253" i="3"/>
  <c r="P254" i="3"/>
  <c r="P255" i="3"/>
  <c r="M660" i="4" s="1"/>
  <c r="P256" i="3"/>
  <c r="P257" i="3"/>
  <c r="P258" i="3"/>
  <c r="P259" i="3"/>
  <c r="P260" i="3"/>
  <c r="P261" i="3"/>
  <c r="P262" i="3"/>
  <c r="M47" i="4" s="1"/>
  <c r="P263" i="3"/>
  <c r="P264" i="3"/>
  <c r="P265" i="3"/>
  <c r="P266" i="3"/>
  <c r="P267" i="3"/>
  <c r="P268" i="3"/>
  <c r="P269" i="3"/>
  <c r="P270" i="3"/>
  <c r="P271" i="3"/>
  <c r="P272" i="3"/>
  <c r="M59" i="4" s="1"/>
  <c r="P273" i="3"/>
  <c r="M722" i="4" s="1"/>
  <c r="P274" i="3"/>
  <c r="P275" i="3"/>
  <c r="M328" i="4" s="1"/>
  <c r="P276" i="3"/>
  <c r="P277" i="3"/>
  <c r="P278" i="3"/>
  <c r="P279" i="3"/>
  <c r="P280" i="3"/>
  <c r="P281" i="3"/>
  <c r="M814" i="4" s="1"/>
  <c r="P282" i="3"/>
  <c r="P283" i="3"/>
  <c r="P284" i="3"/>
  <c r="P285" i="3"/>
  <c r="M191" i="4" s="1"/>
  <c r="P286" i="3"/>
  <c r="P287" i="3"/>
  <c r="P288" i="3"/>
  <c r="P289" i="3"/>
  <c r="P290" i="3"/>
  <c r="P291" i="3"/>
  <c r="P292" i="3"/>
  <c r="P293" i="3"/>
  <c r="P294" i="3"/>
  <c r="P295" i="3"/>
  <c r="P296" i="3"/>
  <c r="M928" i="4" s="1"/>
  <c r="P297" i="3"/>
  <c r="P298" i="3"/>
  <c r="P299" i="3"/>
  <c r="M298" i="4" s="1"/>
  <c r="P300" i="3"/>
  <c r="P301" i="3"/>
  <c r="P302" i="3"/>
  <c r="P303" i="3"/>
  <c r="P304" i="3"/>
  <c r="P305" i="3"/>
  <c r="M440" i="4" s="1"/>
  <c r="P306" i="3"/>
  <c r="P307" i="3"/>
  <c r="P308" i="3"/>
  <c r="P309" i="3"/>
  <c r="P310" i="3"/>
  <c r="P311" i="3"/>
  <c r="P312" i="3"/>
  <c r="P313" i="3"/>
  <c r="P314" i="3"/>
  <c r="P315" i="3"/>
  <c r="M929" i="4" s="1"/>
  <c r="P316" i="3"/>
  <c r="P317" i="3"/>
  <c r="P318" i="3"/>
  <c r="M542" i="4" s="1"/>
  <c r="P319" i="3"/>
  <c r="P320" i="3"/>
  <c r="P321" i="3"/>
  <c r="P322" i="3"/>
  <c r="P323" i="3"/>
  <c r="P324" i="3"/>
  <c r="P325" i="3"/>
  <c r="P326" i="3"/>
  <c r="P327" i="3"/>
  <c r="P328" i="3"/>
  <c r="P329" i="3"/>
  <c r="P330" i="3"/>
  <c r="P331" i="3"/>
  <c r="P332" i="3"/>
  <c r="M333" i="4" s="1"/>
  <c r="P333" i="3"/>
  <c r="P334" i="3"/>
  <c r="P335" i="3"/>
  <c r="P336" i="3"/>
  <c r="P337" i="3"/>
  <c r="P338" i="3"/>
  <c r="P339" i="3"/>
  <c r="P340" i="3"/>
  <c r="P341" i="3"/>
  <c r="P342" i="3"/>
  <c r="P343" i="3"/>
  <c r="P344" i="3"/>
  <c r="M42" i="4" s="1"/>
  <c r="P345" i="3"/>
  <c r="P346" i="3"/>
  <c r="M375" i="4" s="1"/>
  <c r="P347" i="3"/>
  <c r="P348" i="3"/>
  <c r="P349" i="3"/>
  <c r="P350" i="3"/>
  <c r="P351" i="3"/>
  <c r="M475" i="4" s="1"/>
  <c r="P352" i="3"/>
  <c r="M485" i="4" s="1"/>
  <c r="P353" i="3"/>
  <c r="M697" i="4" s="1"/>
  <c r="P354" i="3"/>
  <c r="P355" i="3"/>
  <c r="P356" i="3"/>
  <c r="P357" i="3"/>
  <c r="P358" i="3"/>
  <c r="P359" i="3"/>
  <c r="P360" i="3"/>
  <c r="P361" i="3"/>
  <c r="M508" i="4" s="1"/>
  <c r="P362" i="3"/>
  <c r="P363" i="3"/>
  <c r="M509" i="4" s="1"/>
  <c r="P364" i="3"/>
  <c r="M60" i="4" s="1"/>
  <c r="P365" i="3"/>
  <c r="P366" i="3"/>
  <c r="P367" i="3"/>
  <c r="P368" i="3"/>
  <c r="P369" i="3"/>
  <c r="P370" i="3"/>
  <c r="P371" i="3"/>
  <c r="M357" i="4" s="1"/>
  <c r="P372" i="3"/>
  <c r="P373" i="3"/>
  <c r="P374" i="3"/>
  <c r="P375" i="3"/>
  <c r="M513" i="4" s="1"/>
  <c r="P376" i="3"/>
  <c r="P377" i="3"/>
  <c r="P378" i="3"/>
  <c r="P379" i="3"/>
  <c r="P380" i="3"/>
  <c r="P381" i="3"/>
  <c r="P382" i="3"/>
  <c r="P383" i="3"/>
  <c r="P384" i="3"/>
  <c r="P385" i="3"/>
  <c r="P386" i="3"/>
  <c r="P387" i="3"/>
  <c r="P388" i="3"/>
  <c r="P389" i="3"/>
  <c r="P390" i="3"/>
  <c r="P391" i="3"/>
  <c r="P392" i="3"/>
  <c r="P393" i="3"/>
  <c r="P394" i="3"/>
  <c r="M436" i="4" s="1"/>
  <c r="P395" i="3"/>
  <c r="P396" i="3"/>
  <c r="P397" i="3"/>
  <c r="P398" i="3"/>
  <c r="M62" i="4" s="1"/>
  <c r="P399" i="3"/>
  <c r="P400" i="3"/>
  <c r="P401" i="3"/>
  <c r="P402" i="3"/>
  <c r="P403" i="3"/>
  <c r="P404" i="3"/>
  <c r="P405" i="3"/>
  <c r="P406" i="3"/>
  <c r="P407" i="3"/>
  <c r="P408" i="3"/>
  <c r="P409" i="3"/>
  <c r="P410" i="3"/>
  <c r="P411" i="3"/>
  <c r="P412" i="3"/>
  <c r="P413" i="3"/>
  <c r="P414" i="3"/>
  <c r="P415" i="3"/>
  <c r="M522" i="4" s="1"/>
  <c r="P416" i="3"/>
  <c r="P417" i="3"/>
  <c r="M441" i="4" s="1"/>
  <c r="P418" i="3"/>
  <c r="P419" i="3"/>
  <c r="M934" i="4" s="1"/>
  <c r="P420" i="3"/>
  <c r="P421" i="3"/>
  <c r="P422" i="3"/>
  <c r="P423" i="3"/>
  <c r="P424" i="3"/>
  <c r="P425" i="3"/>
  <c r="P426" i="3"/>
  <c r="P427" i="3"/>
  <c r="P428" i="3"/>
  <c r="P429" i="3"/>
  <c r="P430" i="3"/>
  <c r="P431" i="3"/>
  <c r="P432" i="3"/>
  <c r="P433" i="3"/>
  <c r="P434" i="3"/>
  <c r="P435" i="3"/>
  <c r="P436" i="3"/>
  <c r="P437" i="3"/>
  <c r="P438" i="3"/>
  <c r="P439" i="3"/>
  <c r="P440" i="3"/>
  <c r="P441" i="3"/>
  <c r="P442" i="3"/>
  <c r="P443" i="3"/>
  <c r="P444" i="3"/>
  <c r="P445" i="3"/>
  <c r="P446" i="3"/>
  <c r="P447" i="3"/>
  <c r="P448" i="3"/>
  <c r="M578" i="4" l="1"/>
  <c r="M171" i="4"/>
  <c r="M516" i="4"/>
  <c r="M489" i="4"/>
  <c r="M943" i="4"/>
  <c r="M825" i="4"/>
  <c r="M550" i="4"/>
  <c r="M277" i="4"/>
  <c r="M915" i="4"/>
  <c r="M726" i="4"/>
  <c r="M596" i="4"/>
  <c r="M570" i="4"/>
  <c r="M336" i="4"/>
  <c r="M913" i="4"/>
  <c r="M721" i="4"/>
  <c r="M567" i="4"/>
  <c r="M97" i="4"/>
  <c r="M718" i="4"/>
  <c r="M592" i="4"/>
  <c r="M735" i="4"/>
  <c r="M613" i="4"/>
  <c r="M656" i="4"/>
  <c r="M265" i="4"/>
  <c r="M129" i="4"/>
  <c r="M394" i="4"/>
  <c r="M924" i="4"/>
  <c r="M537" i="4"/>
  <c r="M273" i="4"/>
  <c r="M811" i="4"/>
  <c r="M535" i="4"/>
  <c r="M271" i="4"/>
  <c r="M141" i="4"/>
  <c r="M316" i="4"/>
  <c r="M827" i="4"/>
  <c r="M53" i="4"/>
  <c r="M487" i="4"/>
  <c r="M303" i="4"/>
  <c r="M335" i="4"/>
  <c r="M356" i="4"/>
  <c r="M886" i="4"/>
  <c r="M790" i="4"/>
  <c r="M698" i="4"/>
  <c r="M157" i="4"/>
  <c r="M26" i="4"/>
  <c r="M506" i="4"/>
  <c r="M418" i="4"/>
  <c r="M226" i="4"/>
  <c r="M484" i="4"/>
  <c r="M505" i="4"/>
  <c r="M301" i="4"/>
  <c r="M194" i="4"/>
  <c r="M666" i="4"/>
  <c r="M474" i="4"/>
  <c r="M123" i="4"/>
  <c r="M41" i="4"/>
  <c r="M594" i="4"/>
  <c r="M739" i="4"/>
  <c r="M332" i="4"/>
  <c r="M890" i="4"/>
  <c r="M939" i="4"/>
  <c r="M816" i="4"/>
  <c r="M848" i="4"/>
  <c r="M837" i="4"/>
  <c r="M540" i="4"/>
  <c r="M373" i="4"/>
  <c r="M386" i="4"/>
  <c r="M883" i="4"/>
  <c r="M768" i="4"/>
  <c r="M693" i="4"/>
  <c r="M663" i="4"/>
  <c r="M471" i="4"/>
  <c r="M151" i="4"/>
  <c r="M246" i="4"/>
  <c r="M882" i="4"/>
  <c r="M786" i="4"/>
  <c r="M692" i="4"/>
  <c r="M662" i="4"/>
  <c r="M767" i="4"/>
  <c r="M470" i="4"/>
  <c r="M433" i="4"/>
  <c r="M245" i="4"/>
  <c r="M169" i="4"/>
  <c r="M121" i="4"/>
  <c r="M150" i="4"/>
  <c r="M33" i="4"/>
  <c r="M25" i="4"/>
  <c r="M881" i="4"/>
  <c r="M624" i="4"/>
  <c r="M691" i="4"/>
  <c r="M432" i="4"/>
  <c r="M168" i="4"/>
  <c r="M120" i="4"/>
  <c r="M80" i="4"/>
  <c r="M353" i="4"/>
  <c r="M326" i="4"/>
  <c r="M631" i="4"/>
  <c r="M295" i="4"/>
  <c r="M748" i="4"/>
  <c r="M563" i="4"/>
  <c r="M324" i="4"/>
  <c r="M630" i="4"/>
  <c r="M351" i="4"/>
  <c r="M847" i="4"/>
  <c r="M812" i="4"/>
  <c r="M538" i="4"/>
  <c r="M371" i="4"/>
  <c r="M384" i="4"/>
  <c r="M188" i="4"/>
  <c r="M88" i="4"/>
  <c r="M629" i="4"/>
  <c r="M293" i="4"/>
  <c r="M911" i="4"/>
  <c r="M590" i="4"/>
  <c r="M685" i="4"/>
  <c r="M321" i="4"/>
  <c r="M877" i="4"/>
  <c r="M654" i="4"/>
  <c r="M781" i="4"/>
  <c r="M683" i="4"/>
  <c r="M465" i="4"/>
  <c r="M681" i="4"/>
  <c r="M503" i="4"/>
  <c r="M186" i="4"/>
  <c r="M185" i="4"/>
  <c r="M408" i="4"/>
  <c r="M86" i="4"/>
  <c r="M502" i="4"/>
  <c r="M483" i="4"/>
  <c r="M222" i="4"/>
  <c r="M501" i="4"/>
  <c r="M184" i="4"/>
  <c r="M709" i="4"/>
  <c r="M585" i="4"/>
  <c r="M807" i="4"/>
  <c r="M531" i="4"/>
  <c r="M45" i="4"/>
  <c r="M291" i="4"/>
  <c r="M179" i="4"/>
  <c r="M744" i="4"/>
  <c r="M12" i="4"/>
  <c r="M804" i="4"/>
  <c r="M527" i="4"/>
  <c r="M381" i="4"/>
  <c r="M368" i="4"/>
  <c r="M948" i="4"/>
  <c r="M582" i="4"/>
  <c r="M707" i="4"/>
  <c r="M909" i="4"/>
  <c r="M606" i="4"/>
  <c r="M559" i="4"/>
  <c r="M313" i="4"/>
  <c r="M136" i="4"/>
  <c r="M642" i="4"/>
  <c r="M605" i="4"/>
  <c r="M869" i="4"/>
  <c r="M572" i="4"/>
  <c r="M427" i="4"/>
  <c r="M158" i="4"/>
  <c r="M906" i="4"/>
  <c r="M702" i="4"/>
  <c r="M601" i="4"/>
  <c r="M556" i="4"/>
  <c r="M442" i="4"/>
  <c r="M131" i="4"/>
  <c r="M310" i="4"/>
  <c r="M173" i="4"/>
  <c r="M100" i="4"/>
  <c r="M82" i="4"/>
  <c r="M668" i="4"/>
  <c r="M99" i="4"/>
  <c r="M917" i="4"/>
  <c r="M728" i="4"/>
  <c r="M600" i="4"/>
  <c r="M863" i="4"/>
  <c r="M490" i="4"/>
  <c r="M519" i="4"/>
  <c r="M413" i="4"/>
  <c r="M229" i="4"/>
  <c r="M201" i="4"/>
  <c r="M515" i="4"/>
  <c r="M197" i="4"/>
  <c r="M741" i="4"/>
  <c r="M213" i="4"/>
  <c r="M899" i="4"/>
  <c r="M752" i="4"/>
  <c r="M15" i="4"/>
  <c r="M617" i="4"/>
  <c r="M426" i="4"/>
  <c r="M569" i="4"/>
  <c r="M355" i="4"/>
  <c r="M331" i="4"/>
  <c r="M155" i="4"/>
  <c r="M72" i="4"/>
  <c r="M625" i="4"/>
  <c r="M787" i="4"/>
  <c r="M434" i="4"/>
  <c r="M170" i="4"/>
  <c r="M815" i="4"/>
  <c r="M372" i="4"/>
  <c r="M345" i="4"/>
  <c r="M319" i="4"/>
  <c r="M238" i="4"/>
  <c r="M110" i="4"/>
  <c r="M181" i="4"/>
  <c r="M85" i="4"/>
  <c r="M344" i="4"/>
  <c r="M533" i="4"/>
  <c r="M370" i="4"/>
  <c r="M46" i="4"/>
  <c r="M843" i="4"/>
  <c r="M834" i="4"/>
  <c r="M806" i="4"/>
  <c r="M530" i="4"/>
  <c r="M871" i="4"/>
  <c r="M674" i="4"/>
  <c r="M618" i="4"/>
  <c r="M773" i="4"/>
  <c r="M457" i="4"/>
  <c r="M901" i="4"/>
  <c r="M797" i="4"/>
  <c r="M755" i="4"/>
  <c r="M552" i="4"/>
  <c r="M52" i="4"/>
  <c r="M576" i="4"/>
  <c r="M477" i="4"/>
  <c r="M931" i="4"/>
  <c r="M304" i="4"/>
  <c r="M933" i="4"/>
  <c r="M637" i="4"/>
  <c r="M306" i="4"/>
  <c r="M577" i="4"/>
  <c r="M266" i="4"/>
  <c r="M512" i="4"/>
  <c r="M196" i="4"/>
  <c r="M510" i="4"/>
  <c r="M486" i="4"/>
  <c r="M941" i="4"/>
  <c r="M839" i="4"/>
  <c r="M818" i="4"/>
  <c r="M543" i="4"/>
  <c r="M388" i="4"/>
  <c r="M193" i="4"/>
  <c r="M300" i="4"/>
  <c r="M626" i="4"/>
  <c r="M473" i="4"/>
  <c r="M154" i="4"/>
  <c r="M71" i="4"/>
  <c r="M861" i="4"/>
  <c r="M411" i="4"/>
  <c r="M417" i="4"/>
  <c r="M224" i="4"/>
  <c r="M914" i="4"/>
  <c r="M788" i="4"/>
  <c r="M724" i="4"/>
  <c r="M751" i="4"/>
  <c r="M153" i="4"/>
  <c r="M425" i="4"/>
  <c r="M330" i="4"/>
  <c r="M40" i="4"/>
  <c r="M14" i="4"/>
  <c r="M664" i="4"/>
  <c r="M616" i="4"/>
  <c r="M568" i="4"/>
  <c r="M695" i="4"/>
  <c r="M723" i="4"/>
  <c r="M424" i="4"/>
  <c r="M365" i="4"/>
  <c r="M329" i="4"/>
  <c r="M250" i="4"/>
  <c r="M152" i="4"/>
  <c r="M98" i="4"/>
  <c r="M81" i="4"/>
  <c r="M39" i="4"/>
  <c r="M70" i="4"/>
  <c r="M940" i="4"/>
  <c r="M904" i="4"/>
  <c r="M919" i="4"/>
  <c r="M891" i="4"/>
  <c r="M853" i="4"/>
  <c r="M849" i="4"/>
  <c r="M831" i="4"/>
  <c r="M758" i="4"/>
  <c r="M838" i="4"/>
  <c r="M817" i="4"/>
  <c r="M541" i="4"/>
  <c r="M387" i="4"/>
  <c r="M275" i="4"/>
  <c r="M927" i="4"/>
  <c r="M633" i="4"/>
  <c r="M297" i="4"/>
  <c r="M898" i="4"/>
  <c r="M749" i="4"/>
  <c r="M897" i="4"/>
  <c r="M354" i="4"/>
  <c r="M737" i="4"/>
  <c r="M593" i="4"/>
  <c r="M210" i="4"/>
  <c r="M878" i="4"/>
  <c r="M622" i="4"/>
  <c r="M783" i="4"/>
  <c r="M765" i="4"/>
  <c r="M687" i="4"/>
  <c r="M657" i="4"/>
  <c r="M468" i="4"/>
  <c r="M431" i="4"/>
  <c r="M166" i="4"/>
  <c r="M467" i="4"/>
  <c r="M23" i="4"/>
  <c r="M189" i="4"/>
  <c r="M294" i="4"/>
  <c r="M896" i="4"/>
  <c r="M734" i="4"/>
  <c r="M795" i="4"/>
  <c r="M747" i="4"/>
  <c r="M13" i="4"/>
  <c r="M867" i="4"/>
  <c r="M561" i="4"/>
  <c r="M145" i="4"/>
  <c r="M282" i="4"/>
  <c r="M746" i="4"/>
  <c r="M347" i="4"/>
  <c r="M187" i="4"/>
  <c r="M87" i="4"/>
  <c r="M782" i="4"/>
  <c r="M684" i="4"/>
  <c r="M655" i="4"/>
  <c r="M409" i="4"/>
  <c r="M399" i="4"/>
  <c r="M393" i="4"/>
  <c r="M165" i="4"/>
  <c r="M115" i="4"/>
  <c r="M264" i="4"/>
  <c r="M206" i="4"/>
  <c r="M128" i="4"/>
  <c r="M346" i="4"/>
  <c r="M320" i="4"/>
  <c r="M875" i="4"/>
  <c r="M680" i="4"/>
  <c r="M652" i="4"/>
  <c r="M779" i="4"/>
  <c r="M763" i="4"/>
  <c r="M448" i="4"/>
  <c r="M463" i="4"/>
  <c r="M259" i="4"/>
  <c r="M163" i="4"/>
  <c r="M113" i="4"/>
  <c r="M240" i="4"/>
  <c r="M144" i="4"/>
  <c r="M94" i="4"/>
  <c r="M21" i="4"/>
  <c r="M836" i="4"/>
  <c r="M846" i="4"/>
  <c r="M536" i="4"/>
  <c r="M383" i="4"/>
  <c r="M272" i="4"/>
  <c r="M650" i="4"/>
  <c r="M500" i="4"/>
  <c r="M482" i="4"/>
  <c r="M183" i="4"/>
  <c r="M406" i="4"/>
  <c r="M873" i="4"/>
  <c r="M859" i="4"/>
  <c r="M777" i="4"/>
  <c r="M678" i="4"/>
  <c r="M649" i="4"/>
  <c r="M460" i="4"/>
  <c r="M405" i="4"/>
  <c r="M237" i="4"/>
  <c r="M205" i="4"/>
  <c r="M127" i="4"/>
  <c r="M398" i="4"/>
  <c r="M392" i="4"/>
  <c r="M262" i="4"/>
  <c r="M220" i="4"/>
  <c r="M714" i="4"/>
  <c r="M586" i="4"/>
  <c r="M499" i="4"/>
  <c r="M182" i="4"/>
  <c r="M938" i="4"/>
  <c r="M918" i="4"/>
  <c r="M903" i="4"/>
  <c r="M889" i="4"/>
  <c r="M835" i="4"/>
  <c r="M845" i="4"/>
  <c r="M809" i="4"/>
  <c r="M757" i="4"/>
  <c r="M534" i="4"/>
  <c r="M382" i="4"/>
  <c r="M270" i="4"/>
  <c r="M776" i="4"/>
  <c r="M712" i="4"/>
  <c r="M612" i="4"/>
  <c r="M281" i="4"/>
  <c r="M318" i="4"/>
  <c r="M258" i="4"/>
  <c r="M236" i="4"/>
  <c r="M142" i="4"/>
  <c r="M76" i="4"/>
  <c r="M844" i="4"/>
  <c r="M808" i="4"/>
  <c r="M532" i="4"/>
  <c r="M369" i="4"/>
  <c r="M341" i="4"/>
  <c r="M317" i="4"/>
  <c r="M178" i="4"/>
  <c r="M611" i="4"/>
  <c r="M496" i="4"/>
  <c r="M480" i="4"/>
  <c r="M290" i="4"/>
  <c r="M872" i="4"/>
  <c r="M774" i="4"/>
  <c r="M761" i="4"/>
  <c r="M646" i="4"/>
  <c r="M675" i="4"/>
  <c r="M609" i="4"/>
  <c r="M458" i="4"/>
  <c r="M446" i="4"/>
  <c r="M235" i="4"/>
  <c r="M109" i="4"/>
  <c r="M140" i="4"/>
  <c r="M29" i="4"/>
  <c r="M19" i="4"/>
  <c r="M608" i="4"/>
  <c r="M560" i="4"/>
  <c r="M445" i="4"/>
  <c r="M257" i="4"/>
  <c r="M362" i="4"/>
  <c r="M138" i="4"/>
  <c r="M67" i="4"/>
  <c r="M36" i="4"/>
  <c r="M936" i="4"/>
  <c r="M902" i="4"/>
  <c r="M888" i="4"/>
  <c r="M852" i="4"/>
  <c r="M842" i="4"/>
  <c r="M802" i="4"/>
  <c r="M833" i="4"/>
  <c r="M830" i="4"/>
  <c r="M526" i="4"/>
  <c r="M380" i="4"/>
  <c r="M268" i="4"/>
  <c r="M772" i="4"/>
  <c r="M760" i="4"/>
  <c r="M673" i="4"/>
  <c r="M645" i="4"/>
  <c r="M607" i="4"/>
  <c r="M478" i="4"/>
  <c r="M456" i="4"/>
  <c r="M420" i="4"/>
  <c r="M137" i="4"/>
  <c r="M107" i="4"/>
  <c r="M252" i="4"/>
  <c r="M234" i="4"/>
  <c r="M160" i="4"/>
  <c r="M28" i="4"/>
  <c r="M18" i="4"/>
  <c r="M870" i="4"/>
  <c r="M770" i="4"/>
  <c r="M672" i="4"/>
  <c r="M644" i="4"/>
  <c r="M233" i="4"/>
  <c r="M135" i="4"/>
  <c r="M93" i="4"/>
  <c r="M106" i="4"/>
  <c r="M66" i="4"/>
  <c r="M339" i="4"/>
  <c r="M175" i="4"/>
  <c r="M132" i="4"/>
  <c r="M627" i="4"/>
  <c r="M288" i="4"/>
  <c r="M174" i="4"/>
  <c r="M454" i="4"/>
  <c r="M215" i="4"/>
  <c r="M203" i="4"/>
  <c r="M400" i="4"/>
  <c r="M396" i="4"/>
  <c r="M390" i="4"/>
  <c r="M172" i="4"/>
  <c r="M935" i="4"/>
  <c r="M798" i="4"/>
  <c r="M756" i="4"/>
  <c r="M524" i="4"/>
  <c r="M379" i="4"/>
  <c r="M267" i="4"/>
  <c r="M700" i="4"/>
  <c r="M308" i="4"/>
  <c r="M278" i="4"/>
  <c r="M230" i="4"/>
  <c r="M63" i="4"/>
  <c r="M932" i="4"/>
  <c r="M636" i="4"/>
  <c r="M520" i="4"/>
  <c r="M491" i="4"/>
  <c r="M305" i="4"/>
  <c r="M359" i="4"/>
  <c r="M198" i="4"/>
  <c r="M841" i="4"/>
  <c r="M548" i="4"/>
  <c r="M740" i="4"/>
  <c r="M212" i="4"/>
  <c r="M488" i="4"/>
  <c r="M511" i="4"/>
  <c r="M125" i="4"/>
  <c r="M885" i="4"/>
  <c r="M789" i="4"/>
  <c r="M223" i="4"/>
  <c r="M410" i="4"/>
  <c r="M122" i="4"/>
  <c r="M632" i="4"/>
  <c r="M296" i="4"/>
  <c r="M190" i="4"/>
  <c r="M717" i="4"/>
  <c r="M591" i="4"/>
  <c r="M926" i="4"/>
  <c r="M539" i="4"/>
  <c r="M385" i="4"/>
  <c r="M274" i="4"/>
  <c r="M242" i="4"/>
  <c r="M116" i="4"/>
  <c r="M587" i="4"/>
  <c r="M715" i="4"/>
  <c r="M874" i="4"/>
  <c r="M778" i="4"/>
  <c r="M762" i="4"/>
  <c r="M620" i="4"/>
  <c r="M679" i="4"/>
  <c r="M651" i="4"/>
  <c r="M428" i="4"/>
  <c r="M461" i="4"/>
  <c r="M447" i="4"/>
  <c r="M239" i="4"/>
  <c r="M161" i="4"/>
  <c r="M143" i="4"/>
  <c r="M112" i="4"/>
  <c r="M421" i="4"/>
  <c r="M30" i="4"/>
  <c r="M20" i="4"/>
  <c r="M923" i="4"/>
  <c r="M628" i="4"/>
  <c r="M292" i="4"/>
  <c r="M711" i="4"/>
  <c r="M495" i="4"/>
  <c r="M108" i="4"/>
  <c r="M518" i="4"/>
  <c r="M200" i="4"/>
  <c r="M916" i="4"/>
  <c r="M358" i="4"/>
  <c r="M338" i="4"/>
  <c r="M823" i="4"/>
  <c r="M547" i="4"/>
  <c r="M49" i="4"/>
  <c r="M638" i="4"/>
  <c r="M523" i="4"/>
  <c r="M493" i="4"/>
  <c r="M307" i="4"/>
  <c r="M202" i="4"/>
  <c r="M727" i="4"/>
  <c r="M599" i="4"/>
  <c r="M824" i="4"/>
  <c r="M549" i="4"/>
  <c r="M50" i="4"/>
  <c r="M754" i="4"/>
  <c r="M597" i="4"/>
  <c r="M546" i="4"/>
  <c r="M61" i="4"/>
  <c r="M829" i="4"/>
  <c r="M554" i="4"/>
  <c r="M828" i="4"/>
  <c r="M492" i="4"/>
  <c r="M553" i="4"/>
  <c r="M521" i="4"/>
  <c r="M54" i="4"/>
  <c r="M598" i="4"/>
  <c r="M517" i="4"/>
  <c r="M199" i="4"/>
  <c r="M228" i="4"/>
  <c r="M742" i="4"/>
  <c r="M214" i="4"/>
  <c r="M851" i="4"/>
  <c r="M826" i="4"/>
  <c r="M551" i="4"/>
  <c r="M378" i="4"/>
  <c r="M51" i="4"/>
  <c r="M862" i="4"/>
  <c r="M514" i="4"/>
  <c r="M227" i="4"/>
  <c r="M412" i="4"/>
  <c r="M900" i="4"/>
  <c r="M753" i="4"/>
  <c r="M337" i="4"/>
  <c r="M822" i="4"/>
  <c r="M545" i="4"/>
  <c r="M377" i="4"/>
  <c r="M48" i="4"/>
  <c r="M635" i="4"/>
  <c r="M507" i="4"/>
  <c r="M195" i="4"/>
  <c r="M302" i="4"/>
  <c r="M821" i="4"/>
  <c r="M376" i="4"/>
  <c r="M725" i="4"/>
  <c r="M595" i="4"/>
  <c r="M453" i="4"/>
  <c r="M287" i="4"/>
  <c r="M366" i="4"/>
  <c r="M334" i="4"/>
  <c r="M254" i="4"/>
  <c r="M248" i="4"/>
  <c r="M156" i="4"/>
  <c r="M43" i="4"/>
  <c r="M942" i="4"/>
  <c r="M892" i="4"/>
  <c r="M905" i="4"/>
  <c r="M820" i="4"/>
  <c r="M840" i="4"/>
  <c r="M832" i="4"/>
  <c r="M850" i="4"/>
  <c r="M544" i="4"/>
  <c r="M389" i="4"/>
  <c r="M276" i="4"/>
  <c r="M930" i="4"/>
  <c r="M634" i="4"/>
  <c r="M299" i="4"/>
  <c r="M868" i="4"/>
  <c r="M696" i="4"/>
  <c r="M665" i="4"/>
  <c r="M247" i="4"/>
  <c r="M225" i="4"/>
  <c r="M738" i="4"/>
  <c r="M211" i="4"/>
  <c r="M796" i="4"/>
  <c r="M750" i="4"/>
  <c r="M504" i="4"/>
  <c r="M89" i="4"/>
  <c r="M192" i="4"/>
  <c r="M884" i="4"/>
  <c r="M694" i="4"/>
  <c r="M472" i="4"/>
  <c r="M880" i="4"/>
  <c r="M766" i="4"/>
  <c r="M785" i="4"/>
  <c r="M690" i="4"/>
  <c r="M661" i="4"/>
  <c r="M623" i="4"/>
  <c r="M469" i="4"/>
  <c r="M167" i="4"/>
  <c r="M149" i="4"/>
  <c r="M119" i="4"/>
  <c r="M286" i="4"/>
  <c r="M244" i="4"/>
  <c r="M32" i="4"/>
  <c r="M24" i="4"/>
  <c r="M912" i="4"/>
  <c r="M879" i="4"/>
  <c r="M784" i="4"/>
  <c r="M720" i="4"/>
  <c r="M566" i="4"/>
  <c r="M689" i="4"/>
  <c r="M659" i="4"/>
  <c r="M615" i="4"/>
  <c r="M452" i="4"/>
  <c r="M423" i="4"/>
  <c r="M327" i="4"/>
  <c r="M285" i="4"/>
  <c r="M253" i="4"/>
  <c r="M243" i="4"/>
  <c r="M364" i="4"/>
  <c r="M260" i="4"/>
  <c r="M148" i="4"/>
  <c r="M118" i="4"/>
  <c r="M96" i="4"/>
  <c r="M79" i="4"/>
  <c r="M69" i="4"/>
  <c r="M38" i="4"/>
  <c r="M686" i="4"/>
  <c r="M564" i="4"/>
  <c r="M422" i="4"/>
  <c r="M325" i="4"/>
  <c r="M283" i="4"/>
  <c r="M352" i="4"/>
  <c r="M146" i="4"/>
  <c r="M77" i="4"/>
  <c r="M37" i="4"/>
  <c r="M68" i="4"/>
  <c r="M562" i="4"/>
  <c r="M323" i="4"/>
  <c r="M350" i="4"/>
  <c r="M349" i="4"/>
  <c r="M322" i="4"/>
  <c r="M876" i="4"/>
  <c r="M780" i="4"/>
  <c r="M764" i="4"/>
  <c r="M682" i="4"/>
  <c r="M653" i="4"/>
  <c r="M464" i="4"/>
  <c r="M449" i="4"/>
  <c r="M241" i="4"/>
  <c r="M114" i="4"/>
  <c r="M31" i="4"/>
  <c r="M22" i="4"/>
  <c r="M588" i="4"/>
  <c r="M733" i="4"/>
  <c r="M209" i="4"/>
  <c r="M621" i="4"/>
  <c r="M429" i="4"/>
  <c r="M164" i="4"/>
  <c r="M462" i="4"/>
  <c r="M162" i="4"/>
  <c r="M860" i="4"/>
  <c r="M416" i="4"/>
  <c r="M407" i="4"/>
  <c r="M263" i="4"/>
  <c r="M221" i="4"/>
  <c r="M111" i="4"/>
  <c r="M342" i="4"/>
  <c r="M180" i="4"/>
  <c r="M84" i="4"/>
  <c r="M648" i="4"/>
  <c r="M574" i="4"/>
  <c r="M775" i="4"/>
  <c r="M459" i="4"/>
  <c r="M397" i="4"/>
  <c r="M391" i="4"/>
  <c r="M261" i="4"/>
  <c r="M404" i="4"/>
  <c r="M204" i="4"/>
  <c r="M126" i="4"/>
  <c r="M177" i="4"/>
  <c r="M83" i="4"/>
  <c r="M340" i="4"/>
  <c r="M75" i="4"/>
  <c r="M732" i="4"/>
  <c r="M584" i="4"/>
  <c r="M438" i="4"/>
  <c r="M435" i="4"/>
  <c r="M208" i="4"/>
  <c r="M894" i="4"/>
  <c r="M866" i="4"/>
  <c r="M315" i="4"/>
  <c r="M139" i="4"/>
  <c r="M893" i="4"/>
  <c r="M793" i="4"/>
  <c r="M743" i="4"/>
  <c r="M11" i="4"/>
  <c r="M494" i="4"/>
  <c r="M479" i="4"/>
  <c r="M289" i="4"/>
  <c r="M176" i="4"/>
  <c r="M857" i="4"/>
  <c r="M771" i="4"/>
  <c r="M402" i="4"/>
  <c r="M218" i="4"/>
  <c r="M947" i="4"/>
  <c r="M581" i="4"/>
  <c r="M731" i="4"/>
  <c r="M856" i="4"/>
  <c r="M671" i="4"/>
  <c r="M643" i="4"/>
  <c r="M217" i="4"/>
  <c r="M946" i="4"/>
  <c r="M908" i="4"/>
  <c r="M865" i="4"/>
  <c r="M855" i="4"/>
  <c r="M705" i="4"/>
  <c r="M604" i="4"/>
  <c r="M641" i="4"/>
  <c r="M558" i="4"/>
  <c r="M444" i="4"/>
  <c r="M361" i="4"/>
  <c r="M105" i="4"/>
  <c r="M312" i="4"/>
  <c r="M280" i="4"/>
  <c r="M256" i="4"/>
  <c r="M232" i="4"/>
  <c r="M134" i="4"/>
  <c r="M92" i="4"/>
  <c r="M65" i="4"/>
  <c r="M35" i="4"/>
  <c r="M74" i="4"/>
  <c r="M704" i="4"/>
  <c r="M603" i="4"/>
  <c r="M91" i="4"/>
  <c r="M945" i="4"/>
  <c r="M730" i="4"/>
  <c r="M580" i="4"/>
  <c r="M800" i="4"/>
  <c r="M525" i="4"/>
  <c r="M944" i="4"/>
  <c r="M729" i="4"/>
  <c r="M579" i="4"/>
  <c r="M207" i="4"/>
  <c r="M701" i="4"/>
  <c r="M555" i="4"/>
  <c r="M309" i="4"/>
  <c r="M130" i="4"/>
  <c r="M799" i="4"/>
  <c r="M367" i="4"/>
  <c r="M887" i="4"/>
  <c r="M791" i="4"/>
  <c r="M699" i="4"/>
  <c r="M667" i="4"/>
  <c r="M476" i="4"/>
  <c r="M124" i="4"/>
  <c r="M819" i="4"/>
  <c r="M374" i="4"/>
  <c r="M688" i="4"/>
  <c r="M658" i="4"/>
  <c r="M614" i="4"/>
  <c r="M719" i="4"/>
  <c r="M565" i="4"/>
  <c r="M451" i="4"/>
  <c r="M363" i="4"/>
  <c r="M147" i="4"/>
  <c r="M117" i="4"/>
  <c r="M95" i="4"/>
  <c r="M284" i="4"/>
  <c r="M78" i="4"/>
  <c r="M677" i="4"/>
  <c r="M497" i="4"/>
  <c r="M481" i="4"/>
  <c r="M910" i="4"/>
  <c r="M895" i="4"/>
  <c r="M794" i="4"/>
  <c r="M745" i="4"/>
  <c r="M676" i="4"/>
  <c r="M610" i="4"/>
  <c r="M647" i="4"/>
  <c r="M529" i="4"/>
  <c r="M44" i="4"/>
  <c r="M937" i="4"/>
  <c r="M805" i="4"/>
  <c r="M528" i="4"/>
  <c r="M269" i="4"/>
  <c r="M708" i="4"/>
  <c r="M583" i="4"/>
  <c r="M314" i="4"/>
  <c r="M858" i="4"/>
  <c r="M415" i="4"/>
  <c r="M403" i="4"/>
  <c r="M219" i="4"/>
  <c r="M907" i="4"/>
  <c r="M864" i="4"/>
  <c r="M801" i="4"/>
  <c r="M769" i="4"/>
  <c r="M670" i="4"/>
  <c r="M640" i="4"/>
  <c r="M602" i="4"/>
  <c r="M759" i="4"/>
  <c r="M703" i="4"/>
  <c r="M557" i="4"/>
  <c r="M455" i="4"/>
  <c r="M443" i="4"/>
  <c r="M311" i="4"/>
  <c r="M279" i="4"/>
  <c r="M255" i="4"/>
  <c r="M251" i="4"/>
  <c r="M249" i="4"/>
  <c r="M231" i="4"/>
  <c r="M159" i="4"/>
  <c r="M133" i="4"/>
  <c r="M419" i="4"/>
  <c r="M360" i="4"/>
  <c r="M104" i="4"/>
  <c r="M90" i="4"/>
  <c r="M73" i="4"/>
  <c r="M27" i="4"/>
  <c r="M17" i="4"/>
  <c r="M64" i="4"/>
  <c r="M34" i="4"/>
  <c r="M854" i="4"/>
  <c r="M669" i="4"/>
  <c r="M639" i="4"/>
  <c r="M401" i="4"/>
  <c r="M103" i="4"/>
  <c r="M414" i="4"/>
  <c r="M216" i="4"/>
  <c r="M16" i="4"/>
  <c r="M571" i="4"/>
  <c r="M395" i="4"/>
  <c r="M792" i="4"/>
  <c r="M10" i="4"/>
  <c r="M1046" i="14"/>
  <c r="L1046" i="14"/>
  <c r="K1046" i="14"/>
  <c r="J1046" i="14"/>
  <c r="H1046" i="14"/>
  <c r="N10" i="14"/>
  <c r="L450" i="3"/>
  <c r="Q448" i="3"/>
  <c r="Q447" i="3"/>
  <c r="Q446" i="3"/>
  <c r="Q445" i="3"/>
  <c r="Q444" i="3"/>
  <c r="Q443" i="3"/>
  <c r="Q442" i="3"/>
  <c r="Q441" i="3"/>
  <c r="Q440" i="3"/>
  <c r="Q439" i="3"/>
  <c r="Q438" i="3"/>
  <c r="Q437" i="3"/>
  <c r="Q436" i="3"/>
  <c r="Q435" i="3"/>
  <c r="Q434" i="3"/>
  <c r="Q433" i="3"/>
  <c r="Q432" i="3"/>
  <c r="Q431" i="3"/>
  <c r="Q430" i="3"/>
  <c r="Q429" i="3"/>
  <c r="Q428" i="3"/>
  <c r="Q427" i="3"/>
  <c r="Q426" i="3"/>
  <c r="Q425" i="3"/>
  <c r="Q424" i="3"/>
  <c r="Q423" i="3"/>
  <c r="Q422" i="3"/>
  <c r="Q421" i="3"/>
  <c r="Q420" i="3"/>
  <c r="Q419" i="3"/>
  <c r="N934" i="4" s="1"/>
  <c r="Q418" i="3"/>
  <c r="Q417" i="3"/>
  <c r="N441" i="4" s="1"/>
  <c r="Q416" i="3"/>
  <c r="Q415" i="3"/>
  <c r="N522" i="4" s="1"/>
  <c r="Q414" i="3"/>
  <c r="Q413" i="3"/>
  <c r="Q412" i="3"/>
  <c r="Q411" i="3"/>
  <c r="Q410" i="3"/>
  <c r="Q409" i="3"/>
  <c r="Q408" i="3"/>
  <c r="Q407" i="3"/>
  <c r="Q406" i="3"/>
  <c r="Q405" i="3"/>
  <c r="Q404" i="3"/>
  <c r="Q403" i="3"/>
  <c r="Q402" i="3"/>
  <c r="Q401" i="3"/>
  <c r="Q400" i="3"/>
  <c r="Q399" i="3"/>
  <c r="Q398" i="3"/>
  <c r="N62" i="4" s="1"/>
  <c r="Q397" i="3"/>
  <c r="Q396" i="3"/>
  <c r="Q395" i="3"/>
  <c r="Q394" i="3"/>
  <c r="N436" i="4" s="1"/>
  <c r="Q393" i="3"/>
  <c r="Q392" i="3"/>
  <c r="Q391" i="3"/>
  <c r="Q390" i="3"/>
  <c r="Q389" i="3"/>
  <c r="Q388" i="3"/>
  <c r="Q387" i="3"/>
  <c r="Q386" i="3"/>
  <c r="Q385" i="3"/>
  <c r="Q384" i="3"/>
  <c r="Q383" i="3"/>
  <c r="Q382" i="3"/>
  <c r="Q381" i="3"/>
  <c r="Q380" i="3"/>
  <c r="Q379" i="3"/>
  <c r="Q378" i="3"/>
  <c r="Q377" i="3"/>
  <c r="Q376" i="3"/>
  <c r="Q375" i="3"/>
  <c r="N513" i="4" s="1"/>
  <c r="Q374" i="3"/>
  <c r="Q373" i="3"/>
  <c r="Q372" i="3"/>
  <c r="Q371" i="3"/>
  <c r="N357" i="4" s="1"/>
  <c r="Q370" i="3"/>
  <c r="Q369" i="3"/>
  <c r="Q368" i="3"/>
  <c r="Q367" i="3"/>
  <c r="Q366" i="3"/>
  <c r="Q365" i="3"/>
  <c r="Q364" i="3"/>
  <c r="N60" i="4" s="1"/>
  <c r="Q363" i="3"/>
  <c r="N509" i="4" s="1"/>
  <c r="Q362" i="3"/>
  <c r="Q361" i="3"/>
  <c r="N508" i="4" s="1"/>
  <c r="Q360" i="3"/>
  <c r="Q359" i="3"/>
  <c r="Q358" i="3"/>
  <c r="Q357" i="3"/>
  <c r="Q356" i="3"/>
  <c r="Q355" i="3"/>
  <c r="Q354" i="3"/>
  <c r="Q353" i="3"/>
  <c r="N697" i="4" s="1"/>
  <c r="Q352" i="3"/>
  <c r="N485" i="4" s="1"/>
  <c r="Q351" i="3"/>
  <c r="N475" i="4" s="1"/>
  <c r="Q350" i="3"/>
  <c r="Q349" i="3"/>
  <c r="Q348" i="3"/>
  <c r="Q347" i="3"/>
  <c r="Q346" i="3"/>
  <c r="N375" i="4" s="1"/>
  <c r="Q345" i="3"/>
  <c r="Q344" i="3"/>
  <c r="N42" i="4" s="1"/>
  <c r="Q343" i="3"/>
  <c r="Q342" i="3"/>
  <c r="Q341" i="3"/>
  <c r="Q340" i="3"/>
  <c r="Q339" i="3"/>
  <c r="Q338" i="3"/>
  <c r="Q337" i="3"/>
  <c r="Q336" i="3"/>
  <c r="Q335" i="3"/>
  <c r="Q334" i="3"/>
  <c r="Q333" i="3"/>
  <c r="Q332" i="3"/>
  <c r="N333" i="4" s="1"/>
  <c r="Q331" i="3"/>
  <c r="Q330" i="3"/>
  <c r="Q329" i="3"/>
  <c r="Q328" i="3"/>
  <c r="Q327" i="3"/>
  <c r="Q326" i="3"/>
  <c r="Q325" i="3"/>
  <c r="Q324" i="3"/>
  <c r="Q323" i="3"/>
  <c r="Q322" i="3"/>
  <c r="Q321" i="3"/>
  <c r="Q320" i="3"/>
  <c r="Q319" i="3"/>
  <c r="Q318" i="3"/>
  <c r="N542" i="4" s="1"/>
  <c r="Q317" i="3"/>
  <c r="Q316" i="3"/>
  <c r="Q315" i="3"/>
  <c r="N929" i="4" s="1"/>
  <c r="Q314" i="3"/>
  <c r="Q313" i="3"/>
  <c r="Q312" i="3"/>
  <c r="Q311" i="3"/>
  <c r="Q310" i="3"/>
  <c r="Q309" i="3"/>
  <c r="Q308" i="3"/>
  <c r="Q307" i="3"/>
  <c r="Q306" i="3"/>
  <c r="Q305" i="3"/>
  <c r="N440" i="4" s="1"/>
  <c r="Q304" i="3"/>
  <c r="Q303" i="3"/>
  <c r="Q302" i="3"/>
  <c r="Q301" i="3"/>
  <c r="Q300" i="3"/>
  <c r="Q299" i="3"/>
  <c r="N298" i="4" s="1"/>
  <c r="Q298" i="3"/>
  <c r="Q297" i="3"/>
  <c r="Q296" i="3"/>
  <c r="N928" i="4" s="1"/>
  <c r="Q295" i="3"/>
  <c r="Q294" i="3"/>
  <c r="Q293" i="3"/>
  <c r="Q292" i="3"/>
  <c r="Q291" i="3"/>
  <c r="Q290" i="3"/>
  <c r="Q289" i="3"/>
  <c r="Q288" i="3"/>
  <c r="Q287" i="3"/>
  <c r="Q286" i="3"/>
  <c r="Q285" i="3"/>
  <c r="N191" i="4" s="1"/>
  <c r="Q284" i="3"/>
  <c r="Q283" i="3"/>
  <c r="Q282" i="3"/>
  <c r="Q281" i="3"/>
  <c r="N814" i="4" s="1"/>
  <c r="Q280" i="3"/>
  <c r="Q279" i="3"/>
  <c r="Q278" i="3"/>
  <c r="Q277" i="3"/>
  <c r="Q276" i="3"/>
  <c r="Q275" i="3"/>
  <c r="N328" i="4" s="1"/>
  <c r="Q274" i="3"/>
  <c r="Q273" i="3"/>
  <c r="N722" i="4" s="1"/>
  <c r="Q272" i="3"/>
  <c r="N59" i="4" s="1"/>
  <c r="Q271" i="3"/>
  <c r="Q270" i="3"/>
  <c r="Q269" i="3"/>
  <c r="Q268" i="3"/>
  <c r="Q267" i="3"/>
  <c r="Q266" i="3"/>
  <c r="Q265" i="3"/>
  <c r="Q264" i="3"/>
  <c r="Q263" i="3"/>
  <c r="Q262" i="3"/>
  <c r="N47" i="4" s="1"/>
  <c r="Q261" i="3"/>
  <c r="Q260" i="3"/>
  <c r="Q259" i="3"/>
  <c r="Q258" i="3"/>
  <c r="Q257" i="3"/>
  <c r="Q256" i="3"/>
  <c r="Q255" i="3"/>
  <c r="N660" i="4" s="1"/>
  <c r="Q254" i="3"/>
  <c r="Q253" i="3"/>
  <c r="Q252" i="3"/>
  <c r="Q251" i="3"/>
  <c r="N736" i="4" s="1"/>
  <c r="Q250" i="3"/>
  <c r="Q249" i="3"/>
  <c r="Q248" i="3"/>
  <c r="Q247" i="3"/>
  <c r="Q246" i="3"/>
  <c r="Q245" i="3"/>
  <c r="N58" i="4" s="1"/>
  <c r="Q244" i="3"/>
  <c r="Q243" i="3"/>
  <c r="Q242" i="3"/>
  <c r="Q241" i="3"/>
  <c r="Q240" i="3"/>
  <c r="Q239" i="3"/>
  <c r="Q238" i="3"/>
  <c r="Q237" i="3"/>
  <c r="Q236" i="3"/>
  <c r="Q235" i="3"/>
  <c r="Q234" i="3"/>
  <c r="Q233" i="3"/>
  <c r="Q232" i="3"/>
  <c r="N813" i="4" s="1"/>
  <c r="Q231" i="3"/>
  <c r="Q230" i="3"/>
  <c r="N439" i="4" s="1"/>
  <c r="Q229" i="3"/>
  <c r="Q228" i="3"/>
  <c r="N716" i="4" s="1"/>
  <c r="Q227" i="3"/>
  <c r="Q226" i="3"/>
  <c r="Q225" i="3"/>
  <c r="Q224" i="3"/>
  <c r="N925" i="4" s="1"/>
  <c r="Q223" i="3"/>
  <c r="Q222" i="3"/>
  <c r="Q221" i="3"/>
  <c r="Q220" i="3"/>
  <c r="Q219" i="3"/>
  <c r="Q218" i="3"/>
  <c r="N57" i="4" s="1"/>
  <c r="Q217" i="3"/>
  <c r="Q216" i="3"/>
  <c r="N450" i="4" s="1"/>
  <c r="Q215" i="3"/>
  <c r="Q214" i="3"/>
  <c r="Q213" i="3"/>
  <c r="N575" i="4" s="1"/>
  <c r="Q212" i="3"/>
  <c r="Q211" i="3"/>
  <c r="Q210" i="3"/>
  <c r="Q209" i="3"/>
  <c r="Q208" i="3"/>
  <c r="Q207" i="3"/>
  <c r="Q206" i="3"/>
  <c r="Q205" i="3"/>
  <c r="N430" i="4" s="1"/>
  <c r="Q204" i="3"/>
  <c r="Q203" i="3"/>
  <c r="Q202" i="3"/>
  <c r="Q201" i="3"/>
  <c r="Q200" i="3"/>
  <c r="Q199" i="3"/>
  <c r="Q198" i="3"/>
  <c r="Q197" i="3"/>
  <c r="Q196" i="3"/>
  <c r="N348" i="4" s="1"/>
  <c r="Q195" i="3"/>
  <c r="Q194" i="3"/>
  <c r="Q193" i="3"/>
  <c r="N466" i="4" s="1"/>
  <c r="Q192" i="3"/>
  <c r="Q191" i="3"/>
  <c r="Q190" i="3"/>
  <c r="Q189" i="3"/>
  <c r="Q188" i="3"/>
  <c r="Q187" i="3"/>
  <c r="Q186" i="3"/>
  <c r="Q185" i="3"/>
  <c r="Q184" i="3"/>
  <c r="Q183" i="3"/>
  <c r="Q182" i="3"/>
  <c r="N589" i="4" s="1"/>
  <c r="Q181" i="3"/>
  <c r="Q180" i="3"/>
  <c r="Q179" i="3"/>
  <c r="Q178" i="3"/>
  <c r="Q177" i="3"/>
  <c r="Q176" i="3"/>
  <c r="Q175" i="3"/>
  <c r="Q174" i="3"/>
  <c r="Q173" i="3"/>
  <c r="Q172" i="3"/>
  <c r="Q171" i="3"/>
  <c r="Q170" i="3"/>
  <c r="Q169" i="3"/>
  <c r="Q168" i="3"/>
  <c r="Q167" i="3"/>
  <c r="Q166" i="3"/>
  <c r="Q165" i="3"/>
  <c r="Q164" i="3"/>
  <c r="Q163" i="3"/>
  <c r="N810" i="4" s="1"/>
  <c r="Q162" i="3"/>
  <c r="Q161" i="3"/>
  <c r="N56" i="4" s="1"/>
  <c r="Q160" i="3"/>
  <c r="Q159" i="3"/>
  <c r="Q158" i="3"/>
  <c r="Q157" i="3"/>
  <c r="Q156" i="3"/>
  <c r="Q155" i="3"/>
  <c r="Q154" i="3"/>
  <c r="Q153" i="3"/>
  <c r="Q152" i="3"/>
  <c r="Q151" i="3"/>
  <c r="N713" i="4" s="1"/>
  <c r="Q150" i="3"/>
  <c r="Q149" i="3"/>
  <c r="Q148" i="3"/>
  <c r="Q147" i="3"/>
  <c r="N343" i="4" s="1"/>
  <c r="Q146" i="3"/>
  <c r="Q145" i="3"/>
  <c r="Q144" i="3"/>
  <c r="N922" i="4" s="1"/>
  <c r="Q143" i="3"/>
  <c r="Q142" i="3"/>
  <c r="Q141" i="3"/>
  <c r="Q140" i="3"/>
  <c r="Q139" i="3"/>
  <c r="Q138" i="3"/>
  <c r="Q137" i="3"/>
  <c r="Q136" i="3"/>
  <c r="Q135" i="3"/>
  <c r="Q134" i="3"/>
  <c r="N498" i="4" s="1"/>
  <c r="Q133" i="3"/>
  <c r="Q132" i="3"/>
  <c r="Q131" i="3"/>
  <c r="N710" i="4" s="1"/>
  <c r="Q130" i="3"/>
  <c r="Q129" i="3"/>
  <c r="Q128" i="3"/>
  <c r="Q127" i="3"/>
  <c r="Q126" i="3"/>
  <c r="Q125" i="3"/>
  <c r="Q124" i="3"/>
  <c r="Q123" i="3"/>
  <c r="Q122" i="3"/>
  <c r="Q121" i="3"/>
  <c r="Q120" i="3"/>
  <c r="Q119" i="3"/>
  <c r="Q118" i="3"/>
  <c r="Q117" i="3"/>
  <c r="Q116" i="3"/>
  <c r="N619" i="4" s="1"/>
  <c r="Q115" i="3"/>
  <c r="Q114" i="3"/>
  <c r="N573" i="4" s="1"/>
  <c r="Q113" i="3"/>
  <c r="Q112" i="3"/>
  <c r="Q111" i="3"/>
  <c r="Q110" i="3"/>
  <c r="Q109" i="3"/>
  <c r="Q108" i="3"/>
  <c r="Q107" i="3"/>
  <c r="N55" i="4" s="1"/>
  <c r="Q106" i="3"/>
  <c r="Q105" i="3"/>
  <c r="Q104" i="3"/>
  <c r="Q103" i="3"/>
  <c r="Q102" i="3"/>
  <c r="Q101" i="3"/>
  <c r="Q100" i="3"/>
  <c r="Q99" i="3"/>
  <c r="Q98" i="3"/>
  <c r="N437" i="4" s="1"/>
  <c r="Q97" i="3"/>
  <c r="Q96" i="3"/>
  <c r="Q95" i="3"/>
  <c r="Q94" i="3"/>
  <c r="Q93" i="3"/>
  <c r="Q92" i="3"/>
  <c r="Q91" i="3"/>
  <c r="Q90" i="3"/>
  <c r="Q89" i="3"/>
  <c r="Q88" i="3"/>
  <c r="Q87" i="3"/>
  <c r="Q86" i="3"/>
  <c r="Q85" i="3"/>
  <c r="Q84" i="3"/>
  <c r="Q83" i="3"/>
  <c r="N803" i="4" s="1"/>
  <c r="Q82" i="3"/>
  <c r="Q81" i="3"/>
  <c r="Q80" i="3"/>
  <c r="Q79" i="3"/>
  <c r="Q78" i="3"/>
  <c r="Q77" i="3"/>
  <c r="Q76" i="3"/>
  <c r="Q75" i="3"/>
  <c r="Q74" i="3"/>
  <c r="N706" i="4" s="1"/>
  <c r="Q73" i="3"/>
  <c r="Q72" i="3"/>
  <c r="Q71" i="3"/>
  <c r="Q70" i="3"/>
  <c r="Q69" i="3"/>
  <c r="Q68" i="3"/>
  <c r="Q67" i="3"/>
  <c r="Q66" i="3"/>
  <c r="Q65" i="3"/>
  <c r="Q64" i="3"/>
  <c r="Q63" i="3"/>
  <c r="Q62" i="3"/>
  <c r="Q61" i="3"/>
  <c r="Q60" i="3"/>
  <c r="Q59" i="3"/>
  <c r="Q58" i="3"/>
  <c r="Q57" i="3"/>
  <c r="Q56" i="3"/>
  <c r="Q55" i="3"/>
  <c r="Q54" i="3"/>
  <c r="N921" i="4" s="1"/>
  <c r="Q53" i="3"/>
  <c r="Q52" i="3"/>
  <c r="N920" i="4" s="1"/>
  <c r="Q51" i="3"/>
  <c r="Q50" i="3"/>
  <c r="Q49" i="3"/>
  <c r="Q48" i="3"/>
  <c r="Q47" i="3"/>
  <c r="Q46" i="3"/>
  <c r="Q45" i="3"/>
  <c r="Q44" i="3"/>
  <c r="Q43" i="3"/>
  <c r="Q42" i="3"/>
  <c r="Q41" i="3"/>
  <c r="Q40" i="3"/>
  <c r="Q39" i="3"/>
  <c r="Q38" i="3"/>
  <c r="Q37" i="3"/>
  <c r="Q36" i="3"/>
  <c r="Q35" i="3"/>
  <c r="N102" i="4" s="1"/>
  <c r="Q34" i="3"/>
  <c r="Q33" i="3"/>
  <c r="Q32" i="3"/>
  <c r="N101" i="4" s="1"/>
  <c r="Q31" i="3"/>
  <c r="Q30" i="3"/>
  <c r="Q29" i="3"/>
  <c r="Q28" i="3"/>
  <c r="Q27" i="3"/>
  <c r="Q26" i="3"/>
  <c r="Q25" i="3"/>
  <c r="Q24" i="3"/>
  <c r="Q23" i="3"/>
  <c r="Q22" i="3"/>
  <c r="Q21" i="3"/>
  <c r="Q20" i="3"/>
  <c r="Q19" i="3"/>
  <c r="Q18" i="3"/>
  <c r="Q17" i="3"/>
  <c r="Q16" i="3"/>
  <c r="Q15" i="3"/>
  <c r="Q14" i="3"/>
  <c r="Q13" i="3"/>
  <c r="Q12" i="3"/>
  <c r="Q11" i="3"/>
  <c r="Q10" i="3"/>
  <c r="N450" i="3"/>
  <c r="M450" i="3"/>
  <c r="K450" i="3"/>
  <c r="J450" i="3"/>
  <c r="I450" i="3"/>
  <c r="H450" i="3"/>
  <c r="G450" i="3"/>
  <c r="F450" i="3"/>
  <c r="E450" i="3"/>
  <c r="D450" i="3"/>
  <c r="C450" i="3"/>
  <c r="Q450" i="3"/>
  <c r="P450" i="3"/>
  <c r="N700" i="4" l="1"/>
  <c r="N308" i="4"/>
  <c r="N278" i="4"/>
  <c r="N230" i="4"/>
  <c r="N63" i="4"/>
  <c r="N798" i="4"/>
  <c r="N756" i="4"/>
  <c r="N935" i="4"/>
  <c r="N524" i="4"/>
  <c r="N379" i="4"/>
  <c r="N267" i="4"/>
  <c r="N454" i="4"/>
  <c r="N400" i="4"/>
  <c r="N396" i="4"/>
  <c r="N390" i="4"/>
  <c r="N172" i="4"/>
  <c r="N215" i="4"/>
  <c r="N203" i="4"/>
  <c r="N627" i="4"/>
  <c r="N288" i="4"/>
  <c r="N174" i="4"/>
  <c r="N132" i="4"/>
  <c r="N339" i="4"/>
  <c r="N175" i="4"/>
  <c r="N870" i="4"/>
  <c r="N770" i="4"/>
  <c r="N672" i="4"/>
  <c r="N644" i="4"/>
  <c r="N106" i="4"/>
  <c r="N233" i="4"/>
  <c r="N135" i="4"/>
  <c r="N93" i="4"/>
  <c r="N66" i="4"/>
  <c r="N772" i="4"/>
  <c r="N760" i="4"/>
  <c r="N673" i="4"/>
  <c r="N607" i="4"/>
  <c r="N645" i="4"/>
  <c r="N478" i="4"/>
  <c r="N456" i="4"/>
  <c r="N420" i="4"/>
  <c r="N252" i="4"/>
  <c r="N234" i="4"/>
  <c r="N160" i="4"/>
  <c r="N137" i="4"/>
  <c r="N107" i="4"/>
  <c r="N28" i="4"/>
  <c r="N18" i="4"/>
  <c r="N936" i="4"/>
  <c r="N902" i="4"/>
  <c r="N888" i="4"/>
  <c r="N852" i="4"/>
  <c r="N842" i="4"/>
  <c r="N830" i="4"/>
  <c r="N802" i="4"/>
  <c r="N833" i="4"/>
  <c r="N526" i="4"/>
  <c r="N380" i="4"/>
  <c r="N268" i="4"/>
  <c r="N608" i="4"/>
  <c r="N445" i="4"/>
  <c r="N560" i="4"/>
  <c r="N362" i="4"/>
  <c r="N138" i="4"/>
  <c r="N257" i="4"/>
  <c r="N36" i="4"/>
  <c r="N67" i="4"/>
  <c r="N872" i="4"/>
  <c r="N761" i="4"/>
  <c r="N774" i="4"/>
  <c r="N675" i="4"/>
  <c r="N646" i="4"/>
  <c r="N609" i="4"/>
  <c r="N458" i="4"/>
  <c r="N446" i="4"/>
  <c r="N140" i="4"/>
  <c r="N235" i="4"/>
  <c r="N109" i="4"/>
  <c r="N29" i="4"/>
  <c r="N19" i="4"/>
  <c r="N611" i="4"/>
  <c r="N496" i="4"/>
  <c r="N480" i="4"/>
  <c r="N290" i="4"/>
  <c r="N178" i="4"/>
  <c r="N341" i="4"/>
  <c r="N317" i="4"/>
  <c r="N844" i="4"/>
  <c r="N808" i="4"/>
  <c r="N532" i="4"/>
  <c r="N369" i="4"/>
  <c r="N776" i="4"/>
  <c r="N712" i="4"/>
  <c r="N612" i="4"/>
  <c r="N318" i="4"/>
  <c r="N258" i="4"/>
  <c r="N236" i="4"/>
  <c r="N142" i="4"/>
  <c r="N281" i="4"/>
  <c r="N76" i="4"/>
  <c r="N938" i="4"/>
  <c r="N918" i="4"/>
  <c r="N809" i="4"/>
  <c r="N757" i="4"/>
  <c r="N889" i="4"/>
  <c r="N845" i="4"/>
  <c r="N903" i="4"/>
  <c r="N835" i="4"/>
  <c r="N534" i="4"/>
  <c r="N382" i="4"/>
  <c r="N270" i="4"/>
  <c r="N499" i="4"/>
  <c r="N182" i="4"/>
  <c r="N714" i="4"/>
  <c r="N586" i="4"/>
  <c r="N859" i="4"/>
  <c r="N777" i="4"/>
  <c r="N873" i="4"/>
  <c r="N678" i="4"/>
  <c r="N649" i="4"/>
  <c r="N460" i="4"/>
  <c r="N398" i="4"/>
  <c r="N392" i="4"/>
  <c r="N262" i="4"/>
  <c r="N220" i="4"/>
  <c r="N405" i="4"/>
  <c r="N237" i="4"/>
  <c r="N205" i="4"/>
  <c r="N127" i="4"/>
  <c r="N650" i="4"/>
  <c r="N500" i="4"/>
  <c r="N482" i="4"/>
  <c r="N406" i="4"/>
  <c r="N183" i="4"/>
  <c r="N846" i="4"/>
  <c r="N836" i="4"/>
  <c r="N536" i="4"/>
  <c r="N272" i="4"/>
  <c r="N383" i="4"/>
  <c r="N779" i="4"/>
  <c r="N763" i="4"/>
  <c r="N875" i="4"/>
  <c r="N680" i="4"/>
  <c r="N652" i="4"/>
  <c r="N463" i="4"/>
  <c r="N448" i="4"/>
  <c r="N240" i="4"/>
  <c r="N144" i="4"/>
  <c r="N94" i="4"/>
  <c r="N259" i="4"/>
  <c r="N163" i="4"/>
  <c r="N113" i="4"/>
  <c r="N21" i="4"/>
  <c r="N346" i="4"/>
  <c r="N320" i="4"/>
  <c r="N782" i="4"/>
  <c r="N684" i="4"/>
  <c r="N655" i="4"/>
  <c r="N264" i="4"/>
  <c r="N206" i="4"/>
  <c r="N128" i="4"/>
  <c r="N409" i="4"/>
  <c r="N399" i="4"/>
  <c r="N393" i="4"/>
  <c r="N165" i="4"/>
  <c r="N115" i="4"/>
  <c r="N746" i="4"/>
  <c r="N347" i="4"/>
  <c r="N187" i="4"/>
  <c r="N87" i="4"/>
  <c r="N867" i="4"/>
  <c r="N561" i="4"/>
  <c r="N282" i="4"/>
  <c r="N145" i="4"/>
  <c r="N896" i="4"/>
  <c r="N795" i="4"/>
  <c r="N747" i="4"/>
  <c r="N734" i="4"/>
  <c r="N13" i="4"/>
  <c r="N294" i="4"/>
  <c r="N189" i="4"/>
  <c r="N467" i="4"/>
  <c r="N23" i="4"/>
  <c r="N878" i="4"/>
  <c r="N783" i="4"/>
  <c r="N765" i="4"/>
  <c r="N687" i="4"/>
  <c r="N622" i="4"/>
  <c r="N657" i="4"/>
  <c r="N431" i="4"/>
  <c r="N468" i="4"/>
  <c r="N166" i="4"/>
  <c r="N737" i="4"/>
  <c r="N593" i="4"/>
  <c r="N210" i="4"/>
  <c r="N897" i="4"/>
  <c r="N354" i="4"/>
  <c r="N898" i="4"/>
  <c r="N749" i="4"/>
  <c r="N927" i="4"/>
  <c r="N633" i="4"/>
  <c r="N297" i="4"/>
  <c r="N940" i="4"/>
  <c r="N904" i="4"/>
  <c r="N838" i="4"/>
  <c r="N817" i="4"/>
  <c r="N853" i="4"/>
  <c r="N849" i="4"/>
  <c r="N758" i="4"/>
  <c r="N919" i="4"/>
  <c r="N831" i="4"/>
  <c r="N891" i="4"/>
  <c r="N541" i="4"/>
  <c r="N387" i="4"/>
  <c r="N275" i="4"/>
  <c r="N723" i="4"/>
  <c r="N695" i="4"/>
  <c r="N664" i="4"/>
  <c r="N616" i="4"/>
  <c r="N568" i="4"/>
  <c r="N250" i="4"/>
  <c r="N152" i="4"/>
  <c r="N98" i="4"/>
  <c r="N424" i="4"/>
  <c r="N365" i="4"/>
  <c r="N329" i="4"/>
  <c r="N70" i="4"/>
  <c r="N81" i="4"/>
  <c r="N39" i="4"/>
  <c r="N914" i="4"/>
  <c r="N751" i="4"/>
  <c r="N788" i="4"/>
  <c r="N724" i="4"/>
  <c r="N425" i="4"/>
  <c r="N330" i="4"/>
  <c r="N153" i="4"/>
  <c r="N40" i="4"/>
  <c r="N14" i="4"/>
  <c r="N861" i="4"/>
  <c r="N417" i="4"/>
  <c r="N224" i="4"/>
  <c r="N411" i="4"/>
  <c r="N626" i="4"/>
  <c r="N473" i="4"/>
  <c r="N154" i="4"/>
  <c r="N71" i="4"/>
  <c r="N300" i="4"/>
  <c r="N193" i="4"/>
  <c r="N818" i="4"/>
  <c r="N941" i="4"/>
  <c r="N839" i="4"/>
  <c r="N543" i="4"/>
  <c r="N388" i="4"/>
  <c r="N510" i="4"/>
  <c r="N486" i="4"/>
  <c r="N512" i="4"/>
  <c r="N196" i="4"/>
  <c r="N546" i="4"/>
  <c r="N61" i="4"/>
  <c r="N754" i="4"/>
  <c r="N597" i="4"/>
  <c r="N824" i="4"/>
  <c r="N549" i="4"/>
  <c r="N50" i="4"/>
  <c r="N577" i="4"/>
  <c r="N266" i="4"/>
  <c r="N727" i="4"/>
  <c r="N599" i="4"/>
  <c r="N933" i="4"/>
  <c r="N637" i="4"/>
  <c r="N306" i="4"/>
  <c r="N638" i="4"/>
  <c r="N523" i="4"/>
  <c r="N493" i="4"/>
  <c r="N202" i="4"/>
  <c r="N307" i="4"/>
  <c r="N668" i="4"/>
  <c r="N99" i="4"/>
  <c r="N100" i="4"/>
  <c r="N173" i="4"/>
  <c r="N82" i="4"/>
  <c r="N906" i="4"/>
  <c r="N702" i="4"/>
  <c r="N601" i="4"/>
  <c r="N556" i="4"/>
  <c r="N442" i="4"/>
  <c r="N310" i="4"/>
  <c r="N131" i="4"/>
  <c r="N869" i="4"/>
  <c r="N572" i="4"/>
  <c r="N427" i="4"/>
  <c r="N158" i="4"/>
  <c r="N642" i="4"/>
  <c r="N605" i="4"/>
  <c r="N909" i="4"/>
  <c r="N606" i="4"/>
  <c r="N559" i="4"/>
  <c r="N136" i="4"/>
  <c r="N313" i="4"/>
  <c r="N948" i="4"/>
  <c r="N707" i="4"/>
  <c r="N582" i="4"/>
  <c r="N804" i="4"/>
  <c r="N527" i="4"/>
  <c r="N368" i="4"/>
  <c r="N381" i="4"/>
  <c r="N744" i="4"/>
  <c r="N12" i="4"/>
  <c r="N291" i="4"/>
  <c r="N179" i="4"/>
  <c r="N807" i="4"/>
  <c r="N531" i="4"/>
  <c r="N45" i="4"/>
  <c r="N709" i="4"/>
  <c r="N585" i="4"/>
  <c r="N501" i="4"/>
  <c r="N184" i="4"/>
  <c r="N483" i="4"/>
  <c r="N502" i="4"/>
  <c r="N222" i="4"/>
  <c r="N408" i="4"/>
  <c r="N86" i="4"/>
  <c r="N185" i="4"/>
  <c r="N681" i="4"/>
  <c r="N503" i="4"/>
  <c r="N186" i="4"/>
  <c r="N877" i="4"/>
  <c r="N781" i="4"/>
  <c r="N683" i="4"/>
  <c r="N654" i="4"/>
  <c r="N465" i="4"/>
  <c r="N911" i="4"/>
  <c r="N685" i="4"/>
  <c r="N590" i="4"/>
  <c r="N321" i="4"/>
  <c r="N629" i="4"/>
  <c r="N293" i="4"/>
  <c r="N188" i="4"/>
  <c r="N88" i="4"/>
  <c r="N812" i="4"/>
  <c r="N847" i="4"/>
  <c r="N538" i="4"/>
  <c r="N384" i="4"/>
  <c r="N371" i="4"/>
  <c r="N630" i="4"/>
  <c r="N351" i="4"/>
  <c r="N748" i="4"/>
  <c r="N563" i="4"/>
  <c r="N324" i="4"/>
  <c r="N631" i="4"/>
  <c r="N295" i="4"/>
  <c r="N326" i="4"/>
  <c r="N353" i="4"/>
  <c r="N881" i="4"/>
  <c r="N691" i="4"/>
  <c r="N624" i="4"/>
  <c r="N432" i="4"/>
  <c r="N168" i="4"/>
  <c r="N120" i="4"/>
  <c r="N80" i="4"/>
  <c r="N882" i="4"/>
  <c r="N767" i="4"/>
  <c r="N786" i="4"/>
  <c r="N692" i="4"/>
  <c r="N662" i="4"/>
  <c r="N433" i="4"/>
  <c r="N470" i="4"/>
  <c r="N150" i="4"/>
  <c r="N245" i="4"/>
  <c r="N169" i="4"/>
  <c r="N121" i="4"/>
  <c r="N33" i="4"/>
  <c r="N25" i="4"/>
  <c r="N768" i="4"/>
  <c r="N883" i="4"/>
  <c r="N693" i="4"/>
  <c r="N663" i="4"/>
  <c r="N471" i="4"/>
  <c r="N246" i="4"/>
  <c r="N151" i="4"/>
  <c r="N890" i="4"/>
  <c r="N848" i="4"/>
  <c r="N816" i="4"/>
  <c r="N837" i="4"/>
  <c r="N939" i="4"/>
  <c r="N540" i="4"/>
  <c r="N386" i="4"/>
  <c r="N373" i="4"/>
  <c r="N739" i="4"/>
  <c r="N594" i="4"/>
  <c r="N332" i="4"/>
  <c r="N666" i="4"/>
  <c r="N474" i="4"/>
  <c r="N123" i="4"/>
  <c r="N41" i="4"/>
  <c r="N505" i="4"/>
  <c r="N484" i="4"/>
  <c r="N194" i="4"/>
  <c r="N301" i="4"/>
  <c r="N506" i="4"/>
  <c r="N226" i="4"/>
  <c r="N418" i="4"/>
  <c r="N886" i="4"/>
  <c r="N790" i="4"/>
  <c r="N698" i="4"/>
  <c r="N157" i="4"/>
  <c r="N26" i="4"/>
  <c r="N356" i="4"/>
  <c r="N335" i="4"/>
  <c r="N487" i="4"/>
  <c r="N303" i="4"/>
  <c r="N931" i="4"/>
  <c r="N304" i="4"/>
  <c r="N823" i="4"/>
  <c r="N547" i="4"/>
  <c r="N49" i="4"/>
  <c r="N916" i="4"/>
  <c r="N358" i="4"/>
  <c r="N338" i="4"/>
  <c r="N576" i="4"/>
  <c r="N477" i="4"/>
  <c r="N552" i="4"/>
  <c r="N52" i="4"/>
  <c r="N518" i="4"/>
  <c r="N200" i="4"/>
  <c r="N827" i="4"/>
  <c r="N53" i="4"/>
  <c r="N901" i="4"/>
  <c r="N797" i="4"/>
  <c r="N755" i="4"/>
  <c r="N792" i="4"/>
  <c r="N10" i="4"/>
  <c r="N571" i="4"/>
  <c r="N395" i="4"/>
  <c r="N854" i="4"/>
  <c r="N669" i="4"/>
  <c r="N639" i="4"/>
  <c r="N414" i="4"/>
  <c r="N216" i="4"/>
  <c r="N401" i="4"/>
  <c r="N103" i="4"/>
  <c r="N16" i="4"/>
  <c r="N864" i="4"/>
  <c r="N801" i="4"/>
  <c r="N769" i="4"/>
  <c r="N759" i="4"/>
  <c r="N703" i="4"/>
  <c r="N907" i="4"/>
  <c r="N670" i="4"/>
  <c r="N640" i="4"/>
  <c r="N602" i="4"/>
  <c r="N557" i="4"/>
  <c r="N455" i="4"/>
  <c r="N443" i="4"/>
  <c r="N419" i="4"/>
  <c r="N360" i="4"/>
  <c r="N104" i="4"/>
  <c r="N90" i="4"/>
  <c r="N311" i="4"/>
  <c r="N279" i="4"/>
  <c r="N255" i="4"/>
  <c r="N251" i="4"/>
  <c r="N249" i="4"/>
  <c r="N231" i="4"/>
  <c r="N159" i="4"/>
  <c r="N133" i="4"/>
  <c r="N64" i="4"/>
  <c r="N34" i="4"/>
  <c r="N73" i="4"/>
  <c r="N27" i="4"/>
  <c r="N17" i="4"/>
  <c r="N495" i="4"/>
  <c r="N108" i="4"/>
  <c r="N773" i="4"/>
  <c r="N871" i="4"/>
  <c r="N674" i="4"/>
  <c r="N618" i="4"/>
  <c r="N457" i="4"/>
  <c r="N858" i="4"/>
  <c r="N415" i="4"/>
  <c r="N403" i="4"/>
  <c r="N219" i="4"/>
  <c r="N708" i="4"/>
  <c r="N583" i="4"/>
  <c r="N314" i="4"/>
  <c r="N937" i="4"/>
  <c r="N805" i="4"/>
  <c r="N528" i="4"/>
  <c r="N269" i="4"/>
  <c r="N529" i="4"/>
  <c r="N44" i="4"/>
  <c r="N910" i="4"/>
  <c r="N745" i="4"/>
  <c r="N794" i="4"/>
  <c r="N895" i="4"/>
  <c r="N676" i="4"/>
  <c r="N610" i="4"/>
  <c r="N647" i="4"/>
  <c r="N316" i="4"/>
  <c r="N141" i="4"/>
  <c r="N677" i="4"/>
  <c r="N497" i="4"/>
  <c r="N481" i="4"/>
  <c r="N834" i="4"/>
  <c r="N806" i="4"/>
  <c r="N843" i="4"/>
  <c r="N530" i="4"/>
  <c r="N533" i="4"/>
  <c r="N370" i="4"/>
  <c r="N46" i="4"/>
  <c r="N711" i="4"/>
  <c r="N344" i="4"/>
  <c r="N181" i="4"/>
  <c r="N85" i="4"/>
  <c r="N923" i="4"/>
  <c r="N628" i="4"/>
  <c r="N292" i="4"/>
  <c r="N238" i="4"/>
  <c r="N110" i="4"/>
  <c r="N811" i="4"/>
  <c r="N535" i="4"/>
  <c r="N271" i="4"/>
  <c r="N874" i="4"/>
  <c r="N778" i="4"/>
  <c r="N762" i="4"/>
  <c r="N679" i="4"/>
  <c r="N620" i="4"/>
  <c r="N651" i="4"/>
  <c r="N461" i="4"/>
  <c r="N447" i="4"/>
  <c r="N428" i="4"/>
  <c r="N112" i="4"/>
  <c r="N421" i="4"/>
  <c r="N239" i="4"/>
  <c r="N161" i="4"/>
  <c r="N143" i="4"/>
  <c r="N30" i="4"/>
  <c r="N20" i="4"/>
  <c r="N345" i="4"/>
  <c r="N319" i="4"/>
  <c r="N715" i="4"/>
  <c r="N587" i="4"/>
  <c r="N924" i="4"/>
  <c r="N537" i="4"/>
  <c r="N273" i="4"/>
  <c r="N242" i="4"/>
  <c r="N116" i="4"/>
  <c r="N656" i="4"/>
  <c r="N394" i="4"/>
  <c r="N265" i="4"/>
  <c r="N129" i="4"/>
  <c r="N926" i="4"/>
  <c r="N539" i="4"/>
  <c r="N274" i="4"/>
  <c r="N385" i="4"/>
  <c r="N717" i="4"/>
  <c r="N591" i="4"/>
  <c r="N735" i="4"/>
  <c r="N718" i="4"/>
  <c r="N592" i="4"/>
  <c r="N613" i="4"/>
  <c r="N719" i="4"/>
  <c r="N688" i="4"/>
  <c r="N658" i="4"/>
  <c r="N614" i="4"/>
  <c r="N451" i="4"/>
  <c r="N565" i="4"/>
  <c r="N284" i="4"/>
  <c r="N363" i="4"/>
  <c r="N147" i="4"/>
  <c r="N117" i="4"/>
  <c r="N95" i="4"/>
  <c r="N78" i="4"/>
  <c r="N721" i="4"/>
  <c r="N913" i="4"/>
  <c r="N567" i="4"/>
  <c r="N97" i="4"/>
  <c r="N632" i="4"/>
  <c r="N296" i="4"/>
  <c r="N190" i="4"/>
  <c r="N815" i="4"/>
  <c r="N372" i="4"/>
  <c r="N787" i="4"/>
  <c r="N625" i="4"/>
  <c r="N434" i="4"/>
  <c r="N170" i="4"/>
  <c r="N885" i="4"/>
  <c r="N789" i="4"/>
  <c r="N410" i="4"/>
  <c r="N122" i="4"/>
  <c r="N223" i="4"/>
  <c r="N617" i="4"/>
  <c r="N569" i="4"/>
  <c r="N426" i="4"/>
  <c r="N355" i="4"/>
  <c r="N331" i="4"/>
  <c r="N155" i="4"/>
  <c r="N72" i="4"/>
  <c r="N819" i="4"/>
  <c r="N374" i="4"/>
  <c r="N752" i="4"/>
  <c r="N899" i="4"/>
  <c r="N15" i="4"/>
  <c r="N791" i="4"/>
  <c r="N887" i="4"/>
  <c r="N699" i="4"/>
  <c r="N667" i="4"/>
  <c r="N476" i="4"/>
  <c r="N124" i="4"/>
  <c r="N511" i="4"/>
  <c r="N488" i="4"/>
  <c r="N125" i="4"/>
  <c r="N726" i="4"/>
  <c r="N915" i="4"/>
  <c r="N596" i="4"/>
  <c r="N570" i="4"/>
  <c r="N336" i="4"/>
  <c r="N740" i="4"/>
  <c r="N212" i="4"/>
  <c r="N741" i="4"/>
  <c r="N213" i="4"/>
  <c r="N841" i="4"/>
  <c r="N548" i="4"/>
  <c r="N825" i="4"/>
  <c r="N943" i="4"/>
  <c r="N550" i="4"/>
  <c r="N277" i="4"/>
  <c r="N515" i="4"/>
  <c r="N197" i="4"/>
  <c r="N198" i="4"/>
  <c r="N359" i="4"/>
  <c r="N489" i="4"/>
  <c r="N516" i="4"/>
  <c r="N863" i="4"/>
  <c r="N519" i="4"/>
  <c r="N490" i="4"/>
  <c r="N413" i="4"/>
  <c r="N229" i="4"/>
  <c r="N201" i="4"/>
  <c r="N932" i="4"/>
  <c r="N636" i="4"/>
  <c r="N491" i="4"/>
  <c r="N520" i="4"/>
  <c r="N305" i="4"/>
  <c r="N578" i="4"/>
  <c r="N171" i="4"/>
  <c r="N917" i="4"/>
  <c r="N728" i="4"/>
  <c r="N600" i="4"/>
  <c r="N799" i="4"/>
  <c r="N367" i="4"/>
  <c r="N701" i="4"/>
  <c r="N555" i="4"/>
  <c r="N130" i="4"/>
  <c r="N309" i="4"/>
  <c r="N944" i="4"/>
  <c r="N729" i="4"/>
  <c r="N579" i="4"/>
  <c r="N207" i="4"/>
  <c r="N800" i="4"/>
  <c r="N525" i="4"/>
  <c r="N945" i="4"/>
  <c r="N730" i="4"/>
  <c r="N580" i="4"/>
  <c r="N704" i="4"/>
  <c r="N603" i="4"/>
  <c r="N91" i="4"/>
  <c r="N946" i="4"/>
  <c r="N908" i="4"/>
  <c r="N855" i="4"/>
  <c r="N705" i="4"/>
  <c r="N865" i="4"/>
  <c r="N604" i="4"/>
  <c r="N641" i="4"/>
  <c r="N558" i="4"/>
  <c r="N444" i="4"/>
  <c r="N312" i="4"/>
  <c r="N280" i="4"/>
  <c r="N256" i="4"/>
  <c r="N232" i="4"/>
  <c r="N134" i="4"/>
  <c r="N92" i="4"/>
  <c r="N361" i="4"/>
  <c r="N105" i="4"/>
  <c r="N74" i="4"/>
  <c r="N65" i="4"/>
  <c r="N35" i="4"/>
  <c r="N856" i="4"/>
  <c r="N671" i="4"/>
  <c r="N643" i="4"/>
  <c r="N217" i="4"/>
  <c r="N731" i="4"/>
  <c r="N947" i="4"/>
  <c r="N581" i="4"/>
  <c r="N771" i="4"/>
  <c r="N857" i="4"/>
  <c r="N402" i="4"/>
  <c r="N218" i="4"/>
  <c r="N479" i="4"/>
  <c r="N494" i="4"/>
  <c r="N176" i="4"/>
  <c r="N289" i="4"/>
  <c r="N893" i="4"/>
  <c r="N793" i="4"/>
  <c r="N743" i="4"/>
  <c r="N11" i="4"/>
  <c r="N894" i="4"/>
  <c r="N866" i="4"/>
  <c r="N315" i="4"/>
  <c r="N139" i="4"/>
  <c r="N732" i="4"/>
  <c r="N584" i="4"/>
  <c r="N435" i="4"/>
  <c r="N438" i="4"/>
  <c r="N208" i="4"/>
  <c r="N340" i="4"/>
  <c r="N177" i="4"/>
  <c r="N83" i="4"/>
  <c r="N75" i="4"/>
  <c r="N775" i="4"/>
  <c r="N648" i="4"/>
  <c r="N574" i="4"/>
  <c r="N459" i="4"/>
  <c r="N404" i="4"/>
  <c r="N204" i="4"/>
  <c r="N126" i="4"/>
  <c r="N397" i="4"/>
  <c r="N391" i="4"/>
  <c r="N261" i="4"/>
  <c r="N342" i="4"/>
  <c r="N180" i="4"/>
  <c r="N84" i="4"/>
  <c r="N860" i="4"/>
  <c r="N416" i="4"/>
  <c r="N407" i="4"/>
  <c r="N263" i="4"/>
  <c r="N221" i="4"/>
  <c r="N111" i="4"/>
  <c r="N462" i="4"/>
  <c r="N162" i="4"/>
  <c r="N429" i="4"/>
  <c r="N621" i="4"/>
  <c r="N164" i="4"/>
  <c r="N733" i="4"/>
  <c r="N588" i="4"/>
  <c r="N209" i="4"/>
  <c r="N876" i="4"/>
  <c r="N780" i="4"/>
  <c r="N764" i="4"/>
  <c r="N682" i="4"/>
  <c r="N449" i="4"/>
  <c r="N653" i="4"/>
  <c r="N464" i="4"/>
  <c r="N114" i="4"/>
  <c r="N241" i="4"/>
  <c r="N22" i="4"/>
  <c r="N31" i="4"/>
  <c r="N322" i="4"/>
  <c r="N349" i="4"/>
  <c r="N562" i="4"/>
  <c r="N350" i="4"/>
  <c r="N323" i="4"/>
  <c r="N686" i="4"/>
  <c r="N564" i="4"/>
  <c r="N422" i="4"/>
  <c r="N352" i="4"/>
  <c r="N146" i="4"/>
  <c r="N325" i="4"/>
  <c r="N283" i="4"/>
  <c r="N68" i="4"/>
  <c r="N77" i="4"/>
  <c r="N37" i="4"/>
  <c r="N912" i="4"/>
  <c r="N784" i="4"/>
  <c r="N720" i="4"/>
  <c r="N879" i="4"/>
  <c r="N689" i="4"/>
  <c r="N659" i="4"/>
  <c r="N423" i="4"/>
  <c r="N615" i="4"/>
  <c r="N566" i="4"/>
  <c r="N452" i="4"/>
  <c r="N364" i="4"/>
  <c r="N260" i="4"/>
  <c r="N148" i="4"/>
  <c r="N118" i="4"/>
  <c r="N96" i="4"/>
  <c r="N327" i="4"/>
  <c r="N285" i="4"/>
  <c r="N253" i="4"/>
  <c r="N243" i="4"/>
  <c r="N38" i="4"/>
  <c r="N79" i="4"/>
  <c r="N69" i="4"/>
  <c r="N880" i="4"/>
  <c r="N785" i="4"/>
  <c r="N766" i="4"/>
  <c r="N661" i="4"/>
  <c r="N690" i="4"/>
  <c r="N469" i="4"/>
  <c r="N623" i="4"/>
  <c r="N286" i="4"/>
  <c r="N244" i="4"/>
  <c r="N167" i="4"/>
  <c r="N149" i="4"/>
  <c r="N119" i="4"/>
  <c r="N32" i="4"/>
  <c r="N24" i="4"/>
  <c r="N884" i="4"/>
  <c r="N694" i="4"/>
  <c r="N472" i="4"/>
  <c r="N504" i="4"/>
  <c r="N192" i="4"/>
  <c r="N89" i="4"/>
  <c r="N796" i="4"/>
  <c r="N750" i="4"/>
  <c r="N738" i="4"/>
  <c r="N211" i="4"/>
  <c r="N868" i="4"/>
  <c r="N665" i="4"/>
  <c r="N696" i="4"/>
  <c r="N247" i="4"/>
  <c r="N225" i="4"/>
  <c r="N930" i="4"/>
  <c r="N634" i="4"/>
  <c r="N299" i="4"/>
  <c r="N942" i="4"/>
  <c r="N892" i="4"/>
  <c r="N850" i="4"/>
  <c r="N840" i="4"/>
  <c r="N832" i="4"/>
  <c r="N820" i="4"/>
  <c r="N905" i="4"/>
  <c r="N544" i="4"/>
  <c r="N276" i="4"/>
  <c r="N389" i="4"/>
  <c r="N725" i="4"/>
  <c r="N595" i="4"/>
  <c r="N453" i="4"/>
  <c r="N366" i="4"/>
  <c r="N334" i="4"/>
  <c r="N254" i="4"/>
  <c r="N248" i="4"/>
  <c r="N156" i="4"/>
  <c r="N287" i="4"/>
  <c r="N43" i="4"/>
  <c r="N821" i="4"/>
  <c r="N376" i="4"/>
  <c r="N635" i="4"/>
  <c r="N507" i="4"/>
  <c r="N302" i="4"/>
  <c r="N195" i="4"/>
  <c r="N822" i="4"/>
  <c r="N545" i="4"/>
  <c r="N377" i="4"/>
  <c r="N48" i="4"/>
  <c r="N900" i="4"/>
  <c r="N753" i="4"/>
  <c r="N337" i="4"/>
  <c r="N862" i="4"/>
  <c r="N514" i="4"/>
  <c r="N412" i="4"/>
  <c r="N227" i="4"/>
  <c r="N826" i="4"/>
  <c r="N851" i="4"/>
  <c r="N551" i="4"/>
  <c r="N378" i="4"/>
  <c r="N51" i="4"/>
  <c r="N742" i="4"/>
  <c r="N214" i="4"/>
  <c r="N517" i="4"/>
  <c r="N228" i="4"/>
  <c r="N199" i="4"/>
  <c r="N598" i="4"/>
  <c r="N828" i="4"/>
  <c r="N553" i="4"/>
  <c r="N521" i="4"/>
  <c r="N492" i="4"/>
  <c r="N54" i="4"/>
  <c r="N829" i="4"/>
  <c r="N554" i="4"/>
  <c r="N1046" i="14" l="1"/>
  <c r="H950" i="4"/>
  <c r="K950" i="4"/>
  <c r="I950" i="4"/>
  <c r="Q10" i="2" l="1"/>
  <c r="Q950" i="2" s="1"/>
  <c r="M950" i="4" l="1"/>
  <c r="N950" i="4"/>
</calcChain>
</file>

<file path=xl/sharedStrings.xml><?xml version="1.0" encoding="utf-8"?>
<sst xmlns="http://schemas.openxmlformats.org/spreadsheetml/2006/main" count="16866" uniqueCount="955">
  <si>
    <t>Massachusetts Department of Elementary and Secondary Education</t>
  </si>
  <si>
    <t>Cha Lea</t>
  </si>
  <si>
    <t>Charter School</t>
  </si>
  <si>
    <t>Campus Lea</t>
  </si>
  <si>
    <t>Campus Location</t>
  </si>
  <si>
    <t>Send Lea</t>
  </si>
  <si>
    <t>Sending District</t>
  </si>
  <si>
    <t>FTE</t>
  </si>
  <si>
    <t xml:space="preserve"> </t>
  </si>
  <si>
    <t>ALMA DEL MAR</t>
  </si>
  <si>
    <t>NEW BEDFORD</t>
  </si>
  <si>
    <t>EXCEL ACADEMY</t>
  </si>
  <si>
    <t>BOSTON</t>
  </si>
  <si>
    <t>BROCKTON</t>
  </si>
  <si>
    <t>CHELSEA</t>
  </si>
  <si>
    <t>EVERETT</t>
  </si>
  <si>
    <t>LEXINGTON</t>
  </si>
  <si>
    <t>LYNN</t>
  </si>
  <si>
    <t>MALDEN</t>
  </si>
  <si>
    <t>REVERE</t>
  </si>
  <si>
    <t>SAUGUS</t>
  </si>
  <si>
    <t>WALTHAM</t>
  </si>
  <si>
    <t>WINTHROP</t>
  </si>
  <si>
    <t>ACADEMY OF THE PACIFIC RIM</t>
  </si>
  <si>
    <t>DEDHAM</t>
  </si>
  <si>
    <t>MILTON</t>
  </si>
  <si>
    <t>NEWTON</t>
  </si>
  <si>
    <t>NORWOOD</t>
  </si>
  <si>
    <t>RANDOLPH</t>
  </si>
  <si>
    <t>STOUGHTON</t>
  </si>
  <si>
    <t>WATERTOWN</t>
  </si>
  <si>
    <t>WEYMOUTH</t>
  </si>
  <si>
    <t>FOUR RIVERS</t>
  </si>
  <si>
    <t>GREENFIELD</t>
  </si>
  <si>
    <t>BELCHERTOWN</t>
  </si>
  <si>
    <t>ERVING</t>
  </si>
  <si>
    <t>HADLEY</t>
  </si>
  <si>
    <t>ROWE</t>
  </si>
  <si>
    <t>FRONTIER</t>
  </si>
  <si>
    <t>GILL MONTAGUE</t>
  </si>
  <si>
    <t>HAMPSHIRE</t>
  </si>
  <si>
    <t>MOHAWK TRAIL</t>
  </si>
  <si>
    <t>PIONEER</t>
  </si>
  <si>
    <t>RALPH C MAHAR</t>
  </si>
  <si>
    <t>BERKSHIRE ARTS AND TECHNOLOGY</t>
  </si>
  <si>
    <t>ADAMS CHESHIRE</t>
  </si>
  <si>
    <t>CLARKSBURG</t>
  </si>
  <si>
    <t>FLORIDA</t>
  </si>
  <si>
    <t>LANESBOROUGH</t>
  </si>
  <si>
    <t>LEE</t>
  </si>
  <si>
    <t>NORTH ADAMS</t>
  </si>
  <si>
    <t>PITTSFIELD</t>
  </si>
  <si>
    <t>SAVOY</t>
  </si>
  <si>
    <t>WILLIAMSTOWN</t>
  </si>
  <si>
    <t>CENTRAL BERKSHIRE</t>
  </si>
  <si>
    <t>GATEWAY</t>
  </si>
  <si>
    <t>MOUNT GREYLOCK</t>
  </si>
  <si>
    <t>BOSTON PREPARATORY</t>
  </si>
  <si>
    <t>BRIDGE BOSTON</t>
  </si>
  <si>
    <t>ABINGTON</t>
  </si>
  <si>
    <t>FRAMINGHAM</t>
  </si>
  <si>
    <t>HOLBROOK</t>
  </si>
  <si>
    <t>SOMERVILLE</t>
  </si>
  <si>
    <t>CHRISTA MCAULIFFE</t>
  </si>
  <si>
    <t>ASHLAND</t>
  </si>
  <si>
    <t>HOLLISTON</t>
  </si>
  <si>
    <t>HOPKINTON</t>
  </si>
  <si>
    <t>MARLBOROUGH</t>
  </si>
  <si>
    <t>NATICK</t>
  </si>
  <si>
    <t>SOUTHBOROUGH</t>
  </si>
  <si>
    <t>SUDBURY</t>
  </si>
  <si>
    <t>UXBRIDGE</t>
  </si>
  <si>
    <t>DOVER SHERBORN</t>
  </si>
  <si>
    <t>MENDON UPTON</t>
  </si>
  <si>
    <t>HELEN Y. DAVIS LEADERSHIP ACADEMY</t>
  </si>
  <si>
    <t>BENJAMIN BANNEKER</t>
  </si>
  <si>
    <t>CAMBRIDGE</t>
  </si>
  <si>
    <t>ARLINGTON</t>
  </si>
  <si>
    <t>BEDFORD</t>
  </si>
  <si>
    <t>BELMONT</t>
  </si>
  <si>
    <t>BILLERICA</t>
  </si>
  <si>
    <t>LAWRENCE</t>
  </si>
  <si>
    <t>MEDFORD</t>
  </si>
  <si>
    <t>METHUEN</t>
  </si>
  <si>
    <t>QUINCY</t>
  </si>
  <si>
    <t>WINCHESTER</t>
  </si>
  <si>
    <t>WOBURN</t>
  </si>
  <si>
    <t>AYER SHIRLEY</t>
  </si>
  <si>
    <t>COMMUNITY DAY - GATEWAY</t>
  </si>
  <si>
    <t>ANDOVER</t>
  </si>
  <si>
    <t>DRACUT</t>
  </si>
  <si>
    <t>NORTH ANDOVER</t>
  </si>
  <si>
    <t>BRAINTREE</t>
  </si>
  <si>
    <t>BROOKLINE</t>
  </si>
  <si>
    <t>CANTON</t>
  </si>
  <si>
    <t>EASTON</t>
  </si>
  <si>
    <t>BRIDGEWATER RAYNHAM</t>
  </si>
  <si>
    <t>KIPP ACADEMY LYNN</t>
  </si>
  <si>
    <t>BEVERLY</t>
  </si>
  <si>
    <t>LYNNFIELD</t>
  </si>
  <si>
    <t>MARBLEHEAD</t>
  </si>
  <si>
    <t>PEABODY</t>
  </si>
  <si>
    <t>SALEM</t>
  </si>
  <si>
    <t>SWAMPSCOTT</t>
  </si>
  <si>
    <t>WORCESTER</t>
  </si>
  <si>
    <t>ADVANCED MATH AND SCIENCE ACADEMY</t>
  </si>
  <si>
    <t>BOYLSTON</t>
  </si>
  <si>
    <t>CLINTON</t>
  </si>
  <si>
    <t>FRANKLIN</t>
  </si>
  <si>
    <t>GRAFTON</t>
  </si>
  <si>
    <t>HARVARD</t>
  </si>
  <si>
    <t>HUDSON</t>
  </si>
  <si>
    <t>LEOMINSTER</t>
  </si>
  <si>
    <t>LITTLETON</t>
  </si>
  <si>
    <t>MAYNARD</t>
  </si>
  <si>
    <t>MEDWAY</t>
  </si>
  <si>
    <t>NORTHBOROUGH</t>
  </si>
  <si>
    <t>SHREWSBURY</t>
  </si>
  <si>
    <t>WESTBOROUGH</t>
  </si>
  <si>
    <t>WEST BOYLSTON</t>
  </si>
  <si>
    <t>WESTFORD</t>
  </si>
  <si>
    <t>BERLIN BOYLSTON</t>
  </si>
  <si>
    <t>LINCOLN SUDBURY</t>
  </si>
  <si>
    <t>NASHOBA</t>
  </si>
  <si>
    <t>NORTHBORO SOUTHBORO</t>
  </si>
  <si>
    <t>NORTH MIDDLESEX</t>
  </si>
  <si>
    <t>WACHUSETT</t>
  </si>
  <si>
    <t>COMMUNITY DAY - R. KINGMAN WEBSTER</t>
  </si>
  <si>
    <t>HAVERHILL</t>
  </si>
  <si>
    <t>CAPE COD LIGHTHOUSE</t>
  </si>
  <si>
    <t>MONOMOY</t>
  </si>
  <si>
    <t>BARNSTABLE</t>
  </si>
  <si>
    <t>BOURNE</t>
  </si>
  <si>
    <t>SANDWICH</t>
  </si>
  <si>
    <t>TRURO</t>
  </si>
  <si>
    <t>DENNIS YARMOUTH</t>
  </si>
  <si>
    <t>NAUSET</t>
  </si>
  <si>
    <t>INNOVATION ACADEMY</t>
  </si>
  <si>
    <t>TYNGSBOROUGH</t>
  </si>
  <si>
    <t>CHELMSFORD</t>
  </si>
  <si>
    <t>LOWELL</t>
  </si>
  <si>
    <t>TEWKSBURY</t>
  </si>
  <si>
    <t>ACTON BOXBOROUGH</t>
  </si>
  <si>
    <t>GROTON DUNSTABLE</t>
  </si>
  <si>
    <t>COMMUNITY CS OF CAMBRIDGE</t>
  </si>
  <si>
    <t>NEEDHAM</t>
  </si>
  <si>
    <t>STONEHAM</t>
  </si>
  <si>
    <t>CITY ON A HILL - CIRCUIT ST</t>
  </si>
  <si>
    <t>CODMAN ACADEMY</t>
  </si>
  <si>
    <t>CONSERVATORY LAB</t>
  </si>
  <si>
    <t>COMMUNITY DAY - PROSPECT</t>
  </si>
  <si>
    <t>SABIS INTERNATIONAL</t>
  </si>
  <si>
    <t>SPRINGFIELD</t>
  </si>
  <si>
    <t>AGAWAM</t>
  </si>
  <si>
    <t>CHICOPEE</t>
  </si>
  <si>
    <t>EAST LONGMEADOW</t>
  </si>
  <si>
    <t>LONGMEADOW</t>
  </si>
  <si>
    <t>LUDLOW</t>
  </si>
  <si>
    <t>HAMPDEN WILBRAHAM</t>
  </si>
  <si>
    <t>NEIGHBORHOOD HOUSE</t>
  </si>
  <si>
    <t>ABBY KELLEY FOSTER</t>
  </si>
  <si>
    <t>AUBURN</t>
  </si>
  <si>
    <t>LEICESTER</t>
  </si>
  <si>
    <t>MILLBURY</t>
  </si>
  <si>
    <t>OXFORD</t>
  </si>
  <si>
    <t>WEBSTER</t>
  </si>
  <si>
    <t>FOXBOROUGH REGIONAL</t>
  </si>
  <si>
    <t>FOXBOROUGH</t>
  </si>
  <si>
    <t>ATTLEBORO</t>
  </si>
  <si>
    <t>AVON</t>
  </si>
  <si>
    <t>MANSFIELD</t>
  </si>
  <si>
    <t>MEDFIELD</t>
  </si>
  <si>
    <t>NORFOLK</t>
  </si>
  <si>
    <t>NORTH ATTLEBOROUGH</t>
  </si>
  <si>
    <t>NORTON</t>
  </si>
  <si>
    <t>PLAINVILLE</t>
  </si>
  <si>
    <t>SHARON</t>
  </si>
  <si>
    <t>TAUNTON</t>
  </si>
  <si>
    <t>WALPOLE</t>
  </si>
  <si>
    <t>WEST BRIDGEWATER</t>
  </si>
  <si>
    <t>WRENTHAM</t>
  </si>
  <si>
    <t>DIGHTON REHOBOTH</t>
  </si>
  <si>
    <t>KING PHILIP</t>
  </si>
  <si>
    <t>BENJAMIN FRANKLIN CLASSICAL</t>
  </si>
  <si>
    <t>BELLINGHAM</t>
  </si>
  <si>
    <t>HOPEDALE</t>
  </si>
  <si>
    <t>MILFORD</t>
  </si>
  <si>
    <t>MILLIS</t>
  </si>
  <si>
    <t>BLACKSTONE MILLVILLE</t>
  </si>
  <si>
    <t>BOSTON COLLEGIATE</t>
  </si>
  <si>
    <t>HILLTOWN COOPERATIVE</t>
  </si>
  <si>
    <t>EASTHAMPTON</t>
  </si>
  <si>
    <t>AMHERST</t>
  </si>
  <si>
    <t>HATFIELD</t>
  </si>
  <si>
    <t>NORTHAMPTON</t>
  </si>
  <si>
    <t>SOUTHAMPTON</t>
  </si>
  <si>
    <t>SOUTH HADLEY</t>
  </si>
  <si>
    <t>WESTHAMPTON</t>
  </si>
  <si>
    <t>WILLIAMSBURG</t>
  </si>
  <si>
    <t>AMHERST PELHAM</t>
  </si>
  <si>
    <t>CHESTERFIELD GOSHEN</t>
  </si>
  <si>
    <t>HOLYOKE COMMUNITY</t>
  </si>
  <si>
    <t>HOLYOKE</t>
  </si>
  <si>
    <t>WARE</t>
  </si>
  <si>
    <t>WESTFIELD</t>
  </si>
  <si>
    <t>WEST SPRINGFIELD</t>
  </si>
  <si>
    <t>LAWRENCE FAMILY DEVELOPMENT</t>
  </si>
  <si>
    <t>HILL VIEW MONTESSORI</t>
  </si>
  <si>
    <t>AMESBURY</t>
  </si>
  <si>
    <t>LOWELL COMMUNITY</t>
  </si>
  <si>
    <t>LOWELL MIDDLESEX ACADEMY</t>
  </si>
  <si>
    <t>KIPP ACADEMY BOSTON</t>
  </si>
  <si>
    <t>MARBLEHEAD COMMUNITY</t>
  </si>
  <si>
    <t>NAHANT</t>
  </si>
  <si>
    <t>MARTHA'S VINEYARD</t>
  </si>
  <si>
    <t>MARTHAS VINEYARD</t>
  </si>
  <si>
    <t>FALMOUTH</t>
  </si>
  <si>
    <t>UPISLAND</t>
  </si>
  <si>
    <t>EDGARTOWN</t>
  </si>
  <si>
    <t>OAK BLUFFS</t>
  </si>
  <si>
    <t>TISBURY</t>
  </si>
  <si>
    <t>MATCH</t>
  </si>
  <si>
    <t>MYSTIC VALLEY REGIONAL</t>
  </si>
  <si>
    <t>BOXFORD</t>
  </si>
  <si>
    <t>BURLINGTON</t>
  </si>
  <si>
    <t>DANVERS</t>
  </si>
  <si>
    <t>MELROSE</t>
  </si>
  <si>
    <t>READING</t>
  </si>
  <si>
    <t>WAKEFIELD</t>
  </si>
  <si>
    <t>WILMINGTON</t>
  </si>
  <si>
    <t>SIZER SCHOOL, A NORTH CENTRAL CHARTER ESSENTIAL SCHOOL</t>
  </si>
  <si>
    <t>FITCHBURG</t>
  </si>
  <si>
    <t>GARDNER</t>
  </si>
  <si>
    <t>LUNENBURG</t>
  </si>
  <si>
    <t>WINCHENDON</t>
  </si>
  <si>
    <t>ASHBURNHAM WESTMINSTER</t>
  </si>
  <si>
    <t>ATHOL ROYALSTON</t>
  </si>
  <si>
    <t>NARRAGANSETT</t>
  </si>
  <si>
    <t>QUABBIN</t>
  </si>
  <si>
    <t>QUABOAG</t>
  </si>
  <si>
    <t>FRANCIS W. PARKER CHARTER ESSENTIAL</t>
  </si>
  <si>
    <t>DEVENS</t>
  </si>
  <si>
    <t>CONCORD</t>
  </si>
  <si>
    <t>CONCORD CARLISLE</t>
  </si>
  <si>
    <t>PIONEER VALLEY PERFORMING ARTS</t>
  </si>
  <si>
    <t>GRANBY</t>
  </si>
  <si>
    <t>MONSON</t>
  </si>
  <si>
    <t>PALMER</t>
  </si>
  <si>
    <t>SOUTHWICK TOLLAND GRANVILLE</t>
  </si>
  <si>
    <t>BOSTON RENAISSANCE</t>
  </si>
  <si>
    <t>ROCKLAND</t>
  </si>
  <si>
    <t>WHITMAN HANSON</t>
  </si>
  <si>
    <t>RIVER VALLEY</t>
  </si>
  <si>
    <t>NEWBURYPORT</t>
  </si>
  <si>
    <t>GEORGETOWN</t>
  </si>
  <si>
    <t>PENTUCKET</t>
  </si>
  <si>
    <t>TRITON</t>
  </si>
  <si>
    <t>RISING TIDE</t>
  </si>
  <si>
    <t>PLYMOUTH</t>
  </si>
  <si>
    <t>CARVER</t>
  </si>
  <si>
    <t>DUXBURY</t>
  </si>
  <si>
    <t>EAST BRIDGEWATER</t>
  </si>
  <si>
    <t>KINGSTON</t>
  </si>
  <si>
    <t>MARSHFIELD</t>
  </si>
  <si>
    <t>MASHPEE</t>
  </si>
  <si>
    <t>MIDDLEBOROUGH</t>
  </si>
  <si>
    <t>PEMBROKE</t>
  </si>
  <si>
    <t>WAREHAM</t>
  </si>
  <si>
    <t>FREETOWN LAKEVILLE</t>
  </si>
  <si>
    <t>OLD ROCHESTER</t>
  </si>
  <si>
    <t>SILVER LAKE</t>
  </si>
  <si>
    <t>ROXBURY PREPARATORY</t>
  </si>
  <si>
    <t>SALEM ACADEMY</t>
  </si>
  <si>
    <t>SEVEN HILLS</t>
  </si>
  <si>
    <t>NORTHBRIDGE</t>
  </si>
  <si>
    <t>SOUTHBRIDGE</t>
  </si>
  <si>
    <t>SPENCER EAST BROOKFIELD</t>
  </si>
  <si>
    <t>PROSPECT HILL ACADEMY</t>
  </si>
  <si>
    <t>SOUTH SHORE</t>
  </si>
  <si>
    <t>NORWELL</t>
  </si>
  <si>
    <t>COHASSET</t>
  </si>
  <si>
    <t>HANOVER</t>
  </si>
  <si>
    <t>HINGHAM</t>
  </si>
  <si>
    <t>HULL</t>
  </si>
  <si>
    <t>SCITUATE</t>
  </si>
  <si>
    <t>STURGIS</t>
  </si>
  <si>
    <t>PROVINCETOWN</t>
  </si>
  <si>
    <t>ATLANTIS</t>
  </si>
  <si>
    <t>FALL RIVER</t>
  </si>
  <si>
    <t>DARTMOUTH</t>
  </si>
  <si>
    <t>SOMERSET</t>
  </si>
  <si>
    <t>SWANSEA</t>
  </si>
  <si>
    <t>WESTPORT</t>
  </si>
  <si>
    <t>SOMERSET BERKLEY</t>
  </si>
  <si>
    <t>MARTIN LUTHER KING JR CS OF EXCELLENCE</t>
  </si>
  <si>
    <t>PHOENIX CHARTER ACADEMY</t>
  </si>
  <si>
    <t>PIONEER CS OF SCIENCE</t>
  </si>
  <si>
    <t>GLOBAL LEARNING</t>
  </si>
  <si>
    <t>FAIRHAVEN</t>
  </si>
  <si>
    <t>PIONEER VALLEY CHINESE IMMERSION</t>
  </si>
  <si>
    <t>CONWAY</t>
  </si>
  <si>
    <t>DEERFIELD</t>
  </si>
  <si>
    <t>LEVERETT</t>
  </si>
  <si>
    <t>ORANGE</t>
  </si>
  <si>
    <t>PELHAM</t>
  </si>
  <si>
    <t>SHUTESBURY</t>
  </si>
  <si>
    <t>SUNDERLAND</t>
  </si>
  <si>
    <t>VERITAS PREPARATORY</t>
  </si>
  <si>
    <t>PAULO FREIRE SOCIAL JUSTICE</t>
  </si>
  <si>
    <t>BAYSTATE ACADEMY</t>
  </si>
  <si>
    <t>CITY ON A HILL - DUDLEY SQUARE</t>
  </si>
  <si>
    <t>PIONEER CS OF SCIENCE II</t>
  </si>
  <si>
    <t>CITY ON A HILL NEW BEDFORD</t>
  </si>
  <si>
    <t>PHOENIX CHARTER ACADEMY SPRINGFIELD</t>
  </si>
  <si>
    <t>ARGOSY COLLEGIATE</t>
  </si>
  <si>
    <t>SPRINGFIELD PREPARATORY</t>
  </si>
  <si>
    <t>NEW HEIGHTS CS OF BROCKTON</t>
  </si>
  <si>
    <t>Charter
School</t>
  </si>
  <si>
    <t>Sending
District</t>
  </si>
  <si>
    <t>--</t>
  </si>
  <si>
    <t>STATE TOTAL</t>
  </si>
  <si>
    <t>NORFOLK COUNTY</t>
  </si>
  <si>
    <t>BRISTOL COUNTY</t>
  </si>
  <si>
    <t>WHITTIER</t>
  </si>
  <si>
    <t>UPPER CAPE COD</t>
  </si>
  <si>
    <t>TRI COUNTY</t>
  </si>
  <si>
    <t>SOUTHERN WORCESTER</t>
  </si>
  <si>
    <t>SOUTHEASTERN</t>
  </si>
  <si>
    <t>SHAWSHEEN VALLEY</t>
  </si>
  <si>
    <t>PATHFINDER</t>
  </si>
  <si>
    <t>OLD COLONY</t>
  </si>
  <si>
    <t>NORTHEAST METROPOLITAN</t>
  </si>
  <si>
    <t>NASHOBA VALLEY</t>
  </si>
  <si>
    <t>NORTHERN BERKSHIRE</t>
  </si>
  <si>
    <t>MONTACHUSETT</t>
  </si>
  <si>
    <t>MINUTEMAN</t>
  </si>
  <si>
    <t>SOUTH MIDDLESEX</t>
  </si>
  <si>
    <t>GREATER LOWELL</t>
  </si>
  <si>
    <t>GREATER NEW BEDFORD</t>
  </si>
  <si>
    <t>GREATER LAWRENCE</t>
  </si>
  <si>
    <t>GREATER FALL RIVER</t>
  </si>
  <si>
    <t>FRANKLIN COUNTY</t>
  </si>
  <si>
    <t>CAPE COD</t>
  </si>
  <si>
    <t>BRISTOL PLYMOUTH</t>
  </si>
  <si>
    <t>BLUE HILLS</t>
  </si>
  <si>
    <t>BLACKSTONE VALLEY</t>
  </si>
  <si>
    <t>ASSABET VALLEY</t>
  </si>
  <si>
    <t>TANTASQUA</t>
  </si>
  <si>
    <t>SOUTHERN BERKSHIRE</t>
  </si>
  <si>
    <t>NEW SALEM WENDELL</t>
  </si>
  <si>
    <t>MASCONOMET</t>
  </si>
  <si>
    <t>MANCHESTER ESSEX</t>
  </si>
  <si>
    <t>HAWLEMONT</t>
  </si>
  <si>
    <t>HAMILTON WENHAM</t>
  </si>
  <si>
    <t>FARMINGTON RIVER</t>
  </si>
  <si>
    <t>DUDLEY CHARLTON</t>
  </si>
  <si>
    <t>BERKSHIRE HILLS</t>
  </si>
  <si>
    <t>NORTHAMPTON SMITH</t>
  </si>
  <si>
    <t>YARMOUTH</t>
  </si>
  <si>
    <t>WORTHINGTON</t>
  </si>
  <si>
    <t>WINDSOR</t>
  </si>
  <si>
    <t>WILBRAHAM</t>
  </si>
  <si>
    <t>WHITMAN</t>
  </si>
  <si>
    <t>WHATELY</t>
  </si>
  <si>
    <t>WESTWOOD</t>
  </si>
  <si>
    <t>WEST TISBURY</t>
  </si>
  <si>
    <t>WEST STOCKBRIDGE</t>
  </si>
  <si>
    <t>WESTON</t>
  </si>
  <si>
    <t>WEST NEWBURY</t>
  </si>
  <si>
    <t>WESTMINSTER</t>
  </si>
  <si>
    <t>WEST BROOKFIELD</t>
  </si>
  <si>
    <t>WENHAM</t>
  </si>
  <si>
    <t>WENDELL</t>
  </si>
  <si>
    <t>WELLFLEET</t>
  </si>
  <si>
    <t>WELLESLEY</t>
  </si>
  <si>
    <t>WAYLAND</t>
  </si>
  <si>
    <t>WASHINGTON</t>
  </si>
  <si>
    <t>WARWICK</t>
  </si>
  <si>
    <t>WARREN</t>
  </si>
  <si>
    <t>WALES</t>
  </si>
  <si>
    <t>UPTON</t>
  </si>
  <si>
    <t>TYRINGHAM</t>
  </si>
  <si>
    <t>TOWNSEND</t>
  </si>
  <si>
    <t>TOPSFIELD</t>
  </si>
  <si>
    <t>TOLLAND</t>
  </si>
  <si>
    <t>TEMPLETON</t>
  </si>
  <si>
    <t>SUTTON</t>
  </si>
  <si>
    <t>STURBRIDGE</t>
  </si>
  <si>
    <t>STOW</t>
  </si>
  <si>
    <t>STOCKBRIDGE</t>
  </si>
  <si>
    <t>STERLING</t>
  </si>
  <si>
    <t>SPENCER</t>
  </si>
  <si>
    <t>SOUTHWICK</t>
  </si>
  <si>
    <t>SHIRLEY</t>
  </si>
  <si>
    <t>SHERBORN</t>
  </si>
  <si>
    <t>SHELBURNE</t>
  </si>
  <si>
    <t>SHEFFIELD</t>
  </si>
  <si>
    <t>SEEKONK</t>
  </si>
  <si>
    <t>SANDISFIELD</t>
  </si>
  <si>
    <t>SALISBURY</t>
  </si>
  <si>
    <t>RUTLAND</t>
  </si>
  <si>
    <t>RUSSELL</t>
  </si>
  <si>
    <t>ROYALSTON</t>
  </si>
  <si>
    <t>ROWLEY</t>
  </si>
  <si>
    <t>ROCKPORT</t>
  </si>
  <si>
    <t>ROCHESTER</t>
  </si>
  <si>
    <t>RICHMOND</t>
  </si>
  <si>
    <t>REHOBOTH</t>
  </si>
  <si>
    <t>RAYNHAM</t>
  </si>
  <si>
    <t>PRINCETON</t>
  </si>
  <si>
    <t>PLYMPTON</t>
  </si>
  <si>
    <t>PLAINFIELD</t>
  </si>
  <si>
    <t>PHILLIPSTON</t>
  </si>
  <si>
    <t>PETERSHAM</t>
  </si>
  <si>
    <t>PERU</t>
  </si>
  <si>
    <t>PEPPERELL</t>
  </si>
  <si>
    <t>PAXTON</t>
  </si>
  <si>
    <t>OTIS</t>
  </si>
  <si>
    <t>ORLEANS</t>
  </si>
  <si>
    <t>OAKHAM</t>
  </si>
  <si>
    <t>NORTH READING</t>
  </si>
  <si>
    <t>NORTHFIELD</t>
  </si>
  <si>
    <t>NORTH BROOKFIELD</t>
  </si>
  <si>
    <t>NEW SALEM</t>
  </si>
  <si>
    <t>NEW MARLBOROUGH</t>
  </si>
  <si>
    <t>NEWBURY</t>
  </si>
  <si>
    <t>NEW BRAINTREE</t>
  </si>
  <si>
    <t>NEW ASHFORD</t>
  </si>
  <si>
    <t>NANTUCKET</t>
  </si>
  <si>
    <t>MOUNT WASHINGTON</t>
  </si>
  <si>
    <t>MONTGOMERY</t>
  </si>
  <si>
    <t>MONTEREY</t>
  </si>
  <si>
    <t>MONTAGUE</t>
  </si>
  <si>
    <t>MONROE</t>
  </si>
  <si>
    <t>MILLVILLE</t>
  </si>
  <si>
    <t>MIDDLETON</t>
  </si>
  <si>
    <t>MIDDLEFIELD</t>
  </si>
  <si>
    <t>MERRIMAC</t>
  </si>
  <si>
    <t>MENDON</t>
  </si>
  <si>
    <t>MATTAPOISETT</t>
  </si>
  <si>
    <t>MARION</t>
  </si>
  <si>
    <t>MANCHESTER</t>
  </si>
  <si>
    <t>LINCOLN</t>
  </si>
  <si>
    <t>LEYDEN</t>
  </si>
  <si>
    <t>LENOX</t>
  </si>
  <si>
    <t>LANCASTER</t>
  </si>
  <si>
    <t>LAKEVILLE</t>
  </si>
  <si>
    <t>IPSWICH</t>
  </si>
  <si>
    <t>HUNTINGTON</t>
  </si>
  <si>
    <t>HUBBARDSTON</t>
  </si>
  <si>
    <t>HOLLAND</t>
  </si>
  <si>
    <t>HOLDEN</t>
  </si>
  <si>
    <t>HINSDALE</t>
  </si>
  <si>
    <t>HEATH</t>
  </si>
  <si>
    <t>HAWLEY</t>
  </si>
  <si>
    <t>HARWICH</t>
  </si>
  <si>
    <t>HARDWICK</t>
  </si>
  <si>
    <t>HANSON</t>
  </si>
  <si>
    <t>HANCOCK</t>
  </si>
  <si>
    <t>HAMPDEN</t>
  </si>
  <si>
    <t>HAMILTON</t>
  </si>
  <si>
    <t>HALIFAX</t>
  </si>
  <si>
    <t>GROVELAND</t>
  </si>
  <si>
    <t>GROTON</t>
  </si>
  <si>
    <t>GREAT BARRINGTON</t>
  </si>
  <si>
    <t>GRANVILLE</t>
  </si>
  <si>
    <t>GOSNOLD</t>
  </si>
  <si>
    <t>GOSHEN</t>
  </si>
  <si>
    <t>GLOUCESTER</t>
  </si>
  <si>
    <t>GILL</t>
  </si>
  <si>
    <t>AQUINNAH</t>
  </si>
  <si>
    <t>FREETOWN</t>
  </si>
  <si>
    <t>ESSEX</t>
  </si>
  <si>
    <t>EGREMONT</t>
  </si>
  <si>
    <t>EASTHAM</t>
  </si>
  <si>
    <t>EAST BROOKFIELD</t>
  </si>
  <si>
    <t>DUNSTABLE</t>
  </si>
  <si>
    <t>DUDLEY</t>
  </si>
  <si>
    <t>DOVER</t>
  </si>
  <si>
    <t>DOUGLAS</t>
  </si>
  <si>
    <t>DIGHTON</t>
  </si>
  <si>
    <t>DENNIS</t>
  </si>
  <si>
    <t>DALTON</t>
  </si>
  <si>
    <t>CUMMINGTON</t>
  </si>
  <si>
    <t>COLRAIN</t>
  </si>
  <si>
    <t>CHILMARK</t>
  </si>
  <si>
    <t>CHESTERFIELD</t>
  </si>
  <si>
    <t>CHESTER</t>
  </si>
  <si>
    <t>CHESHIRE</t>
  </si>
  <si>
    <t>CHATHAM</t>
  </si>
  <si>
    <t>CHARLTON</t>
  </si>
  <si>
    <t>CHARLEMONT</t>
  </si>
  <si>
    <t>CARLISLE</t>
  </si>
  <si>
    <t>BUCKLAND</t>
  </si>
  <si>
    <t>BROOKFIELD</t>
  </si>
  <si>
    <t>BRIMFIELD</t>
  </si>
  <si>
    <t>BRIDGEWATER</t>
  </si>
  <si>
    <t>BREWSTER</t>
  </si>
  <si>
    <t>BOXBOROUGH</t>
  </si>
  <si>
    <t>BOLTON</t>
  </si>
  <si>
    <t>BLANDFORD</t>
  </si>
  <si>
    <t>BLACKSTONE</t>
  </si>
  <si>
    <t>BERNARDSTON</t>
  </si>
  <si>
    <t>BERLIN</t>
  </si>
  <si>
    <t>BERKLEY</t>
  </si>
  <si>
    <t>BECKET</t>
  </si>
  <si>
    <t>BARRE</t>
  </si>
  <si>
    <t>AYER</t>
  </si>
  <si>
    <t>ATHOL</t>
  </si>
  <si>
    <t>ASHFIELD</t>
  </si>
  <si>
    <t>ASHBY</t>
  </si>
  <si>
    <t>ASHBURNHAM</t>
  </si>
  <si>
    <t>ALFORD</t>
  </si>
  <si>
    <t>ADAMS</t>
  </si>
  <si>
    <t>ACUSHNET</t>
  </si>
  <si>
    <t>ACTON</t>
  </si>
  <si>
    <t>max</t>
  </si>
  <si>
    <t>min</t>
  </si>
  <si>
    <t>sch 19</t>
  </si>
  <si>
    <t>District</t>
  </si>
  <si>
    <t>LEA</t>
  </si>
  <si>
    <t>eoy14</t>
  </si>
  <si>
    <t>eoy13</t>
  </si>
  <si>
    <t>eoy12</t>
  </si>
  <si>
    <t>eoy11</t>
  </si>
  <si>
    <t>eoy10</t>
  </si>
  <si>
    <t>eoy09</t>
  </si>
  <si>
    <t>eoy08</t>
  </si>
  <si>
    <t>FY15</t>
  </si>
  <si>
    <t>FY14</t>
  </si>
  <si>
    <t>FY13</t>
  </si>
  <si>
    <t>FY12</t>
  </si>
  <si>
    <t>FY11</t>
  </si>
  <si>
    <t>FY10</t>
  </si>
  <si>
    <t>FY09</t>
  </si>
  <si>
    <t>Facilities Rate</t>
  </si>
  <si>
    <t>Found-ation Rate</t>
  </si>
  <si>
    <t>Chalocsend</t>
  </si>
  <si>
    <t>Office of School Finance</t>
  </si>
  <si>
    <t>BROOKE</t>
  </si>
  <si>
    <t>LIBERTAS ACADEMY</t>
  </si>
  <si>
    <t>FY16</t>
  </si>
  <si>
    <t>eoy15</t>
  </si>
  <si>
    <t>WAF</t>
  </si>
  <si>
    <t>Assumed</t>
  </si>
  <si>
    <t>KF</t>
  </si>
  <si>
    <t>Total</t>
  </si>
  <si>
    <t>Adjusted</t>
  </si>
  <si>
    <t>Junior</t>
  </si>
  <si>
    <t xml:space="preserve">High  </t>
  </si>
  <si>
    <t>Special Ed</t>
  </si>
  <si>
    <t>Found</t>
  </si>
  <si>
    <t>chalocsend</t>
  </si>
  <si>
    <t>Charter</t>
  </si>
  <si>
    <t>PK</t>
  </si>
  <si>
    <t>KP</t>
  </si>
  <si>
    <t>Elem</t>
  </si>
  <si>
    <t>Middle</t>
  </si>
  <si>
    <t>School</t>
  </si>
  <si>
    <t>In School</t>
  </si>
  <si>
    <t>Tuitioned</t>
  </si>
  <si>
    <t>blank</t>
  </si>
  <si>
    <t>Enro</t>
  </si>
  <si>
    <t>Decile</t>
  </si>
  <si>
    <t>Cha</t>
  </si>
  <si>
    <t>Loc</t>
  </si>
  <si>
    <t>Sending</t>
  </si>
  <si>
    <t>ELL</t>
  </si>
  <si>
    <t>Low Inc</t>
  </si>
  <si>
    <t>rate change</t>
  </si>
  <si>
    <t>rate</t>
  </si>
  <si>
    <t>FY17</t>
  </si>
  <si>
    <t>eoy16</t>
  </si>
  <si>
    <t>HAMPDEN CS OF SCIENCE EAST</t>
  </si>
  <si>
    <t>COLLEGIATE CS OF LOWELL</t>
  </si>
  <si>
    <t xml:space="preserve">OLD STURBRIDGE ACADEMY </t>
  </si>
  <si>
    <t>HAMPDEN CS OF SCIENCE WEST</t>
  </si>
  <si>
    <t>MAP ACADEMY</t>
  </si>
  <si>
    <t>PHOENIX CHARTER ACADEMY LAWRENCE</t>
  </si>
  <si>
    <t>409</t>
  </si>
  <si>
    <t>201</t>
  </si>
  <si>
    <t>331</t>
  </si>
  <si>
    <t>410</t>
  </si>
  <si>
    <t>035</t>
  </si>
  <si>
    <t>057</t>
  </si>
  <si>
    <t>093</t>
  </si>
  <si>
    <t>155</t>
  </si>
  <si>
    <t>163</t>
  </si>
  <si>
    <t>165</t>
  </si>
  <si>
    <t>248</t>
  </si>
  <si>
    <t>258</t>
  </si>
  <si>
    <t>262</t>
  </si>
  <si>
    <t>308</t>
  </si>
  <si>
    <t>346</t>
  </si>
  <si>
    <t>412</t>
  </si>
  <si>
    <t>044</t>
  </si>
  <si>
    <t>189</t>
  </si>
  <si>
    <t>207</t>
  </si>
  <si>
    <t>220</t>
  </si>
  <si>
    <t>244</t>
  </si>
  <si>
    <t>285</t>
  </si>
  <si>
    <t>314</t>
  </si>
  <si>
    <t>413</t>
  </si>
  <si>
    <t>114</t>
  </si>
  <si>
    <t>091</t>
  </si>
  <si>
    <t>117</t>
  </si>
  <si>
    <t>210</t>
  </si>
  <si>
    <t>253</t>
  </si>
  <si>
    <t>615</t>
  </si>
  <si>
    <t>670</t>
  </si>
  <si>
    <t>674</t>
  </si>
  <si>
    <t>683</t>
  </si>
  <si>
    <t>717</t>
  </si>
  <si>
    <t>720</t>
  </si>
  <si>
    <t>750</t>
  </si>
  <si>
    <t>755</t>
  </si>
  <si>
    <t>414</t>
  </si>
  <si>
    <t>603</t>
  </si>
  <si>
    <t>063</t>
  </si>
  <si>
    <t>098</t>
  </si>
  <si>
    <t>209</t>
  </si>
  <si>
    <t>236</t>
  </si>
  <si>
    <t>263</t>
  </si>
  <si>
    <t>635</t>
  </si>
  <si>
    <t>715</t>
  </si>
  <si>
    <t>416</t>
  </si>
  <si>
    <t>073</t>
  </si>
  <si>
    <t>305</t>
  </si>
  <si>
    <t>307</t>
  </si>
  <si>
    <t>417</t>
  </si>
  <si>
    <t>100</t>
  </si>
  <si>
    <t>133</t>
  </si>
  <si>
    <t>274</t>
  </si>
  <si>
    <t>418</t>
  </si>
  <si>
    <t>014</t>
  </si>
  <si>
    <t>101</t>
  </si>
  <si>
    <t>110</t>
  </si>
  <si>
    <t>136</t>
  </si>
  <si>
    <t>139</t>
  </si>
  <si>
    <t>170</t>
  </si>
  <si>
    <t>185</t>
  </si>
  <si>
    <t>198</t>
  </si>
  <si>
    <t>276</t>
  </si>
  <si>
    <t>288</t>
  </si>
  <si>
    <t>710</t>
  </si>
  <si>
    <t>419</t>
  </si>
  <si>
    <t>030</t>
  </si>
  <si>
    <t>049</t>
  </si>
  <si>
    <t>243</t>
  </si>
  <si>
    <t>420</t>
  </si>
  <si>
    <t>010</t>
  </si>
  <si>
    <t>026</t>
  </si>
  <si>
    <t>031</t>
  </si>
  <si>
    <t>149</t>
  </si>
  <si>
    <t>160</t>
  </si>
  <si>
    <t>176</t>
  </si>
  <si>
    <t>181</t>
  </si>
  <si>
    <t>347</t>
  </si>
  <si>
    <t>426</t>
  </si>
  <si>
    <t>009</t>
  </si>
  <si>
    <t>079</t>
  </si>
  <si>
    <t>128</t>
  </si>
  <si>
    <t>211</t>
  </si>
  <si>
    <t>428</t>
  </si>
  <si>
    <t>040</t>
  </si>
  <si>
    <t>050</t>
  </si>
  <si>
    <t>429</t>
  </si>
  <si>
    <t>164</t>
  </si>
  <si>
    <t>168</t>
  </si>
  <si>
    <t>229</t>
  </si>
  <si>
    <t>291</t>
  </si>
  <si>
    <t>430</t>
  </si>
  <si>
    <t>064</t>
  </si>
  <si>
    <t>125</t>
  </si>
  <si>
    <t>141</t>
  </si>
  <si>
    <t>153</t>
  </si>
  <si>
    <t>158</t>
  </si>
  <si>
    <t>174</t>
  </si>
  <si>
    <t>177</t>
  </si>
  <si>
    <t>271</t>
  </si>
  <si>
    <t>321</t>
  </si>
  <si>
    <t>322</t>
  </si>
  <si>
    <t>326</t>
  </si>
  <si>
    <t>348</t>
  </si>
  <si>
    <t>616</t>
  </si>
  <si>
    <t>620</t>
  </si>
  <si>
    <t>695</t>
  </si>
  <si>
    <t>725</t>
  </si>
  <si>
    <t>730</t>
  </si>
  <si>
    <t>735</t>
  </si>
  <si>
    <t>775</t>
  </si>
  <si>
    <t>431</t>
  </si>
  <si>
    <t>432</t>
  </si>
  <si>
    <t>712</t>
  </si>
  <si>
    <t>020</t>
  </si>
  <si>
    <t>036</t>
  </si>
  <si>
    <t>261</t>
  </si>
  <si>
    <t>300</t>
  </si>
  <si>
    <t>645</t>
  </si>
  <si>
    <t>660</t>
  </si>
  <si>
    <t>435</t>
  </si>
  <si>
    <t>301</t>
  </si>
  <si>
    <t>048</t>
  </si>
  <si>
    <t>056</t>
  </si>
  <si>
    <t>295</t>
  </si>
  <si>
    <t>600</t>
  </si>
  <si>
    <t>673</t>
  </si>
  <si>
    <t>436</t>
  </si>
  <si>
    <t>001</t>
  </si>
  <si>
    <t>046</t>
  </si>
  <si>
    <t>284</t>
  </si>
  <si>
    <t>336</t>
  </si>
  <si>
    <t>437</t>
  </si>
  <si>
    <t>438</t>
  </si>
  <si>
    <t>439</t>
  </si>
  <si>
    <t>199</t>
  </si>
  <si>
    <t>440</t>
  </si>
  <si>
    <t>441</t>
  </si>
  <si>
    <t>281</t>
  </si>
  <si>
    <t>005</t>
  </si>
  <si>
    <t>061</t>
  </si>
  <si>
    <t>087</t>
  </si>
  <si>
    <t>159</t>
  </si>
  <si>
    <t>161</t>
  </si>
  <si>
    <t>332</t>
  </si>
  <si>
    <t>680</t>
  </si>
  <si>
    <t>444</t>
  </si>
  <si>
    <t>445</t>
  </si>
  <si>
    <t>017</t>
  </si>
  <si>
    <t>151</t>
  </si>
  <si>
    <t>162</t>
  </si>
  <si>
    <t>186</t>
  </si>
  <si>
    <t>226</t>
  </si>
  <si>
    <t>316</t>
  </si>
  <si>
    <t>767</t>
  </si>
  <si>
    <t>446</t>
  </si>
  <si>
    <t>099</t>
  </si>
  <si>
    <t>016</t>
  </si>
  <si>
    <t>018</t>
  </si>
  <si>
    <t>088</t>
  </si>
  <si>
    <t>167</t>
  </si>
  <si>
    <t>208</t>
  </si>
  <si>
    <t>212</t>
  </si>
  <si>
    <t>218</t>
  </si>
  <si>
    <t>238</t>
  </si>
  <si>
    <t>266</t>
  </si>
  <si>
    <t>293</t>
  </si>
  <si>
    <t>323</t>
  </si>
  <si>
    <t>350</t>
  </si>
  <si>
    <t>625</t>
  </si>
  <si>
    <t>690</t>
  </si>
  <si>
    <t>447</t>
  </si>
  <si>
    <t>025</t>
  </si>
  <si>
    <t>138</t>
  </si>
  <si>
    <t>187</t>
  </si>
  <si>
    <t>214</t>
  </si>
  <si>
    <t>335</t>
  </si>
  <si>
    <t>622</t>
  </si>
  <si>
    <t>650</t>
  </si>
  <si>
    <t>449</t>
  </si>
  <si>
    <t>450</t>
  </si>
  <si>
    <t>086</t>
  </si>
  <si>
    <t>008</t>
  </si>
  <si>
    <t>127</t>
  </si>
  <si>
    <t>275</t>
  </si>
  <si>
    <t>278</t>
  </si>
  <si>
    <t>327</t>
  </si>
  <si>
    <t>337</t>
  </si>
  <si>
    <t>340</t>
  </si>
  <si>
    <t>605</t>
  </si>
  <si>
    <t>632</t>
  </si>
  <si>
    <t>453</t>
  </si>
  <si>
    <t>137</t>
  </si>
  <si>
    <t>325</t>
  </si>
  <si>
    <t>454</t>
  </si>
  <si>
    <t>455</t>
  </si>
  <si>
    <t>007</t>
  </si>
  <si>
    <t>745</t>
  </si>
  <si>
    <t>456</t>
  </si>
  <si>
    <t>458</t>
  </si>
  <si>
    <t>463</t>
  </si>
  <si>
    <t>464</t>
  </si>
  <si>
    <t>196</t>
  </si>
  <si>
    <t>466</t>
  </si>
  <si>
    <t>700</t>
  </si>
  <si>
    <t>096</t>
  </si>
  <si>
    <t>774</t>
  </si>
  <si>
    <t>089</t>
  </si>
  <si>
    <t>221</t>
  </si>
  <si>
    <t>296</t>
  </si>
  <si>
    <t>469</t>
  </si>
  <si>
    <t>470</t>
  </si>
  <si>
    <t>178</t>
  </si>
  <si>
    <t>246</t>
  </si>
  <si>
    <t>342</t>
  </si>
  <si>
    <t>344</t>
  </si>
  <si>
    <t>474</t>
  </si>
  <si>
    <t>097</t>
  </si>
  <si>
    <t>103</t>
  </si>
  <si>
    <t>343</t>
  </si>
  <si>
    <t>610</t>
  </si>
  <si>
    <t>753</t>
  </si>
  <si>
    <t>478</t>
  </si>
  <si>
    <t>352</t>
  </si>
  <si>
    <t>067</t>
  </si>
  <si>
    <t>640</t>
  </si>
  <si>
    <t>479</t>
  </si>
  <si>
    <t>024</t>
  </si>
  <si>
    <t>111</t>
  </si>
  <si>
    <t>191</t>
  </si>
  <si>
    <t>227</t>
  </si>
  <si>
    <t>309</t>
  </si>
  <si>
    <t>672</t>
  </si>
  <si>
    <t>766</t>
  </si>
  <si>
    <t>481</t>
  </si>
  <si>
    <t>780</t>
  </si>
  <si>
    <t>482</t>
  </si>
  <si>
    <t>204</t>
  </si>
  <si>
    <t>105</t>
  </si>
  <si>
    <t>773</t>
  </si>
  <si>
    <t>483</t>
  </si>
  <si>
    <t>239</t>
  </si>
  <si>
    <t>052</t>
  </si>
  <si>
    <t>082</t>
  </si>
  <si>
    <t>083</t>
  </si>
  <si>
    <t>118</t>
  </si>
  <si>
    <t>145</t>
  </si>
  <si>
    <t>171</t>
  </si>
  <si>
    <t>172</t>
  </si>
  <si>
    <t>182</t>
  </si>
  <si>
    <t>231</t>
  </si>
  <si>
    <t>240</t>
  </si>
  <si>
    <t>310</t>
  </si>
  <si>
    <t>665</t>
  </si>
  <si>
    <t>740</t>
  </si>
  <si>
    <t>760</t>
  </si>
  <si>
    <t>484</t>
  </si>
  <si>
    <t>485</t>
  </si>
  <si>
    <t>071</t>
  </si>
  <si>
    <t>675</t>
  </si>
  <si>
    <t>486</t>
  </si>
  <si>
    <t>487</t>
  </si>
  <si>
    <t>488</t>
  </si>
  <si>
    <t>219</t>
  </si>
  <si>
    <t>065</t>
  </si>
  <si>
    <t>122</t>
  </si>
  <si>
    <t>131</t>
  </si>
  <si>
    <t>142</t>
  </si>
  <si>
    <t>251</t>
  </si>
  <si>
    <t>264</t>
  </si>
  <si>
    <t>489</t>
  </si>
  <si>
    <t>242</t>
  </si>
  <si>
    <t>491</t>
  </si>
  <si>
    <t>095</t>
  </si>
  <si>
    <t>072</t>
  </si>
  <si>
    <t>273</t>
  </si>
  <si>
    <t>292</t>
  </si>
  <si>
    <t>763</t>
  </si>
  <si>
    <t>492</t>
  </si>
  <si>
    <t>493</t>
  </si>
  <si>
    <t>494</t>
  </si>
  <si>
    <t>496</t>
  </si>
  <si>
    <t>094</t>
  </si>
  <si>
    <t>497</t>
  </si>
  <si>
    <t>074</t>
  </si>
  <si>
    <t>154</t>
  </si>
  <si>
    <t>223</t>
  </si>
  <si>
    <t>272</t>
  </si>
  <si>
    <t>498</t>
  </si>
  <si>
    <t>499</t>
  </si>
  <si>
    <t>3501</t>
  </si>
  <si>
    <t>3502</t>
  </si>
  <si>
    <t>3503</t>
  </si>
  <si>
    <t>3504</t>
  </si>
  <si>
    <t>3506</t>
  </si>
  <si>
    <t>3507</t>
  </si>
  <si>
    <t>003</t>
  </si>
  <si>
    <t>3508</t>
  </si>
  <si>
    <t>3509</t>
  </si>
  <si>
    <t>265</t>
  </si>
  <si>
    <t>3510</t>
  </si>
  <si>
    <t>3513</t>
  </si>
  <si>
    <t>chalea</t>
  </si>
  <si>
    <t>3514</t>
  </si>
  <si>
    <t>3515</t>
  </si>
  <si>
    <t>213</t>
  </si>
  <si>
    <t>658</t>
  </si>
  <si>
    <t>217</t>
  </si>
  <si>
    <t>287</t>
  </si>
  <si>
    <t>043</t>
  </si>
  <si>
    <t>045</t>
  </si>
  <si>
    <t>135</t>
  </si>
  <si>
    <t>215</t>
  </si>
  <si>
    <t>277</t>
  </si>
  <si>
    <t>306</t>
  </si>
  <si>
    <t>Office of District and School Finance</t>
  </si>
  <si>
    <t>FY18</t>
  </si>
  <si>
    <t>eoy17</t>
  </si>
  <si>
    <t>ESSEX NORTH SHORE</t>
  </si>
  <si>
    <t>a</t>
  </si>
  <si>
    <t>EL</t>
  </si>
  <si>
    <t>Ecodis</t>
  </si>
  <si>
    <t>voke</t>
  </si>
  <si>
    <t>PK-5</t>
  </si>
  <si>
    <t>6-8</t>
  </si>
  <si>
    <t>9-12</t>
  </si>
  <si>
    <t>023</t>
  </si>
  <si>
    <t>705</t>
  </si>
  <si>
    <t>173</t>
  </si>
  <si>
    <t>107</t>
  </si>
  <si>
    <t>778</t>
  </si>
  <si>
    <t>3516</t>
  </si>
  <si>
    <t>3517</t>
  </si>
  <si>
    <t>3518</t>
  </si>
  <si>
    <t>FY20 Foundation Rate</t>
  </si>
  <si>
    <t>S T A T E     T O T A L   O R   S T A T E    A V E R A G E</t>
  </si>
  <si>
    <t>Year to Year Comparison of Foundation Budget Demographics and Rates by Sending District at Each Receiving Charter School</t>
  </si>
  <si>
    <t>Send
Lea</t>
  </si>
  <si>
    <t>FY19</t>
  </si>
  <si>
    <t>FY20</t>
  </si>
  <si>
    <t>eoy18</t>
  </si>
  <si>
    <t>eoy19</t>
  </si>
  <si>
    <t>Found
Rate</t>
  </si>
  <si>
    <t>Above Found Spend Rate</t>
  </si>
  <si>
    <t>Trans-portion
Rate (Avg
per FTE)</t>
  </si>
  <si>
    <t>Fac
Aid
Rate</t>
  </si>
  <si>
    <t>Total
Rate</t>
  </si>
  <si>
    <t>HOOSAC VALLEY</t>
  </si>
  <si>
    <t xml:space="preserve"> S T A T E    T O T A L    O R    A V E R A G E</t>
  </si>
  <si>
    <t>Ten-Year Low End Estimate for the Above Foundation Spending Rate</t>
  </si>
  <si>
    <t>Ten-Year High End Estimate for the Above Foundation Spending Rate</t>
  </si>
  <si>
    <t>presentation of this data.</t>
  </si>
  <si>
    <t>FY21 Foundation Rate</t>
  </si>
  <si>
    <t>FY21
FTE</t>
  </si>
  <si>
    <t>source:  20 - PROJc chartrate</t>
  </si>
  <si>
    <t>618</t>
  </si>
  <si>
    <t>038</t>
  </si>
  <si>
    <t>250</t>
  </si>
  <si>
    <t>698</t>
  </si>
  <si>
    <t>LEARNING FIRST</t>
  </si>
  <si>
    <t>Historical Budgeted Above Foundation Spending Percentages (20Q4)</t>
  </si>
  <si>
    <t>Final FY20 Rates by Charter School and Sending District (Q4)</t>
  </si>
  <si>
    <r>
      <t xml:space="preserve">Chalocsend
</t>
    </r>
    <r>
      <rPr>
        <b/>
        <sz val="7"/>
        <color theme="0" tint="-0.499984740745262"/>
        <rFont val="Calibri"/>
        <family val="2"/>
        <scheme val="minor"/>
      </rPr>
      <t>(charter school,  district where school is located, sending district)</t>
    </r>
  </si>
  <si>
    <t>FY21 Foundation Rates by Charter School and Sending District (PROJ)(e)</t>
  </si>
  <si>
    <t>152</t>
  </si>
  <si>
    <t>290</t>
  </si>
  <si>
    <t>184</t>
  </si>
  <si>
    <t>770</t>
  </si>
  <si>
    <r>
      <t xml:space="preserve">Chalocsend
</t>
    </r>
    <r>
      <rPr>
        <sz val="6"/>
        <color theme="1" tint="0.14999847407452621"/>
        <rFont val="Calibri"/>
        <family val="2"/>
        <scheme val="minor"/>
      </rPr>
      <t>(charter school,  district where school is located, sending district)</t>
    </r>
  </si>
  <si>
    <t>decile</t>
  </si>
  <si>
    <t>source:  21 - PROJe chartrate</t>
  </si>
  <si>
    <t>CITY ON A HILL</t>
  </si>
  <si>
    <r>
      <t xml:space="preserve">High and low estimates, from a ten (10) year period 2011 through 2020, are provided for informational purposes.  Actual above foundation percentages may come in lower or higher.   </t>
    </r>
    <r>
      <rPr>
        <b/>
        <sz val="9"/>
        <color rgb="FFC00000"/>
        <rFont val="Calibri"/>
        <family val="2"/>
      </rPr>
      <t xml:space="preserve">No guarantee is implied in the </t>
    </r>
  </si>
  <si>
    <t xml:space="preserve">Foundation rates are sourced from the FY21 Administrative Update and subject to change.  Estimates for the Above Foundation Spending Rates are determined by the latest Above Foundation Percentages from June 2020.    </t>
  </si>
  <si>
    <t>all chalocsends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</si>
</sst>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_);[Red]\(#,##0.0\)"/>
    <numFmt numFmtId="165" formatCode="0_);\(0\)"/>
    <numFmt numFmtId="166" formatCode="0_);[Red]\(0\)"/>
    <numFmt numFmtId="167" formatCode="#,##0.0_);\(#,##0.0\)"/>
    <numFmt numFmtId="168" formatCode="#,##0.0"/>
    <numFmt numFmtId="169" formatCode="0.0%"/>
    <numFmt numFmtId="170" formatCode="0.00000000000000%"/>
  </numFmts>
  <fonts count="57">
    <font>
      <sz val="11"/>
      <color theme="1"/>
      <name val="Calibri"/>
      <family val="2"/>
      <scheme val="minor"/>
    </font>
    <font>
      <sz val="11"/>
      <color theme="1"/>
      <name val="Calibri"/>
      <family val="2"/>
      <scheme val="minor"/>
    </font>
    <font>
      <sz val="10"/>
      <name val="Arial"/>
      <family val="2"/>
    </font>
    <font>
      <sz val="12"/>
      <name val="Arial"/>
      <family val="2"/>
    </font>
    <font>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Times New Roman"/>
      <family val="1"/>
    </font>
    <font>
      <sz val="9"/>
      <color indexed="9"/>
      <name val="Geneva"/>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1"/>
      <name val="Calibri"/>
      <family val="2"/>
    </font>
    <font>
      <sz val="12"/>
      <name val="Calibri"/>
      <family val="2"/>
    </font>
    <font>
      <sz val="14"/>
      <name val="Times New Roman"/>
      <family val="1"/>
    </font>
    <font>
      <b/>
      <sz val="11"/>
      <color indexed="63"/>
      <name val="Calibri"/>
      <family val="2"/>
    </font>
    <font>
      <b/>
      <sz val="18"/>
      <color indexed="62"/>
      <name val="Cambria"/>
      <family val="2"/>
    </font>
    <font>
      <b/>
      <sz val="11"/>
      <color indexed="8"/>
      <name val="Calibri"/>
      <family val="2"/>
    </font>
    <font>
      <sz val="11"/>
      <name val="Calibri"/>
      <family val="2"/>
      <scheme val="minor"/>
    </font>
    <font>
      <b/>
      <sz val="11"/>
      <color indexed="41"/>
      <name val="Calibri"/>
      <family val="2"/>
      <scheme val="minor"/>
    </font>
    <font>
      <sz val="11"/>
      <color indexed="41"/>
      <name val="Calibri"/>
      <family val="2"/>
      <scheme val="minor"/>
    </font>
    <font>
      <u/>
      <sz val="11"/>
      <name val="Calibri"/>
      <family val="2"/>
      <scheme val="minor"/>
    </font>
    <font>
      <sz val="8"/>
      <name val="Calibri"/>
      <family val="2"/>
      <scheme val="minor"/>
    </font>
    <font>
      <sz val="16"/>
      <name val="Calibri"/>
      <family val="2"/>
      <scheme val="minor"/>
    </font>
    <font>
      <sz val="9"/>
      <name val="Calibri"/>
      <family val="2"/>
      <scheme val="minor"/>
    </font>
    <font>
      <sz val="6"/>
      <name val="Arial"/>
      <family val="2"/>
    </font>
    <font>
      <sz val="8"/>
      <color theme="9" tint="0.79998168889431442"/>
      <name val="Arial"/>
      <family val="2"/>
    </font>
    <font>
      <b/>
      <sz val="18"/>
      <name val="Calibri"/>
      <family val="2"/>
    </font>
    <font>
      <b/>
      <sz val="11"/>
      <color rgb="FFFF0000"/>
      <name val="Calibri"/>
      <family val="2"/>
      <scheme val="minor"/>
    </font>
    <font>
      <sz val="14"/>
      <name val="Century Gothic"/>
      <family val="2"/>
    </font>
    <font>
      <sz val="9"/>
      <color theme="1"/>
      <name val="Calibri"/>
      <family val="2"/>
      <scheme val="minor"/>
    </font>
    <font>
      <sz val="9"/>
      <name val="Calibri"/>
      <family val="2"/>
    </font>
    <font>
      <sz val="9"/>
      <color theme="9" tint="0.79998168889431442"/>
      <name val="Arial"/>
      <family val="2"/>
    </font>
    <font>
      <sz val="20"/>
      <name val="Calibri"/>
      <family val="2"/>
    </font>
    <font>
      <b/>
      <sz val="9"/>
      <color rgb="FFC00000"/>
      <name val="Calibri"/>
      <family val="2"/>
    </font>
    <font>
      <sz val="6"/>
      <color theme="1"/>
      <name val="Calibri"/>
      <family val="2"/>
      <scheme val="minor"/>
    </font>
    <font>
      <sz val="6"/>
      <color theme="0" tint="-0.499984740745262"/>
      <name val="Calibri"/>
      <family val="2"/>
      <scheme val="minor"/>
    </font>
    <font>
      <b/>
      <sz val="8"/>
      <color theme="0" tint="-0.249977111117893"/>
      <name val="Calibri"/>
      <family val="2"/>
    </font>
    <font>
      <b/>
      <sz val="6"/>
      <color theme="0" tint="-0.249977111117893"/>
      <name val="Arial"/>
      <family val="2"/>
    </font>
    <font>
      <b/>
      <sz val="11"/>
      <name val="Century Gothic"/>
      <family val="2"/>
    </font>
    <font>
      <sz val="11"/>
      <name val="Century Gothic"/>
      <family val="2"/>
    </font>
    <font>
      <sz val="9"/>
      <name val="Century Gothic"/>
      <family val="2"/>
    </font>
    <font>
      <b/>
      <sz val="9"/>
      <name val="Calibri"/>
      <family val="2"/>
      <scheme val="minor"/>
    </font>
    <font>
      <b/>
      <sz val="7"/>
      <color theme="0" tint="-0.499984740745262"/>
      <name val="Calibri"/>
      <family val="2"/>
      <scheme val="minor"/>
    </font>
    <font>
      <sz val="9"/>
      <color rgb="FFF2F0C3"/>
      <name val="Calibri"/>
      <family val="2"/>
      <scheme val="minor"/>
    </font>
    <font>
      <sz val="9"/>
      <color theme="9" tint="0.79998168889431442"/>
      <name val="Calibri"/>
      <family val="2"/>
      <scheme val="minor"/>
    </font>
    <font>
      <sz val="9"/>
      <color theme="1" tint="0.14999847407452621"/>
      <name val="Calibri"/>
      <family val="2"/>
      <scheme val="minor"/>
    </font>
    <font>
      <sz val="6"/>
      <color theme="1" tint="0.14999847407452621"/>
      <name val="Calibri"/>
      <family val="2"/>
      <scheme val="minor"/>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tint="-4.9989318521683403E-2"/>
        <bgColor indexed="64"/>
      </patternFill>
    </fill>
    <fill>
      <patternFill patternType="solid">
        <fgColor indexed="43"/>
        <bgColor indexed="64"/>
      </patternFill>
    </fill>
    <fill>
      <patternFill patternType="solid">
        <fgColor indexed="19"/>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rgb="FF3379CD"/>
        <bgColor indexed="64"/>
      </patternFill>
    </fill>
    <fill>
      <patternFill patternType="solid">
        <fgColor rgb="FFC0DCC8"/>
        <bgColor indexed="64"/>
      </patternFill>
    </fill>
    <fill>
      <patternFill patternType="solid">
        <fgColor rgb="FFD2E4E3"/>
        <bgColor indexed="64"/>
      </patternFill>
    </fill>
    <fill>
      <patternFill patternType="solid">
        <fgColor rgb="FFECE7AA"/>
        <bgColor indexed="64"/>
      </patternFill>
    </fill>
    <fill>
      <patternFill patternType="solid">
        <fgColor rgb="FFCFC1BF"/>
        <bgColor indexed="64"/>
      </patternFill>
    </fill>
  </fills>
  <borders count="45">
    <border>
      <left/>
      <right/>
      <top/>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medium">
        <color rgb="FFD0C530"/>
      </left>
      <right/>
      <top style="medium">
        <color rgb="FFD0C530"/>
      </top>
      <bottom/>
      <diagonal/>
    </border>
    <border>
      <left/>
      <right/>
      <top style="medium">
        <color rgb="FFD0C530"/>
      </top>
      <bottom/>
      <diagonal/>
    </border>
    <border>
      <left/>
      <right style="medium">
        <color rgb="FFD0C530"/>
      </right>
      <top style="medium">
        <color rgb="FFD0C530"/>
      </top>
      <bottom/>
      <diagonal/>
    </border>
    <border>
      <left style="medium">
        <color rgb="FFD0C530"/>
      </left>
      <right/>
      <top/>
      <bottom style="medium">
        <color rgb="FFD0C530"/>
      </bottom>
      <diagonal/>
    </border>
    <border>
      <left/>
      <right/>
      <top/>
      <bottom style="medium">
        <color rgb="FFD0C530"/>
      </bottom>
      <diagonal/>
    </border>
    <border>
      <left/>
      <right style="medium">
        <color rgb="FFD0C530"/>
      </right>
      <top/>
      <bottom style="medium">
        <color rgb="FFD0C530"/>
      </bottom>
      <diagonal/>
    </border>
    <border>
      <left style="medium">
        <color rgb="FFBFBF09"/>
      </left>
      <right/>
      <top style="medium">
        <color rgb="FFBFBF09"/>
      </top>
      <bottom style="medium">
        <color rgb="FFBFBF09"/>
      </bottom>
      <diagonal/>
    </border>
    <border>
      <left/>
      <right/>
      <top style="medium">
        <color rgb="FFBFBF09"/>
      </top>
      <bottom style="medium">
        <color rgb="FFBFBF09"/>
      </bottom>
      <diagonal/>
    </border>
    <border>
      <left/>
      <right style="medium">
        <color rgb="FFBFBF09"/>
      </right>
      <top style="medium">
        <color rgb="FFBFBF09"/>
      </top>
      <bottom style="medium">
        <color rgb="FFBFBF09"/>
      </bottom>
      <diagonal/>
    </border>
    <border>
      <left style="medium">
        <color rgb="FFC0DAD9"/>
      </left>
      <right/>
      <top style="medium">
        <color rgb="FFC0DAD9"/>
      </top>
      <bottom/>
      <diagonal/>
    </border>
    <border>
      <left/>
      <right style="medium">
        <color rgb="FFC0DAD9"/>
      </right>
      <top style="medium">
        <color rgb="FFC0DAD9"/>
      </top>
      <bottom/>
      <diagonal/>
    </border>
    <border>
      <left style="medium">
        <color rgb="FFC0DAD9"/>
      </left>
      <right/>
      <top/>
      <bottom style="medium">
        <color rgb="FFC0DAD9"/>
      </bottom>
      <diagonal/>
    </border>
    <border>
      <left/>
      <right style="medium">
        <color rgb="FFC0DAD9"/>
      </right>
      <top/>
      <bottom style="medium">
        <color rgb="FFC0DAD9"/>
      </bottom>
      <diagonal/>
    </border>
    <border>
      <left style="medium">
        <color rgb="FFC0DAD9"/>
      </left>
      <right/>
      <top style="medium">
        <color rgb="FFC0DAD9"/>
      </top>
      <bottom style="medium">
        <color rgb="FFC0DAD9"/>
      </bottom>
      <diagonal/>
    </border>
    <border>
      <left/>
      <right style="medium">
        <color rgb="FFC0DAD9"/>
      </right>
      <top style="medium">
        <color rgb="FFC0DAD9"/>
      </top>
      <bottom style="medium">
        <color rgb="FFC0DAD9"/>
      </bottom>
      <diagonal/>
    </border>
    <border>
      <left/>
      <right style="thin">
        <color rgb="FFFBD1D1"/>
      </right>
      <top/>
      <bottom/>
      <diagonal/>
    </border>
    <border>
      <left style="thin">
        <color rgb="FFFBD1D1"/>
      </left>
      <right/>
      <top/>
      <bottom/>
      <diagonal/>
    </border>
    <border>
      <left style="thin">
        <color rgb="FFFBD1D1"/>
      </left>
      <right/>
      <top style="thin">
        <color indexed="64"/>
      </top>
      <bottom style="thin">
        <color rgb="FFFBD1D1"/>
      </bottom>
      <diagonal/>
    </border>
    <border>
      <left/>
      <right/>
      <top style="thin">
        <color indexed="64"/>
      </top>
      <bottom style="thin">
        <color rgb="FFFBD1D1"/>
      </bottom>
      <diagonal/>
    </border>
    <border>
      <left/>
      <right style="thin">
        <color rgb="FFFBD1D1"/>
      </right>
      <top style="thin">
        <color indexed="64"/>
      </top>
      <bottom style="thin">
        <color rgb="FFFBD1D1"/>
      </bottom>
      <diagonal/>
    </border>
  </borders>
  <cellStyleXfs count="61">
    <xf numFmtId="0" fontId="0" fillId="0" borderId="0"/>
    <xf numFmtId="0" fontId="2"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9" fillId="16" borderId="3" applyNumberFormat="0" applyAlignment="0" applyProtection="0"/>
    <xf numFmtId="0" fontId="10" fillId="17" borderId="4" applyNumberFormat="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0" fontId="12" fillId="0" borderId="0">
      <protection locked="0"/>
    </xf>
    <xf numFmtId="0" fontId="13" fillId="0" borderId="0" applyNumberFormat="0" applyFill="0" applyBorder="0" applyAlignment="0" applyProtection="0"/>
    <xf numFmtId="0" fontId="14" fillId="6"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7" borderId="3" applyNumberFormat="0" applyAlignment="0" applyProtection="0"/>
    <xf numFmtId="0" fontId="19" fillId="0" borderId="8" applyNumberFormat="0" applyFill="0" applyAlignment="0" applyProtection="0"/>
    <xf numFmtId="0" fontId="20" fillId="7" borderId="0" applyNumberFormat="0" applyBorder="0" applyAlignment="0" applyProtection="0"/>
    <xf numFmtId="0" fontId="21" fillId="0" borderId="0"/>
    <xf numFmtId="0" fontId="5" fillId="0" borderId="0"/>
    <xf numFmtId="0" fontId="3" fillId="0" borderId="0"/>
    <xf numFmtId="0" fontId="1" fillId="0" borderId="0"/>
    <xf numFmtId="0" fontId="5" fillId="0" borderId="0"/>
    <xf numFmtId="0" fontId="22" fillId="0" borderId="0"/>
    <xf numFmtId="0" fontId="23" fillId="4" borderId="9" applyNumberFormat="0" applyFont="0" applyAlignment="0" applyProtection="0"/>
    <xf numFmtId="0" fontId="24" fillId="16" borderId="10" applyNumberFormat="0" applyAlignment="0" applyProtection="0"/>
    <xf numFmtId="9" fontId="22" fillId="0" borderId="0" applyFon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19" fillId="0" borderId="0" applyNumberFormat="0" applyFill="0" applyBorder="0" applyAlignment="0" applyProtection="0"/>
    <xf numFmtId="0" fontId="2" fillId="0" borderId="0"/>
    <xf numFmtId="0" fontId="2" fillId="0" borderId="0"/>
    <xf numFmtId="43" fontId="1" fillId="0" borderId="0" applyFont="0" applyFill="0" applyBorder="0" applyAlignment="0" applyProtection="0"/>
    <xf numFmtId="0" fontId="5" fillId="0" borderId="0"/>
    <xf numFmtId="0" fontId="2" fillId="0" borderId="0"/>
    <xf numFmtId="9" fontId="1" fillId="0" borderId="0" applyFont="0" applyFill="0" applyBorder="0" applyAlignment="0" applyProtection="0"/>
  </cellStyleXfs>
  <cellXfs count="216">
    <xf numFmtId="0" fontId="0" fillId="0" borderId="0" xfId="0"/>
    <xf numFmtId="0" fontId="4" fillId="0" borderId="0" xfId="1" applyFont="1"/>
    <xf numFmtId="0" fontId="4" fillId="0" borderId="0" xfId="1" applyFont="1" applyAlignment="1">
      <alignment horizontal="center"/>
    </xf>
    <xf numFmtId="0" fontId="27" fillId="0" borderId="0" xfId="43" applyFont="1"/>
    <xf numFmtId="0" fontId="27" fillId="0" borderId="0" xfId="43" applyFont="1" applyAlignment="1">
      <alignment horizontal="center"/>
    </xf>
    <xf numFmtId="40" fontId="27" fillId="19" borderId="0" xfId="43" applyNumberFormat="1" applyFont="1" applyFill="1" applyAlignment="1">
      <alignment horizontal="center"/>
    </xf>
    <xf numFmtId="40" fontId="28" fillId="20" borderId="0" xfId="55" applyNumberFormat="1" applyFont="1" applyFill="1" applyAlignment="1">
      <alignment horizontal="center"/>
    </xf>
    <xf numFmtId="0" fontId="28" fillId="20" borderId="0" xfId="55" applyFont="1" applyFill="1" applyAlignment="1" applyProtection="1">
      <alignment horizontal="left"/>
    </xf>
    <xf numFmtId="0" fontId="28" fillId="20" borderId="0" xfId="55" applyFont="1" applyFill="1" applyAlignment="1">
      <alignment horizontal="center"/>
    </xf>
    <xf numFmtId="40" fontId="27" fillId="0" borderId="0" xfId="43" applyNumberFormat="1" applyFont="1" applyAlignment="1">
      <alignment horizontal="center"/>
    </xf>
    <xf numFmtId="0" fontId="27" fillId="0" borderId="0" xfId="55" applyFont="1" applyFill="1" applyAlignment="1" applyProtection="1">
      <alignment horizontal="left"/>
    </xf>
    <xf numFmtId="0" fontId="27" fillId="0" borderId="0" xfId="55" applyFont="1" applyAlignment="1" applyProtection="1">
      <alignment horizontal="center"/>
    </xf>
    <xf numFmtId="0" fontId="29" fillId="19" borderId="13" xfId="55" applyFont="1" applyFill="1" applyBorder="1" applyAlignment="1">
      <alignment horizontal="center" vertical="top"/>
    </xf>
    <xf numFmtId="0" fontId="27" fillId="19" borderId="13" xfId="43" applyFont="1" applyFill="1" applyBorder="1" applyAlignment="1">
      <alignment horizontal="center"/>
    </xf>
    <xf numFmtId="0" fontId="27" fillId="19" borderId="14" xfId="43" applyFont="1" applyFill="1" applyBorder="1" applyAlignment="1">
      <alignment horizontal="center"/>
    </xf>
    <xf numFmtId="0" fontId="27" fillId="19" borderId="15" xfId="43" applyFont="1" applyFill="1" applyBorder="1" applyAlignment="1">
      <alignment horizontal="center"/>
    </xf>
    <xf numFmtId="0" fontId="27" fillId="19" borderId="17" xfId="55" applyFont="1" applyFill="1" applyBorder="1" applyAlignment="1">
      <alignment horizontal="center"/>
    </xf>
    <xf numFmtId="0" fontId="27" fillId="19" borderId="17" xfId="43" applyFont="1" applyFill="1" applyBorder="1" applyAlignment="1">
      <alignment horizontal="center"/>
    </xf>
    <xf numFmtId="0" fontId="27" fillId="19" borderId="18" xfId="43" applyFont="1" applyFill="1" applyBorder="1" applyAlignment="1">
      <alignment horizontal="center"/>
    </xf>
    <xf numFmtId="0" fontId="27" fillId="19" borderId="19" xfId="43" applyFont="1" applyFill="1" applyBorder="1" applyAlignment="1">
      <alignment horizontal="center"/>
    </xf>
    <xf numFmtId="0" fontId="30" fillId="19" borderId="17" xfId="55" applyFont="1" applyFill="1" applyBorder="1" applyAlignment="1">
      <alignment horizontal="center"/>
    </xf>
    <xf numFmtId="0" fontId="30" fillId="19" borderId="17" xfId="43" applyFont="1" applyFill="1" applyBorder="1" applyAlignment="1">
      <alignment horizontal="center"/>
    </xf>
    <xf numFmtId="0" fontId="27" fillId="19" borderId="1" xfId="43" applyFont="1" applyFill="1" applyBorder="1" applyAlignment="1">
      <alignment horizontal="center"/>
    </xf>
    <xf numFmtId="0" fontId="28" fillId="20" borderId="1" xfId="43" applyFont="1" applyFill="1" applyBorder="1" applyAlignment="1">
      <alignment horizontal="center"/>
    </xf>
    <xf numFmtId="0" fontId="27" fillId="0" borderId="0" xfId="43" applyFont="1" applyAlignment="1">
      <alignment horizontal="center" vertical="center"/>
    </xf>
    <xf numFmtId="17" fontId="31" fillId="0" borderId="0" xfId="43" applyNumberFormat="1" applyFont="1" applyAlignment="1">
      <alignment horizontal="center" vertical="center"/>
    </xf>
    <xf numFmtId="0" fontId="31" fillId="0" borderId="0" xfId="43" applyFont="1" applyAlignment="1">
      <alignment horizontal="center" vertical="center"/>
    </xf>
    <xf numFmtId="0" fontId="31" fillId="0" borderId="0" xfId="43" applyFont="1" applyAlignment="1">
      <alignment horizontal="center" vertical="center" wrapText="1"/>
    </xf>
    <xf numFmtId="0" fontId="21" fillId="0" borderId="0" xfId="43"/>
    <xf numFmtId="0" fontId="21" fillId="0" borderId="0" xfId="43" applyAlignment="1">
      <alignment horizontal="center"/>
    </xf>
    <xf numFmtId="37" fontId="21" fillId="0" borderId="0" xfId="43" applyNumberFormat="1" applyAlignment="1">
      <alignment horizontal="center"/>
    </xf>
    <xf numFmtId="0" fontId="21" fillId="0" borderId="0" xfId="43" applyBorder="1" applyAlignment="1">
      <alignment horizontal="center"/>
    </xf>
    <xf numFmtId="0" fontId="21" fillId="0" borderId="21" xfId="43" applyBorder="1"/>
    <xf numFmtId="0" fontId="21" fillId="0" borderId="21" xfId="43" applyBorder="1" applyAlignment="1">
      <alignment horizontal="center"/>
    </xf>
    <xf numFmtId="0" fontId="21" fillId="0" borderId="0" xfId="43" applyBorder="1"/>
    <xf numFmtId="0" fontId="34"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18" borderId="0" xfId="0" applyFill="1" applyAlignment="1">
      <alignment horizontal="center"/>
    </xf>
    <xf numFmtId="38" fontId="0" fillId="0" borderId="0" xfId="0" applyNumberFormat="1" applyAlignment="1">
      <alignment horizontal="center"/>
    </xf>
    <xf numFmtId="0" fontId="35" fillId="22" borderId="12" xfId="0" applyFont="1" applyFill="1" applyBorder="1" applyAlignment="1">
      <alignment horizontal="center"/>
    </xf>
    <xf numFmtId="0" fontId="37" fillId="0" borderId="0" xfId="0" applyFont="1" applyAlignment="1">
      <alignment horizontal="left" vertical="top"/>
    </xf>
    <xf numFmtId="37" fontId="0" fillId="0" borderId="0" xfId="0" applyNumberFormat="1"/>
    <xf numFmtId="0" fontId="32" fillId="0" borderId="0" xfId="43" applyFont="1" applyAlignment="1">
      <alignment horizontal="left" wrapText="1"/>
    </xf>
    <xf numFmtId="0" fontId="27" fillId="19" borderId="12" xfId="43" applyFont="1" applyFill="1" applyBorder="1" applyAlignment="1">
      <alignment horizontal="center"/>
    </xf>
    <xf numFmtId="0" fontId="30" fillId="19" borderId="16" xfId="55" applyFont="1" applyFill="1" applyBorder="1" applyAlignment="1">
      <alignment horizontal="center"/>
    </xf>
    <xf numFmtId="0" fontId="27" fillId="19" borderId="16" xfId="55" applyFont="1" applyFill="1" applyBorder="1" applyAlignment="1">
      <alignment horizontal="center"/>
    </xf>
    <xf numFmtId="0" fontId="29" fillId="19" borderId="12" xfId="55" applyFont="1" applyFill="1" applyBorder="1" applyAlignment="1">
      <alignment horizontal="center" vertical="top"/>
    </xf>
    <xf numFmtId="0" fontId="36" fillId="0" borderId="0" xfId="0" applyFont="1" applyAlignment="1">
      <alignment horizontal="left" vertical="center"/>
    </xf>
    <xf numFmtId="0" fontId="38" fillId="0" borderId="0" xfId="0" applyFont="1" applyAlignment="1">
      <alignment horizontal="left" vertical="center"/>
    </xf>
    <xf numFmtId="0" fontId="22" fillId="0" borderId="0" xfId="58" applyFont="1" applyAlignment="1">
      <alignment horizontal="left" vertical="center"/>
    </xf>
    <xf numFmtId="0" fontId="30" fillId="19" borderId="0" xfId="55" applyFont="1" applyFill="1" applyBorder="1" applyAlignment="1">
      <alignment horizontal="center"/>
    </xf>
    <xf numFmtId="0" fontId="27" fillId="19" borderId="0" xfId="55" applyFont="1" applyFill="1" applyBorder="1" applyAlignment="1">
      <alignment horizontal="center"/>
    </xf>
    <xf numFmtId="0" fontId="28" fillId="20" borderId="12" xfId="43" applyFont="1" applyFill="1" applyBorder="1" applyAlignment="1">
      <alignment horizontal="center"/>
    </xf>
    <xf numFmtId="0" fontId="30" fillId="19" borderId="16" xfId="43" applyFont="1" applyFill="1" applyBorder="1" applyAlignment="1">
      <alignment horizontal="center"/>
    </xf>
    <xf numFmtId="0" fontId="27" fillId="19" borderId="16" xfId="43" applyFont="1" applyFill="1" applyBorder="1" applyAlignment="1">
      <alignment horizontal="center"/>
    </xf>
    <xf numFmtId="0" fontId="27" fillId="19" borderId="23" xfId="43" applyFont="1" applyFill="1" applyBorder="1" applyAlignment="1">
      <alignment horizontal="center"/>
    </xf>
    <xf numFmtId="0" fontId="28" fillId="20" borderId="21" xfId="43" applyFont="1" applyFill="1" applyBorder="1" applyAlignment="1">
      <alignment horizontal="center"/>
    </xf>
    <xf numFmtId="0" fontId="28" fillId="20" borderId="19" xfId="43" applyFont="1" applyFill="1" applyBorder="1" applyAlignment="1">
      <alignment horizontal="center"/>
    </xf>
    <xf numFmtId="0" fontId="28" fillId="20" borderId="18" xfId="43" applyFont="1" applyFill="1" applyBorder="1" applyAlignment="1">
      <alignment horizontal="center"/>
    </xf>
    <xf numFmtId="0" fontId="28" fillId="20" borderId="17" xfId="43" applyFont="1" applyFill="1" applyBorder="1" applyAlignment="1">
      <alignment horizontal="center"/>
    </xf>
    <xf numFmtId="0" fontId="28" fillId="20" borderId="24" xfId="43" applyFont="1" applyFill="1" applyBorder="1" applyAlignment="1">
      <alignment horizontal="center"/>
    </xf>
    <xf numFmtId="0" fontId="28" fillId="20" borderId="15" xfId="43" applyFont="1" applyFill="1" applyBorder="1" applyAlignment="1">
      <alignment horizontal="center"/>
    </xf>
    <xf numFmtId="0" fontId="28" fillId="20" borderId="14" xfId="43" applyFont="1" applyFill="1" applyBorder="1" applyAlignment="1">
      <alignment horizontal="left"/>
    </xf>
    <xf numFmtId="0" fontId="39" fillId="0" borderId="0" xfId="0" applyFont="1" applyAlignment="1">
      <alignment horizontal="center"/>
    </xf>
    <xf numFmtId="0" fontId="39" fillId="0" borderId="0" xfId="0" applyFont="1"/>
    <xf numFmtId="0" fontId="39" fillId="0" borderId="0" xfId="0" applyFont="1" applyAlignment="1">
      <alignment horizontal="left"/>
    </xf>
    <xf numFmtId="37" fontId="39" fillId="0" borderId="0" xfId="0" applyNumberFormat="1" applyFont="1" applyAlignment="1">
      <alignment horizontal="center"/>
    </xf>
    <xf numFmtId="0" fontId="39" fillId="21" borderId="19" xfId="0" applyFont="1" applyFill="1" applyBorder="1" applyAlignment="1">
      <alignment horizontal="center"/>
    </xf>
    <xf numFmtId="0" fontId="39" fillId="21" borderId="2" xfId="0" applyFont="1" applyFill="1" applyBorder="1" applyAlignment="1">
      <alignment horizontal="center"/>
    </xf>
    <xf numFmtId="0" fontId="39" fillId="21" borderId="18" xfId="0" applyFont="1" applyFill="1" applyBorder="1" applyAlignment="1">
      <alignment horizontal="left"/>
    </xf>
    <xf numFmtId="0" fontId="39" fillId="21" borderId="18" xfId="0" applyFont="1" applyFill="1" applyBorder="1" applyAlignment="1">
      <alignment horizontal="center"/>
    </xf>
    <xf numFmtId="0" fontId="39" fillId="21" borderId="22" xfId="0" applyFont="1" applyFill="1" applyBorder="1" applyAlignment="1">
      <alignment horizontal="center"/>
    </xf>
    <xf numFmtId="0" fontId="39" fillId="24" borderId="22" xfId="0" applyFont="1" applyFill="1" applyBorder="1" applyAlignment="1">
      <alignment horizontal="center"/>
    </xf>
    <xf numFmtId="0" fontId="39" fillId="21" borderId="17" xfId="0" applyFont="1" applyFill="1" applyBorder="1" applyAlignment="1">
      <alignment horizontal="center"/>
    </xf>
    <xf numFmtId="0" fontId="39" fillId="21" borderId="0" xfId="0" applyFont="1" applyFill="1" applyBorder="1" applyAlignment="1">
      <alignment horizontal="center"/>
    </xf>
    <xf numFmtId="0" fontId="39" fillId="21" borderId="24" xfId="0" applyFont="1" applyFill="1" applyBorder="1" applyAlignment="1">
      <alignment horizontal="left"/>
    </xf>
    <xf numFmtId="0" fontId="39" fillId="21" borderId="24" xfId="0" applyFont="1" applyFill="1" applyBorder="1" applyAlignment="1">
      <alignment horizontal="center"/>
    </xf>
    <xf numFmtId="0" fontId="39" fillId="21" borderId="16" xfId="0" applyFont="1" applyFill="1" applyBorder="1" applyAlignment="1">
      <alignment horizontal="center"/>
    </xf>
    <xf numFmtId="0" fontId="39" fillId="24" borderId="16" xfId="0" applyFont="1" applyFill="1" applyBorder="1" applyAlignment="1">
      <alignment horizontal="center"/>
    </xf>
    <xf numFmtId="0" fontId="39" fillId="21" borderId="21" xfId="0" applyFont="1" applyFill="1" applyBorder="1" applyAlignment="1">
      <alignment horizontal="center"/>
    </xf>
    <xf numFmtId="0" fontId="39" fillId="21" borderId="14" xfId="0" applyFont="1" applyFill="1" applyBorder="1" applyAlignment="1">
      <alignment horizontal="left"/>
    </xf>
    <xf numFmtId="0" fontId="39" fillId="21" borderId="14" xfId="0" applyFont="1" applyFill="1" applyBorder="1" applyAlignment="1">
      <alignment horizontal="center"/>
    </xf>
    <xf numFmtId="0" fontId="39" fillId="21" borderId="20" xfId="0" applyFont="1" applyFill="1" applyBorder="1" applyAlignment="1">
      <alignment horizontal="center"/>
    </xf>
    <xf numFmtId="0" fontId="39" fillId="18" borderId="0" xfId="0" applyFont="1" applyFill="1" applyAlignment="1">
      <alignment horizontal="center"/>
    </xf>
    <xf numFmtId="0" fontId="39" fillId="18" borderId="0" xfId="0" applyFont="1" applyFill="1" applyAlignment="1">
      <alignment horizontal="left"/>
    </xf>
    <xf numFmtId="166" fontId="39" fillId="0" borderId="0" xfId="0" applyNumberFormat="1" applyFont="1" applyAlignment="1">
      <alignment horizontal="center"/>
    </xf>
    <xf numFmtId="39" fontId="39" fillId="0" borderId="0" xfId="0" applyNumberFormat="1" applyFont="1" applyAlignment="1">
      <alignment horizontal="center"/>
    </xf>
    <xf numFmtId="38" fontId="39" fillId="0" borderId="0" xfId="0" applyNumberFormat="1" applyFont="1" applyAlignment="1">
      <alignment horizontal="center"/>
    </xf>
    <xf numFmtId="0" fontId="40" fillId="0" borderId="0" xfId="43" applyFont="1"/>
    <xf numFmtId="0" fontId="40" fillId="0" borderId="0" xfId="43" applyFont="1" applyAlignment="1">
      <alignment horizontal="center"/>
    </xf>
    <xf numFmtId="0" fontId="40" fillId="0" borderId="0" xfId="43" applyFont="1" applyAlignment="1">
      <alignment horizontal="left"/>
    </xf>
    <xf numFmtId="37" fontId="40" fillId="0" borderId="0" xfId="43" applyNumberFormat="1" applyFont="1" applyAlignment="1">
      <alignment horizontal="center"/>
    </xf>
    <xf numFmtId="0" fontId="41" fillId="22" borderId="22" xfId="0" applyFont="1" applyFill="1" applyBorder="1" applyAlignment="1">
      <alignment horizontal="center"/>
    </xf>
    <xf numFmtId="0" fontId="41" fillId="22" borderId="16" xfId="0" applyFont="1" applyFill="1" applyBorder="1" applyAlignment="1">
      <alignment horizontal="center"/>
    </xf>
    <xf numFmtId="0" fontId="41" fillId="23" borderId="22" xfId="0" applyFont="1" applyFill="1" applyBorder="1" applyAlignment="1">
      <alignment horizontal="center"/>
    </xf>
    <xf numFmtId="0" fontId="4" fillId="21" borderId="16" xfId="0" applyFont="1" applyFill="1" applyBorder="1" applyAlignment="1">
      <alignment horizontal="center"/>
    </xf>
    <xf numFmtId="0" fontId="41" fillId="23" borderId="16" xfId="0" applyFont="1" applyFill="1" applyBorder="1" applyAlignment="1">
      <alignment horizontal="center"/>
    </xf>
    <xf numFmtId="0" fontId="4" fillId="21" borderId="15" xfId="0" applyFont="1" applyFill="1" applyBorder="1" applyAlignment="1">
      <alignment horizontal="center"/>
    </xf>
    <xf numFmtId="0" fontId="4" fillId="21" borderId="20" xfId="0" applyFont="1" applyFill="1" applyBorder="1" applyAlignment="1">
      <alignment horizontal="center"/>
    </xf>
    <xf numFmtId="0" fontId="41" fillId="22" borderId="20" xfId="0" applyFont="1" applyFill="1" applyBorder="1" applyAlignment="1">
      <alignment horizontal="center"/>
    </xf>
    <xf numFmtId="0" fontId="41" fillId="23" borderId="20" xfId="0" applyFont="1" applyFill="1" applyBorder="1" applyAlignment="1">
      <alignment horizontal="center"/>
    </xf>
    <xf numFmtId="0" fontId="41" fillId="22" borderId="12" xfId="0" applyFont="1" applyFill="1" applyBorder="1" applyAlignment="1">
      <alignment horizontal="center"/>
    </xf>
    <xf numFmtId="0" fontId="42" fillId="0" borderId="0" xfId="43" applyFont="1" applyAlignment="1">
      <alignment horizontal="center" vertical="center"/>
    </xf>
    <xf numFmtId="0" fontId="42" fillId="0" borderId="0" xfId="43" applyFont="1" applyAlignment="1">
      <alignment vertical="center"/>
    </xf>
    <xf numFmtId="0" fontId="42" fillId="0" borderId="0" xfId="43" applyFont="1" applyAlignment="1">
      <alignment horizontal="center"/>
    </xf>
    <xf numFmtId="37" fontId="40" fillId="0" borderId="0" xfId="43" applyNumberFormat="1" applyFont="1" applyBorder="1" applyAlignment="1">
      <alignment horizontal="center"/>
    </xf>
    <xf numFmtId="167" fontId="40" fillId="0" borderId="0" xfId="43" applyNumberFormat="1" applyFont="1" applyAlignment="1">
      <alignment horizontal="center"/>
    </xf>
    <xf numFmtId="1" fontId="33" fillId="25" borderId="31" xfId="1" quotePrefix="1" applyNumberFormat="1" applyFont="1" applyFill="1" applyBorder="1" applyAlignment="1">
      <alignment horizontal="center" vertical="center"/>
    </xf>
    <xf numFmtId="1" fontId="33" fillId="25" borderId="32" xfId="1" quotePrefix="1" applyNumberFormat="1" applyFont="1" applyFill="1" applyBorder="1" applyAlignment="1">
      <alignment horizontal="center" vertical="center"/>
    </xf>
    <xf numFmtId="3" fontId="33" fillId="25" borderId="32" xfId="1" quotePrefix="1" applyNumberFormat="1" applyFont="1" applyFill="1" applyBorder="1" applyAlignment="1">
      <alignment horizontal="center" vertical="center"/>
    </xf>
    <xf numFmtId="37" fontId="40" fillId="25" borderId="33" xfId="43" applyNumberFormat="1" applyFont="1" applyFill="1" applyBorder="1" applyAlignment="1">
      <alignment horizontal="center" wrapText="1"/>
    </xf>
    <xf numFmtId="0" fontId="40" fillId="0" borderId="0" xfId="43" applyFont="1" applyAlignment="1">
      <alignment horizontal="left" indent="1"/>
    </xf>
    <xf numFmtId="0" fontId="40" fillId="26" borderId="36" xfId="43" applyFont="1" applyFill="1" applyBorder="1" applyAlignment="1">
      <alignment horizontal="center" wrapText="1"/>
    </xf>
    <xf numFmtId="0" fontId="40" fillId="26" borderId="37" xfId="43" applyFont="1" applyFill="1" applyBorder="1" applyAlignment="1">
      <alignment horizontal="center" wrapText="1"/>
    </xf>
    <xf numFmtId="37" fontId="40" fillId="26" borderId="38" xfId="43" applyNumberFormat="1" applyFont="1" applyFill="1" applyBorder="1" applyAlignment="1">
      <alignment horizontal="center" wrapText="1"/>
    </xf>
    <xf numFmtId="37" fontId="40" fillId="26" borderId="39" xfId="43" applyNumberFormat="1" applyFont="1" applyFill="1" applyBorder="1" applyAlignment="1">
      <alignment horizontal="center" wrapText="1"/>
    </xf>
    <xf numFmtId="168" fontId="33" fillId="25" borderId="32" xfId="1" quotePrefix="1" applyNumberFormat="1" applyFont="1" applyFill="1" applyBorder="1" applyAlignment="1">
      <alignment horizontal="center" vertical="center"/>
    </xf>
    <xf numFmtId="0" fontId="27" fillId="19" borderId="24" xfId="43" applyFont="1" applyFill="1" applyBorder="1" applyAlignment="1">
      <alignment horizontal="center"/>
    </xf>
    <xf numFmtId="0" fontId="3" fillId="0" borderId="0" xfId="45"/>
    <xf numFmtId="0" fontId="3" fillId="0" borderId="0" xfId="45" applyAlignment="1">
      <alignment horizontal="center"/>
    </xf>
    <xf numFmtId="0" fontId="1" fillId="0" borderId="0" xfId="45" applyFont="1" applyAlignment="1">
      <alignment vertical="center"/>
    </xf>
    <xf numFmtId="0" fontId="1" fillId="0" borderId="0" xfId="45" applyFont="1" applyAlignment="1">
      <alignment horizontal="center" vertical="center"/>
    </xf>
    <xf numFmtId="0" fontId="40" fillId="0" borderId="0" xfId="45" applyFont="1" applyAlignment="1">
      <alignment horizontal="center"/>
    </xf>
    <xf numFmtId="0" fontId="40" fillId="0" borderId="0" xfId="45" applyFont="1" applyBorder="1" applyAlignment="1">
      <alignment horizontal="left"/>
    </xf>
    <xf numFmtId="0" fontId="40" fillId="0" borderId="0" xfId="45" applyFont="1" applyBorder="1" applyAlignment="1">
      <alignment horizontal="center"/>
    </xf>
    <xf numFmtId="37" fontId="5" fillId="0" borderId="0" xfId="0" applyNumberFormat="1"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4" fillId="24" borderId="16" xfId="0" applyFont="1" applyFill="1" applyBorder="1" applyAlignment="1">
      <alignment horizontal="center"/>
    </xf>
    <xf numFmtId="0" fontId="4" fillId="24" borderId="20" xfId="0" applyFont="1" applyFill="1" applyBorder="1" applyAlignment="1">
      <alignment horizontal="center"/>
    </xf>
    <xf numFmtId="0" fontId="4" fillId="0" borderId="0" xfId="0" applyFont="1" applyAlignment="1">
      <alignment horizontal="left"/>
    </xf>
    <xf numFmtId="0" fontId="44" fillId="0" borderId="0" xfId="0" applyFont="1"/>
    <xf numFmtId="0" fontId="33" fillId="0" borderId="0" xfId="55" applyFont="1" applyAlignment="1" applyProtection="1">
      <alignment horizontal="center"/>
    </xf>
    <xf numFmtId="0" fontId="33" fillId="0" borderId="0" xfId="55" applyFont="1" applyFill="1" applyAlignment="1" applyProtection="1">
      <alignment horizontal="left"/>
    </xf>
    <xf numFmtId="40" fontId="33" fillId="0" borderId="0" xfId="43" applyNumberFormat="1" applyFont="1" applyAlignment="1">
      <alignment horizontal="center"/>
    </xf>
    <xf numFmtId="0" fontId="33" fillId="0" borderId="0" xfId="43" applyFont="1"/>
    <xf numFmtId="0" fontId="33" fillId="0" borderId="0" xfId="55" applyFont="1" applyFill="1" applyAlignment="1" applyProtection="1">
      <alignment horizontal="center"/>
    </xf>
    <xf numFmtId="0" fontId="33" fillId="0" borderId="0" xfId="56" applyFont="1" applyAlignment="1">
      <alignment horizontal="center"/>
    </xf>
    <xf numFmtId="0" fontId="33" fillId="0" borderId="0" xfId="56" applyFont="1" applyAlignment="1">
      <alignment horizontal="left"/>
    </xf>
    <xf numFmtId="0" fontId="45" fillId="0" borderId="0" xfId="43" applyFont="1" applyAlignment="1">
      <alignment horizontal="center"/>
    </xf>
    <xf numFmtId="3" fontId="33" fillId="25" borderId="32" xfId="1" quotePrefix="1" applyNumberFormat="1" applyFont="1" applyFill="1" applyBorder="1" applyAlignment="1">
      <alignment horizontal="left" vertical="center"/>
    </xf>
    <xf numFmtId="0" fontId="43" fillId="0" borderId="0" xfId="43" applyFont="1" applyAlignment="1">
      <alignment horizontal="left" indent="1"/>
    </xf>
    <xf numFmtId="0" fontId="46" fillId="0" borderId="0" xfId="43" applyFont="1" applyAlignment="1">
      <alignment horizontal="center"/>
    </xf>
    <xf numFmtId="167" fontId="39" fillId="0" borderId="0" xfId="0" applyNumberFormat="1" applyFont="1" applyAlignment="1">
      <alignment horizontal="center"/>
    </xf>
    <xf numFmtId="0" fontId="47" fillId="0" borderId="0" xfId="0" applyFont="1" applyAlignment="1">
      <alignment horizontal="center"/>
    </xf>
    <xf numFmtId="0" fontId="48" fillId="0" borderId="0" xfId="59" applyFont="1" applyFill="1" applyBorder="1" applyAlignment="1">
      <alignment horizontal="left" vertical="center"/>
    </xf>
    <xf numFmtId="0" fontId="49" fillId="0" borderId="0" xfId="59" applyFont="1" applyFill="1" applyBorder="1" applyAlignment="1">
      <alignment vertical="center"/>
    </xf>
    <xf numFmtId="0" fontId="50" fillId="0" borderId="0" xfId="58" applyFont="1" applyBorder="1" applyAlignment="1">
      <alignment vertical="center"/>
    </xf>
    <xf numFmtId="0" fontId="51" fillId="18" borderId="19" xfId="1" applyFont="1" applyFill="1" applyBorder="1" applyAlignment="1">
      <alignment horizontal="center" wrapText="1"/>
    </xf>
    <xf numFmtId="0" fontId="51" fillId="18" borderId="2" xfId="1" applyFont="1" applyFill="1" applyBorder="1" applyAlignment="1">
      <alignment horizontal="center" wrapText="1"/>
    </xf>
    <xf numFmtId="0" fontId="51" fillId="18" borderId="2" xfId="1" applyFont="1" applyFill="1" applyBorder="1" applyAlignment="1">
      <alignment horizontal="left" wrapText="1" indent="2"/>
    </xf>
    <xf numFmtId="0" fontId="51" fillId="18" borderId="18" xfId="1" applyFont="1" applyFill="1" applyBorder="1" applyAlignment="1">
      <alignment horizontal="center" wrapText="1"/>
    </xf>
    <xf numFmtId="0" fontId="33" fillId="18" borderId="19" xfId="1" applyFont="1" applyFill="1" applyBorder="1" applyAlignment="1">
      <alignment horizontal="center" wrapText="1"/>
    </xf>
    <xf numFmtId="0" fontId="33" fillId="18" borderId="2" xfId="1" applyFont="1" applyFill="1" applyBorder="1" applyAlignment="1">
      <alignment horizontal="center" wrapText="1"/>
    </xf>
    <xf numFmtId="0" fontId="33" fillId="18" borderId="18" xfId="1" applyFont="1" applyFill="1" applyBorder="1" applyAlignment="1">
      <alignment horizontal="center" wrapText="1"/>
    </xf>
    <xf numFmtId="0" fontId="33" fillId="27" borderId="13" xfId="1" applyFont="1" applyFill="1" applyBorder="1" applyAlignment="1">
      <alignment horizontal="center" wrapText="1"/>
    </xf>
    <xf numFmtId="0" fontId="51" fillId="27" borderId="1" xfId="1" applyFont="1" applyFill="1" applyBorder="1" applyAlignment="1">
      <alignment horizontal="center" wrapText="1"/>
    </xf>
    <xf numFmtId="0" fontId="51" fillId="27" borderId="1" xfId="1" applyFont="1" applyFill="1" applyBorder="1" applyAlignment="1">
      <alignment horizontal="left" wrapText="1"/>
    </xf>
    <xf numFmtId="0" fontId="39" fillId="0" borderId="16" xfId="0" applyFont="1" applyBorder="1"/>
    <xf numFmtId="0" fontId="51" fillId="27" borderId="13" xfId="1" applyFont="1" applyFill="1" applyBorder="1" applyAlignment="1">
      <alignment horizontal="center" wrapText="1"/>
    </xf>
    <xf numFmtId="0" fontId="51" fillId="27" borderId="23" xfId="1" applyFont="1" applyFill="1" applyBorder="1" applyAlignment="1">
      <alignment horizontal="center" wrapText="1"/>
    </xf>
    <xf numFmtId="40" fontId="40" fillId="0" borderId="40" xfId="45" applyNumberFormat="1" applyFont="1" applyBorder="1" applyAlignment="1">
      <alignment horizontal="center"/>
    </xf>
    <xf numFmtId="40" fontId="40" fillId="0" borderId="0" xfId="45" applyNumberFormat="1" applyFont="1" applyAlignment="1">
      <alignment horizontal="center"/>
    </xf>
    <xf numFmtId="38" fontId="40" fillId="0" borderId="41" xfId="45" applyNumberFormat="1" applyFont="1" applyBorder="1" applyAlignment="1">
      <alignment horizontal="center"/>
    </xf>
    <xf numFmtId="38" fontId="40" fillId="0" borderId="0" xfId="45" applyNumberFormat="1" applyFont="1" applyBorder="1" applyAlignment="1">
      <alignment horizontal="center"/>
    </xf>
    <xf numFmtId="38" fontId="40" fillId="18" borderId="40" xfId="45" applyNumberFormat="1" applyFont="1" applyFill="1" applyBorder="1" applyAlignment="1">
      <alignment horizontal="center"/>
    </xf>
    <xf numFmtId="165" fontId="33" fillId="27" borderId="42" xfId="1" quotePrefix="1" applyNumberFormat="1" applyFont="1" applyFill="1" applyBorder="1" applyAlignment="1">
      <alignment horizontal="center"/>
    </xf>
    <xf numFmtId="3" fontId="33" fillId="27" borderId="43" xfId="1" quotePrefix="1" applyNumberFormat="1" applyFont="1" applyFill="1" applyBorder="1" applyAlignment="1">
      <alignment horizontal="left"/>
    </xf>
    <xf numFmtId="3" fontId="33" fillId="27" borderId="43" xfId="1" quotePrefix="1" applyNumberFormat="1" applyFont="1" applyFill="1" applyBorder="1" applyAlignment="1">
      <alignment horizontal="center"/>
    </xf>
    <xf numFmtId="168" fontId="33" fillId="27" borderId="44" xfId="1" applyNumberFormat="1" applyFont="1" applyFill="1" applyBorder="1" applyAlignment="1">
      <alignment horizontal="center"/>
    </xf>
    <xf numFmtId="3" fontId="33" fillId="27" borderId="42" xfId="1" quotePrefix="1" applyNumberFormat="1" applyFont="1" applyFill="1" applyBorder="1" applyAlignment="1">
      <alignment horizontal="center"/>
    </xf>
    <xf numFmtId="37" fontId="33" fillId="27" borderId="44" xfId="1" quotePrefix="1" applyNumberFormat="1" applyFont="1" applyFill="1" applyBorder="1" applyAlignment="1">
      <alignment horizontal="center"/>
    </xf>
    <xf numFmtId="0" fontId="50" fillId="0" borderId="21" xfId="58" applyFont="1" applyBorder="1" applyAlignment="1">
      <alignment vertical="center"/>
    </xf>
    <xf numFmtId="0" fontId="33" fillId="25" borderId="25" xfId="1" applyFont="1" applyFill="1" applyBorder="1" applyAlignment="1">
      <alignment horizontal="center" wrapText="1"/>
    </xf>
    <xf numFmtId="0" fontId="33" fillId="25" borderId="26" xfId="1" applyFont="1" applyFill="1" applyBorder="1" applyAlignment="1">
      <alignment horizontal="center" wrapText="1"/>
    </xf>
    <xf numFmtId="0" fontId="33" fillId="25" borderId="26" xfId="1" applyFont="1" applyFill="1" applyBorder="1" applyAlignment="1">
      <alignment horizontal="left" wrapText="1"/>
    </xf>
    <xf numFmtId="0" fontId="33" fillId="25" borderId="27" xfId="1" applyFont="1" applyFill="1" applyBorder="1" applyAlignment="1">
      <alignment horizontal="center" wrapText="1"/>
    </xf>
    <xf numFmtId="0" fontId="40" fillId="26" borderId="34" xfId="43" applyFont="1" applyFill="1" applyBorder="1" applyAlignment="1">
      <alignment horizontal="center" wrapText="1"/>
    </xf>
    <xf numFmtId="0" fontId="40" fillId="26" borderId="35" xfId="43" applyFont="1" applyFill="1" applyBorder="1" applyAlignment="1">
      <alignment horizontal="center" wrapText="1"/>
    </xf>
    <xf numFmtId="0" fontId="53" fillId="25" borderId="28" xfId="1" applyFont="1" applyFill="1" applyBorder="1" applyAlignment="1">
      <alignment horizontal="center" wrapText="1"/>
    </xf>
    <xf numFmtId="0" fontId="53" fillId="25" borderId="29" xfId="1" applyFont="1" applyFill="1" applyBorder="1" applyAlignment="1">
      <alignment horizontal="center" wrapText="1"/>
    </xf>
    <xf numFmtId="0" fontId="53" fillId="25" borderId="30" xfId="1" applyFont="1" applyFill="1" applyBorder="1" applyAlignment="1">
      <alignment horizontal="center" wrapText="1"/>
    </xf>
    <xf numFmtId="164" fontId="40" fillId="0" borderId="0" xfId="43" applyNumberFormat="1" applyFont="1" applyAlignment="1">
      <alignment horizontal="center"/>
    </xf>
    <xf numFmtId="37" fontId="33" fillId="0" borderId="0" xfId="0" applyNumberFormat="1" applyFont="1" applyAlignment="1">
      <alignment horizontal="center"/>
    </xf>
    <xf numFmtId="0" fontId="54" fillId="22" borderId="22" xfId="0" applyFont="1" applyFill="1" applyBorder="1" applyAlignment="1">
      <alignment horizontal="center"/>
    </xf>
    <xf numFmtId="0" fontId="33" fillId="21" borderId="16" xfId="0" applyFont="1" applyFill="1" applyBorder="1" applyAlignment="1">
      <alignment horizontal="center"/>
    </xf>
    <xf numFmtId="0" fontId="54" fillId="22" borderId="16" xfId="0" applyFont="1" applyFill="1" applyBorder="1" applyAlignment="1">
      <alignment horizontal="center"/>
    </xf>
    <xf numFmtId="0" fontId="33" fillId="24" borderId="16" xfId="0" applyFont="1" applyFill="1" applyBorder="1" applyAlignment="1">
      <alignment horizontal="center"/>
    </xf>
    <xf numFmtId="0" fontId="33" fillId="21" borderId="15" xfId="0" applyFont="1" applyFill="1" applyBorder="1" applyAlignment="1">
      <alignment horizontal="center"/>
    </xf>
    <xf numFmtId="0" fontId="33" fillId="21" borderId="20" xfId="0" applyFont="1" applyFill="1" applyBorder="1" applyAlignment="1">
      <alignment horizontal="center"/>
    </xf>
    <xf numFmtId="0" fontId="54" fillId="22" borderId="20" xfId="0" applyFont="1" applyFill="1" applyBorder="1" applyAlignment="1">
      <alignment horizontal="center"/>
    </xf>
    <xf numFmtId="0" fontId="33" fillId="24" borderId="20" xfId="0" applyFont="1" applyFill="1" applyBorder="1" applyAlignment="1">
      <alignment horizontal="center"/>
    </xf>
    <xf numFmtId="0" fontId="33" fillId="0" borderId="0" xfId="1" applyFont="1" applyBorder="1" applyAlignment="1">
      <alignment horizontal="center"/>
    </xf>
    <xf numFmtId="0" fontId="33" fillId="0" borderId="0" xfId="1" applyFont="1" applyBorder="1" applyAlignment="1">
      <alignment horizontal="left"/>
    </xf>
    <xf numFmtId="0" fontId="55" fillId="18" borderId="0" xfId="1" applyFont="1" applyFill="1" applyBorder="1" applyAlignment="1">
      <alignment horizontal="center" wrapText="1"/>
    </xf>
    <xf numFmtId="0" fontId="55" fillId="18" borderId="0" xfId="1" applyFont="1" applyFill="1" applyBorder="1" applyAlignment="1">
      <alignment horizontal="left" wrapText="1" indent="1"/>
    </xf>
    <xf numFmtId="0" fontId="55" fillId="18" borderId="0" xfId="1" applyFont="1" applyFill="1" applyBorder="1" applyAlignment="1">
      <alignment horizontal="left" wrapText="1"/>
    </xf>
    <xf numFmtId="0" fontId="55" fillId="18" borderId="1" xfId="1" applyFont="1" applyFill="1" applyBorder="1" applyAlignment="1">
      <alignment horizontal="center" wrapText="1"/>
    </xf>
    <xf numFmtId="0" fontId="55" fillId="18" borderId="1" xfId="1" applyFont="1" applyFill="1" applyBorder="1" applyAlignment="1">
      <alignment horizontal="left" wrapText="1"/>
    </xf>
    <xf numFmtId="165" fontId="55" fillId="18" borderId="2" xfId="57" applyNumberFormat="1" applyFont="1" applyFill="1" applyBorder="1" applyAlignment="1">
      <alignment horizontal="center"/>
    </xf>
    <xf numFmtId="3" fontId="55" fillId="18" borderId="2" xfId="1" applyNumberFormat="1" applyFont="1" applyFill="1" applyBorder="1" applyAlignment="1">
      <alignment horizontal="center"/>
    </xf>
    <xf numFmtId="3" fontId="55" fillId="18" borderId="2" xfId="1" quotePrefix="1" applyNumberFormat="1" applyFont="1" applyFill="1" applyBorder="1" applyAlignment="1">
      <alignment horizontal="center"/>
    </xf>
    <xf numFmtId="0" fontId="37" fillId="0" borderId="0" xfId="45" applyFont="1" applyAlignment="1">
      <alignment horizontal="left" vertical="center" indent="16"/>
    </xf>
    <xf numFmtId="0" fontId="37" fillId="0" borderId="0" xfId="45" applyFont="1" applyAlignment="1">
      <alignment horizontal="left" vertical="center" indent="23"/>
    </xf>
    <xf numFmtId="9" fontId="39" fillId="0" borderId="0" xfId="60" applyFont="1"/>
    <xf numFmtId="0" fontId="39" fillId="0" borderId="0" xfId="0" applyFont="1" applyAlignment="1">
      <alignment horizontal="right" wrapText="1"/>
    </xf>
    <xf numFmtId="37" fontId="39" fillId="0" borderId="0" xfId="0" applyNumberFormat="1" applyFont="1" applyAlignment="1">
      <alignment horizontal="right"/>
    </xf>
    <xf numFmtId="165" fontId="55" fillId="18" borderId="0" xfId="57" applyNumberFormat="1" applyFont="1" applyFill="1" applyBorder="1" applyAlignment="1">
      <alignment horizontal="center"/>
    </xf>
    <xf numFmtId="3" fontId="55" fillId="18" borderId="0" xfId="1" applyNumberFormat="1" applyFont="1" applyFill="1" applyBorder="1" applyAlignment="1">
      <alignment horizontal="center"/>
    </xf>
    <xf numFmtId="3" fontId="55" fillId="18" borderId="0" xfId="1" quotePrefix="1" applyNumberFormat="1" applyFont="1" applyFill="1" applyBorder="1" applyAlignment="1">
      <alignment horizontal="center"/>
    </xf>
    <xf numFmtId="0" fontId="39" fillId="0" borderId="0" xfId="0" applyFont="1" applyAlignment="1">
      <alignment horizontal="right"/>
    </xf>
    <xf numFmtId="37" fontId="39" fillId="0" borderId="0" xfId="0" applyNumberFormat="1" applyFont="1"/>
    <xf numFmtId="169" fontId="39" fillId="0" borderId="0" xfId="60" applyNumberFormat="1" applyFont="1"/>
    <xf numFmtId="39" fontId="0" fillId="0" borderId="0" xfId="0" applyNumberFormat="1"/>
    <xf numFmtId="170" fontId="0" fillId="0" borderId="0" xfId="0" applyNumberFormat="1"/>
  </cellXfs>
  <cellStyles count="61">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omma" xfId="57" builtinId="3"/>
    <cellStyle name="Comma 2" xfId="29" xr:uid="{00000000-0005-0000-0000-00001C000000}"/>
    <cellStyle name="Comma 3" xfId="30" xr:uid="{00000000-0005-0000-0000-00001D000000}"/>
    <cellStyle name="Comma 3 2" xfId="31" xr:uid="{00000000-0005-0000-0000-00001E000000}"/>
    <cellStyle name="Currency 2" xfId="32" xr:uid="{00000000-0005-0000-0000-00001F000000}"/>
    <cellStyle name="Default" xfId="33" xr:uid="{00000000-0005-0000-0000-000020000000}"/>
    <cellStyle name="Explanatory Text 2" xfId="34" xr:uid="{00000000-0005-0000-0000-000021000000}"/>
    <cellStyle name="Good 2" xfId="35" xr:uid="{00000000-0005-0000-0000-000022000000}"/>
    <cellStyle name="Heading 1 2" xfId="36" xr:uid="{00000000-0005-0000-0000-000023000000}"/>
    <cellStyle name="Heading 2 2" xfId="37" xr:uid="{00000000-0005-0000-0000-000024000000}"/>
    <cellStyle name="Heading 3 2" xfId="38" xr:uid="{00000000-0005-0000-0000-000025000000}"/>
    <cellStyle name="Heading 4 2" xfId="39" xr:uid="{00000000-0005-0000-0000-000026000000}"/>
    <cellStyle name="Input 2" xfId="40" xr:uid="{00000000-0005-0000-0000-000027000000}"/>
    <cellStyle name="Linked Cell 2" xfId="41" xr:uid="{00000000-0005-0000-0000-000028000000}"/>
    <cellStyle name="Neutral 2" xfId="42" xr:uid="{00000000-0005-0000-0000-000029000000}"/>
    <cellStyle name="Normal" xfId="0" builtinId="0"/>
    <cellStyle name="Normal 2" xfId="43" xr:uid="{00000000-0005-0000-0000-00002B000000}"/>
    <cellStyle name="Normal 2 2" xfId="44" xr:uid="{00000000-0005-0000-0000-00002C000000}"/>
    <cellStyle name="Normal 3" xfId="45" xr:uid="{00000000-0005-0000-0000-00002D000000}"/>
    <cellStyle name="Normal 4" xfId="1" xr:uid="{00000000-0005-0000-0000-00002E000000}"/>
    <cellStyle name="Normal 5" xfId="46" xr:uid="{00000000-0005-0000-0000-00002F000000}"/>
    <cellStyle name="Normal 6" xfId="47" xr:uid="{00000000-0005-0000-0000-000030000000}"/>
    <cellStyle name="Normal 7" xfId="48" xr:uid="{00000000-0005-0000-0000-000031000000}"/>
    <cellStyle name="Normal_03 - nss caps" xfId="59" xr:uid="{F15FD635-C07C-4469-AD71-EF0F902DA882}"/>
    <cellStyle name="Normal_05 - DEC_F  calc" xfId="55" xr:uid="{00000000-0005-0000-0000-000032000000}"/>
    <cellStyle name="Normal_11 - Q2  summaries" xfId="58" xr:uid="{0C46D7A7-F6C7-4E23-BCB8-C3BC48A1A375}"/>
    <cellStyle name="Normal_pctfoundapr7web" xfId="56" xr:uid="{00000000-0005-0000-0000-000033000000}"/>
    <cellStyle name="Note 2" xfId="49" xr:uid="{00000000-0005-0000-0000-000034000000}"/>
    <cellStyle name="Output 2" xfId="50" xr:uid="{00000000-0005-0000-0000-000035000000}"/>
    <cellStyle name="Percent" xfId="60" builtinId="5"/>
    <cellStyle name="Percent 2" xfId="51" xr:uid="{00000000-0005-0000-0000-000036000000}"/>
    <cellStyle name="Title 2" xfId="52" xr:uid="{00000000-0005-0000-0000-000037000000}"/>
    <cellStyle name="Total 2" xfId="53" xr:uid="{00000000-0005-0000-0000-000038000000}"/>
    <cellStyle name="Warning Text 2" xfId="54" xr:uid="{00000000-0005-0000-0000-000039000000}"/>
  </cellStyles>
  <dxfs count="0"/>
  <tableStyles count="0" defaultTableStyle="TableStyleMedium9" defaultPivotStyle="PivotStyleLight16"/>
  <colors>
    <mruColors>
      <color rgb="FFCFC1BF"/>
      <color rgb="FF00517A"/>
      <color rgb="FF006699"/>
      <color rgb="FFFFFFCC"/>
      <color rgb="FFEEF4D8"/>
      <color rgb="FFC0DAD9"/>
      <color rgb="FFD2E4E3"/>
      <color rgb="FFECE7AA"/>
      <color rgb="FFD0C53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hbl$\A%20-%20Doe\Fy1997\97%20-%20FINAL%20cal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ALC"/>
      <sheetName val="Rates"/>
      <sheetName val="adjustment, June 98"/>
      <sheetName val="charterinfo"/>
      <sheetName val="Lea-Grade"/>
      <sheetName val="pivot-cha detail"/>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EEF4D8"/>
  </sheetPr>
  <dimension ref="A1:U454"/>
  <sheetViews>
    <sheetView showGridLines="0" tabSelected="1" zoomScaleNormal="100" workbookViewId="0">
      <pane ySplit="9" topLeftCell="A10" activePane="bottomLeft" state="frozen"/>
      <selection activeCell="A9" sqref="A9"/>
      <selection pane="bottomLeft" activeCell="A10" sqref="A10"/>
    </sheetView>
  </sheetViews>
  <sheetFormatPr defaultColWidth="9.140625" defaultRowHeight="15"/>
  <cols>
    <col min="1" max="1" width="4.140625" style="4" customWidth="1"/>
    <col min="2" max="2" width="24.140625" style="3" customWidth="1"/>
    <col min="3" max="14" width="9" style="4" customWidth="1"/>
    <col min="15" max="15" width="1.7109375" style="3" customWidth="1"/>
    <col min="16" max="21" width="9.140625" style="4"/>
    <col min="22" max="16384" width="9.140625" style="3"/>
  </cols>
  <sheetData>
    <row r="1" spans="1:21" ht="17.649999999999999" customHeight="1">
      <c r="A1" s="48" t="s">
        <v>0</v>
      </c>
      <c r="B1" s="43"/>
      <c r="C1" s="27"/>
      <c r="D1" s="26"/>
      <c r="E1" s="26"/>
      <c r="F1" s="26"/>
      <c r="G1" s="26"/>
      <c r="H1" s="26"/>
      <c r="I1" s="26"/>
      <c r="J1" s="26"/>
      <c r="K1" s="26"/>
      <c r="L1" s="26"/>
      <c r="M1" s="26"/>
      <c r="N1" s="26"/>
      <c r="S1" s="3"/>
      <c r="T1" s="3"/>
      <c r="U1" s="3"/>
    </row>
    <row r="2" spans="1:21" ht="17.649999999999999" customHeight="1">
      <c r="A2" s="49" t="s">
        <v>895</v>
      </c>
      <c r="B2" s="43"/>
      <c r="C2" s="25"/>
      <c r="D2" s="25"/>
      <c r="E2" s="25"/>
      <c r="F2" s="25"/>
      <c r="G2" s="25"/>
      <c r="H2" s="25"/>
      <c r="I2" s="25"/>
      <c r="J2" s="25"/>
      <c r="K2" s="25"/>
      <c r="L2" s="25"/>
      <c r="M2" s="25"/>
      <c r="N2" s="25"/>
      <c r="S2" s="3"/>
      <c r="T2" s="3"/>
      <c r="U2" s="3"/>
    </row>
    <row r="3" spans="1:21" ht="17.649999999999999" customHeight="1">
      <c r="A3" s="50" t="s">
        <v>940</v>
      </c>
      <c r="C3" s="24"/>
      <c r="D3" s="24"/>
      <c r="E3" s="24"/>
      <c r="F3" s="24"/>
      <c r="G3" s="24"/>
      <c r="H3" s="24"/>
      <c r="I3" s="24"/>
      <c r="J3" s="24"/>
      <c r="K3" s="24"/>
      <c r="L3" s="24"/>
      <c r="M3" s="24"/>
      <c r="N3" s="24"/>
      <c r="S3" s="3"/>
      <c r="T3" s="3"/>
      <c r="U3" s="3"/>
    </row>
    <row r="4" spans="1:21">
      <c r="C4" s="24"/>
      <c r="D4" s="24"/>
      <c r="E4" s="24"/>
      <c r="F4" s="24"/>
      <c r="G4" s="24"/>
      <c r="H4" s="24"/>
      <c r="I4" s="24"/>
      <c r="J4" s="24"/>
      <c r="K4" s="24"/>
      <c r="L4" s="24"/>
      <c r="M4" s="24"/>
      <c r="N4" s="24"/>
      <c r="S4" s="3"/>
      <c r="T4" s="3"/>
      <c r="U4" s="3"/>
    </row>
    <row r="5" spans="1:21">
      <c r="A5" s="140">
        <v>1</v>
      </c>
      <c r="B5" s="140">
        <v>2</v>
      </c>
      <c r="C5" s="140">
        <v>3</v>
      </c>
      <c r="D5" s="140">
        <v>4</v>
      </c>
      <c r="E5" s="140">
        <v>5</v>
      </c>
      <c r="F5" s="140">
        <v>6</v>
      </c>
      <c r="G5" s="140">
        <v>7</v>
      </c>
      <c r="H5" s="140">
        <v>8</v>
      </c>
      <c r="I5" s="140">
        <v>9</v>
      </c>
      <c r="J5" s="140">
        <v>10</v>
      </c>
      <c r="K5" s="140">
        <v>11</v>
      </c>
      <c r="L5" s="140">
        <v>12</v>
      </c>
      <c r="M5" s="140">
        <v>13</v>
      </c>
      <c r="N5" s="140">
        <v>14</v>
      </c>
      <c r="O5" s="140">
        <v>15</v>
      </c>
      <c r="P5" s="140">
        <v>16</v>
      </c>
      <c r="Q5" s="140">
        <v>17</v>
      </c>
      <c r="R5" s="140">
        <v>18</v>
      </c>
      <c r="S5" s="3"/>
      <c r="T5" s="3"/>
      <c r="U5" s="3"/>
    </row>
    <row r="6" spans="1:21">
      <c r="A6" s="58"/>
      <c r="B6" s="59"/>
      <c r="C6" s="56" t="s">
        <v>534</v>
      </c>
      <c r="D6" s="23" t="s">
        <v>533</v>
      </c>
      <c r="E6" s="22" t="s">
        <v>532</v>
      </c>
      <c r="F6" s="23" t="s">
        <v>531</v>
      </c>
      <c r="G6" s="22" t="s">
        <v>530</v>
      </c>
      <c r="H6" s="23" t="s">
        <v>529</v>
      </c>
      <c r="I6" s="22" t="s">
        <v>528</v>
      </c>
      <c r="J6" s="23" t="s">
        <v>541</v>
      </c>
      <c r="K6" s="44" t="s">
        <v>571</v>
      </c>
      <c r="L6" s="44" t="s">
        <v>896</v>
      </c>
      <c r="M6" s="44" t="s">
        <v>918</v>
      </c>
      <c r="N6" s="53" t="s">
        <v>919</v>
      </c>
      <c r="S6" s="3"/>
      <c r="T6" s="3"/>
      <c r="U6" s="3"/>
    </row>
    <row r="7" spans="1:21">
      <c r="A7" s="60"/>
      <c r="B7" s="61"/>
      <c r="C7" s="51" t="s">
        <v>527</v>
      </c>
      <c r="D7" s="21" t="s">
        <v>526</v>
      </c>
      <c r="E7" s="20" t="s">
        <v>525</v>
      </c>
      <c r="F7" s="21" t="s">
        <v>524</v>
      </c>
      <c r="G7" s="20" t="s">
        <v>523</v>
      </c>
      <c r="H7" s="21" t="s">
        <v>522</v>
      </c>
      <c r="I7" s="20" t="s">
        <v>521</v>
      </c>
      <c r="J7" s="21" t="s">
        <v>542</v>
      </c>
      <c r="K7" s="45" t="s">
        <v>572</v>
      </c>
      <c r="L7" s="45" t="s">
        <v>897</v>
      </c>
      <c r="M7" s="45" t="s">
        <v>920</v>
      </c>
      <c r="N7" s="54" t="s">
        <v>921</v>
      </c>
      <c r="P7" s="19"/>
      <c r="Q7" s="18"/>
      <c r="S7" s="3"/>
      <c r="T7" s="3"/>
      <c r="U7" s="3"/>
    </row>
    <row r="8" spans="1:21">
      <c r="A8" s="62" t="s">
        <v>520</v>
      </c>
      <c r="B8" s="63" t="s">
        <v>519</v>
      </c>
      <c r="C8" s="52" t="s">
        <v>518</v>
      </c>
      <c r="D8" s="17" t="s">
        <v>518</v>
      </c>
      <c r="E8" s="16" t="s">
        <v>518</v>
      </c>
      <c r="F8" s="17" t="s">
        <v>518</v>
      </c>
      <c r="G8" s="16" t="s">
        <v>518</v>
      </c>
      <c r="H8" s="17" t="s">
        <v>518</v>
      </c>
      <c r="I8" s="16" t="s">
        <v>518</v>
      </c>
      <c r="J8" s="17" t="s">
        <v>518</v>
      </c>
      <c r="K8" s="46" t="s">
        <v>518</v>
      </c>
      <c r="L8" s="46" t="s">
        <v>518</v>
      </c>
      <c r="M8" s="46" t="s">
        <v>518</v>
      </c>
      <c r="N8" s="55" t="s">
        <v>518</v>
      </c>
      <c r="P8" s="17" t="s">
        <v>517</v>
      </c>
      <c r="Q8" s="118" t="s">
        <v>516</v>
      </c>
      <c r="S8" s="3"/>
      <c r="T8" s="3"/>
      <c r="U8" s="3"/>
    </row>
    <row r="9" spans="1:21">
      <c r="A9" s="57"/>
      <c r="B9" s="57"/>
      <c r="C9" s="12"/>
      <c r="D9" s="13"/>
      <c r="E9" s="12"/>
      <c r="F9" s="13"/>
      <c r="G9" s="12"/>
      <c r="H9" s="13"/>
      <c r="I9" s="12"/>
      <c r="J9" s="13"/>
      <c r="K9" s="47"/>
      <c r="L9" s="47"/>
      <c r="M9" s="47"/>
      <c r="N9" s="44"/>
      <c r="P9" s="15"/>
      <c r="Q9" s="14"/>
      <c r="S9" s="3"/>
      <c r="T9" s="3"/>
      <c r="U9" s="3"/>
    </row>
    <row r="10" spans="1:21">
      <c r="A10" s="133">
        <v>1</v>
      </c>
      <c r="B10" s="134" t="s">
        <v>59</v>
      </c>
      <c r="C10" s="135">
        <v>114.5292807345924</v>
      </c>
      <c r="D10" s="135">
        <v>105.96027829480104</v>
      </c>
      <c r="E10" s="135">
        <v>113.06410379678438</v>
      </c>
      <c r="F10" s="135">
        <v>119.11478689585684</v>
      </c>
      <c r="G10" s="135">
        <v>119.13262987143031</v>
      </c>
      <c r="H10" s="135">
        <v>118.49442727384208</v>
      </c>
      <c r="I10" s="135">
        <v>125.37044837618738</v>
      </c>
      <c r="J10" s="135">
        <v>125.22578299097079</v>
      </c>
      <c r="K10" s="135">
        <v>125.4637276403226</v>
      </c>
      <c r="L10" s="135">
        <v>128.32500819493092</v>
      </c>
      <c r="M10" s="135">
        <v>123.41461241846159</v>
      </c>
      <c r="N10" s="135">
        <v>117.89890455538425</v>
      </c>
      <c r="O10" s="136"/>
      <c r="P10" s="135">
        <f>MIN(E10:M10)</f>
        <v>113.06410379678438</v>
      </c>
      <c r="Q10" s="135">
        <f>MAX(E10:M10)</f>
        <v>128.32500819493092</v>
      </c>
      <c r="R10" s="9"/>
      <c r="S10" s="3"/>
      <c r="T10" s="3"/>
      <c r="U10" s="3"/>
    </row>
    <row r="11" spans="1:21">
      <c r="A11" s="133">
        <v>2</v>
      </c>
      <c r="B11" s="134" t="s">
        <v>515</v>
      </c>
      <c r="C11" s="135">
        <v>125.40836672604414</v>
      </c>
      <c r="D11" s="135">
        <v>128.32239585519457</v>
      </c>
      <c r="E11" s="135">
        <v>130.97660177145235</v>
      </c>
      <c r="F11" s="135">
        <v>130.05237429755624</v>
      </c>
      <c r="G11" s="135">
        <v>130.3982811068494</v>
      </c>
      <c r="H11" s="135">
        <v>130.77916071359658</v>
      </c>
      <c r="I11" s="135">
        <v>0</v>
      </c>
      <c r="J11" s="135">
        <v>0</v>
      </c>
      <c r="K11" s="135">
        <v>0</v>
      </c>
      <c r="L11" s="135">
        <v>0</v>
      </c>
      <c r="M11" s="135">
        <v>0</v>
      </c>
      <c r="N11" s="135">
        <v>0</v>
      </c>
      <c r="O11" s="136"/>
      <c r="P11" s="135">
        <f t="shared" ref="P11:P74" si="0">MIN(E11:M11)</f>
        <v>0</v>
      </c>
      <c r="Q11" s="135">
        <f t="shared" ref="Q11:Q74" si="1">MAX(E11:M11)</f>
        <v>130.97660177145235</v>
      </c>
      <c r="R11" s="9"/>
      <c r="S11" s="3"/>
      <c r="T11" s="3"/>
      <c r="U11" s="3"/>
    </row>
    <row r="12" spans="1:21">
      <c r="A12" s="133">
        <v>3</v>
      </c>
      <c r="B12" s="134" t="s">
        <v>514</v>
      </c>
      <c r="C12" s="135">
        <v>109.27846623607098</v>
      </c>
      <c r="D12" s="135">
        <v>107.16141821745634</v>
      </c>
      <c r="E12" s="135">
        <v>119.38525277530137</v>
      </c>
      <c r="F12" s="135">
        <v>115.51517767524373</v>
      </c>
      <c r="G12" s="135">
        <v>113.93137535116011</v>
      </c>
      <c r="H12" s="135">
        <v>113.57169906695157</v>
      </c>
      <c r="I12" s="135">
        <v>112.69594936915112</v>
      </c>
      <c r="J12" s="135">
        <v>114.30492068093569</v>
      </c>
      <c r="K12" s="135">
        <v>114.31738116237746</v>
      </c>
      <c r="L12" s="135">
        <v>120.27484094098735</v>
      </c>
      <c r="M12" s="135">
        <v>116.75327684334704</v>
      </c>
      <c r="N12" s="135">
        <v>113.61900876133559</v>
      </c>
      <c r="O12" s="136"/>
      <c r="P12" s="135">
        <f t="shared" si="0"/>
        <v>112.69594936915112</v>
      </c>
      <c r="Q12" s="135">
        <f t="shared" si="1"/>
        <v>120.27484094098735</v>
      </c>
      <c r="R12" s="9"/>
      <c r="S12" s="3"/>
      <c r="T12" s="3"/>
      <c r="U12" s="3"/>
    </row>
    <row r="13" spans="1:21">
      <c r="A13" s="133">
        <v>4</v>
      </c>
      <c r="B13" s="134" t="s">
        <v>513</v>
      </c>
      <c r="C13" s="135">
        <v>0</v>
      </c>
      <c r="D13" s="135">
        <v>0</v>
      </c>
      <c r="E13" s="135">
        <v>0</v>
      </c>
      <c r="F13" s="135">
        <v>0</v>
      </c>
      <c r="G13" s="135">
        <v>0</v>
      </c>
      <c r="H13" s="135">
        <v>0</v>
      </c>
      <c r="I13" s="135">
        <v>0</v>
      </c>
      <c r="J13" s="135">
        <v>0</v>
      </c>
      <c r="K13" s="135">
        <v>0</v>
      </c>
      <c r="L13" s="135">
        <v>0</v>
      </c>
      <c r="M13" s="135">
        <v>0</v>
      </c>
      <c r="N13" s="135">
        <v>0</v>
      </c>
      <c r="O13" s="136"/>
      <c r="P13" s="135">
        <f t="shared" si="0"/>
        <v>0</v>
      </c>
      <c r="Q13" s="135">
        <f t="shared" si="1"/>
        <v>0</v>
      </c>
      <c r="R13" s="9"/>
      <c r="S13" s="3"/>
      <c r="T13" s="3"/>
      <c r="U13" s="3"/>
    </row>
    <row r="14" spans="1:21">
      <c r="A14" s="133">
        <v>5</v>
      </c>
      <c r="B14" s="134" t="s">
        <v>153</v>
      </c>
      <c r="C14" s="135">
        <v>117.44408740112699</v>
      </c>
      <c r="D14" s="135">
        <v>119.82213216439075</v>
      </c>
      <c r="E14" s="135">
        <v>120.33807968445154</v>
      </c>
      <c r="F14" s="135">
        <v>116.35918186753943</v>
      </c>
      <c r="G14" s="135">
        <v>118.43865297524098</v>
      </c>
      <c r="H14" s="135">
        <v>124.2993595350078</v>
      </c>
      <c r="I14" s="135">
        <v>127.20562142897151</v>
      </c>
      <c r="J14" s="135">
        <v>131.73313176205966</v>
      </c>
      <c r="K14" s="135">
        <v>139.11696300590734</v>
      </c>
      <c r="L14" s="135">
        <v>140.2431269597129</v>
      </c>
      <c r="M14" s="135">
        <v>142.84949764189855</v>
      </c>
      <c r="N14" s="135">
        <v>143.62176091309624</v>
      </c>
      <c r="O14" s="136"/>
      <c r="P14" s="135">
        <f t="shared" si="0"/>
        <v>116.35918186753943</v>
      </c>
      <c r="Q14" s="135">
        <f t="shared" si="1"/>
        <v>142.84949764189855</v>
      </c>
      <c r="R14" s="9"/>
      <c r="S14" s="3"/>
      <c r="T14" s="3"/>
      <c r="U14" s="3"/>
    </row>
    <row r="15" spans="1:21">
      <c r="A15" s="133">
        <v>6</v>
      </c>
      <c r="B15" s="134" t="s">
        <v>512</v>
      </c>
      <c r="C15" s="135">
        <v>0</v>
      </c>
      <c r="D15" s="135">
        <v>0</v>
      </c>
      <c r="E15" s="135">
        <v>0</v>
      </c>
      <c r="F15" s="135">
        <v>0</v>
      </c>
      <c r="G15" s="135">
        <v>0</v>
      </c>
      <c r="H15" s="135">
        <v>0</v>
      </c>
      <c r="I15" s="135">
        <v>0</v>
      </c>
      <c r="J15" s="135">
        <v>0</v>
      </c>
      <c r="K15" s="135">
        <v>0</v>
      </c>
      <c r="L15" s="135">
        <v>0</v>
      </c>
      <c r="M15" s="135">
        <v>0</v>
      </c>
      <c r="N15" s="135">
        <v>0</v>
      </c>
      <c r="O15" s="136"/>
      <c r="P15" s="135">
        <f t="shared" si="0"/>
        <v>0</v>
      </c>
      <c r="Q15" s="135">
        <f t="shared" si="1"/>
        <v>0</v>
      </c>
      <c r="R15" s="9"/>
      <c r="S15" s="3"/>
      <c r="T15" s="3"/>
      <c r="U15" s="3"/>
    </row>
    <row r="16" spans="1:21">
      <c r="A16" s="133">
        <v>7</v>
      </c>
      <c r="B16" s="134" t="s">
        <v>208</v>
      </c>
      <c r="C16" s="135">
        <v>121.29842110534237</v>
      </c>
      <c r="D16" s="135">
        <v>117.12194961161666</v>
      </c>
      <c r="E16" s="135">
        <v>120.12229697114793</v>
      </c>
      <c r="F16" s="135">
        <v>124.81703266895079</v>
      </c>
      <c r="G16" s="135">
        <v>126.78278641549461</v>
      </c>
      <c r="H16" s="135">
        <v>126.15755891816404</v>
      </c>
      <c r="I16" s="135">
        <v>124.61128576742828</v>
      </c>
      <c r="J16" s="135">
        <v>130.03394338135737</v>
      </c>
      <c r="K16" s="135">
        <v>132.88408250904644</v>
      </c>
      <c r="L16" s="135">
        <v>138.92866251610889</v>
      </c>
      <c r="M16" s="135">
        <v>139.55939039674564</v>
      </c>
      <c r="N16" s="135">
        <v>141.69766313119248</v>
      </c>
      <c r="O16" s="136"/>
      <c r="P16" s="135">
        <f t="shared" si="0"/>
        <v>120.12229697114793</v>
      </c>
      <c r="Q16" s="135">
        <f t="shared" si="1"/>
        <v>139.55939039674564</v>
      </c>
      <c r="R16" s="9"/>
      <c r="S16" s="3"/>
      <c r="T16" s="3"/>
      <c r="U16" s="3"/>
    </row>
    <row r="17" spans="1:21">
      <c r="A17" s="133">
        <v>8</v>
      </c>
      <c r="B17" s="134" t="s">
        <v>192</v>
      </c>
      <c r="C17" s="135">
        <v>168.76598845245735</v>
      </c>
      <c r="D17" s="135">
        <v>159.00441679166485</v>
      </c>
      <c r="E17" s="135">
        <v>169.05750524926896</v>
      </c>
      <c r="F17" s="135">
        <v>175.5081110358766</v>
      </c>
      <c r="G17" s="135">
        <v>178.2648019537996</v>
      </c>
      <c r="H17" s="135">
        <v>182.61319879461948</v>
      </c>
      <c r="I17" s="135">
        <v>190.33263924064264</v>
      </c>
      <c r="J17" s="135">
        <v>190.08496301779047</v>
      </c>
      <c r="K17" s="135">
        <v>192.45193179307373</v>
      </c>
      <c r="L17" s="135">
        <v>201.73624130445754</v>
      </c>
      <c r="M17" s="135">
        <v>205.42824766797673</v>
      </c>
      <c r="N17" s="135">
        <v>198.77617935832708</v>
      </c>
      <c r="O17" s="136"/>
      <c r="P17" s="135">
        <f t="shared" si="0"/>
        <v>169.05750524926896</v>
      </c>
      <c r="Q17" s="135">
        <f t="shared" si="1"/>
        <v>205.42824766797673</v>
      </c>
      <c r="R17" s="9"/>
      <c r="S17" s="3"/>
      <c r="T17" s="3"/>
      <c r="U17" s="3"/>
    </row>
    <row r="18" spans="1:21">
      <c r="A18" s="133">
        <v>9</v>
      </c>
      <c r="B18" s="134" t="s">
        <v>89</v>
      </c>
      <c r="C18" s="135">
        <v>131.93073995341285</v>
      </c>
      <c r="D18" s="135">
        <v>129.2326819516249</v>
      </c>
      <c r="E18" s="135">
        <v>136.4506799639442</v>
      </c>
      <c r="F18" s="135">
        <v>134.91434294214139</v>
      </c>
      <c r="G18" s="135">
        <v>136.18283396462104</v>
      </c>
      <c r="H18" s="135">
        <v>139.01925354713811</v>
      </c>
      <c r="I18" s="135">
        <v>145.21889806696424</v>
      </c>
      <c r="J18" s="135">
        <v>148.41860045490372</v>
      </c>
      <c r="K18" s="135">
        <v>150.44174827921609</v>
      </c>
      <c r="L18" s="135">
        <v>156.64405646519796</v>
      </c>
      <c r="M18" s="135">
        <v>163.90234768441744</v>
      </c>
      <c r="N18" s="135">
        <v>162.51813111292645</v>
      </c>
      <c r="O18" s="136"/>
      <c r="P18" s="135">
        <f t="shared" si="0"/>
        <v>134.91434294214139</v>
      </c>
      <c r="Q18" s="135">
        <f t="shared" si="1"/>
        <v>163.90234768441744</v>
      </c>
      <c r="R18" s="9"/>
      <c r="S18" s="3"/>
      <c r="T18" s="3"/>
      <c r="U18" s="3"/>
    </row>
    <row r="19" spans="1:21">
      <c r="A19" s="133">
        <v>10</v>
      </c>
      <c r="B19" s="134" t="s">
        <v>77</v>
      </c>
      <c r="C19" s="135">
        <v>123.41033954363263</v>
      </c>
      <c r="D19" s="135">
        <v>117.63466273839214</v>
      </c>
      <c r="E19" s="135">
        <v>125.07618745929526</v>
      </c>
      <c r="F19" s="135">
        <v>128.7342085657113</v>
      </c>
      <c r="G19" s="135">
        <v>128.38006453469885</v>
      </c>
      <c r="H19" s="135">
        <v>123.24479023426009</v>
      </c>
      <c r="I19" s="135">
        <v>127.11016954738561</v>
      </c>
      <c r="J19" s="135">
        <v>128.05472263848853</v>
      </c>
      <c r="K19" s="135">
        <v>129.90154052057613</v>
      </c>
      <c r="L19" s="135">
        <v>130.76041916071867</v>
      </c>
      <c r="M19" s="135">
        <v>132.99320927555306</v>
      </c>
      <c r="N19" s="135">
        <v>132.47404363812581</v>
      </c>
      <c r="O19" s="136"/>
      <c r="P19" s="135">
        <f t="shared" si="0"/>
        <v>123.24479023426009</v>
      </c>
      <c r="Q19" s="135">
        <f t="shared" si="1"/>
        <v>132.99320927555306</v>
      </c>
      <c r="R19" s="9"/>
      <c r="S19" s="3"/>
      <c r="T19" s="3"/>
      <c r="U19" s="3"/>
    </row>
    <row r="20" spans="1:21" ht="15.6" customHeight="1">
      <c r="A20" s="133">
        <v>11</v>
      </c>
      <c r="B20" s="134" t="s">
        <v>511</v>
      </c>
      <c r="C20" s="135">
        <v>0</v>
      </c>
      <c r="D20" s="135">
        <v>0</v>
      </c>
      <c r="E20" s="135">
        <v>0</v>
      </c>
      <c r="F20" s="135">
        <v>0</v>
      </c>
      <c r="G20" s="135">
        <v>0</v>
      </c>
      <c r="H20" s="135">
        <v>0</v>
      </c>
      <c r="I20" s="135">
        <v>0</v>
      </c>
      <c r="J20" s="135">
        <v>0</v>
      </c>
      <c r="K20" s="135">
        <v>0</v>
      </c>
      <c r="L20" s="135">
        <v>0</v>
      </c>
      <c r="M20" s="135">
        <v>0</v>
      </c>
      <c r="N20" s="135">
        <v>0</v>
      </c>
      <c r="O20" s="136"/>
      <c r="P20" s="135">
        <f t="shared" si="0"/>
        <v>0</v>
      </c>
      <c r="Q20" s="135">
        <f t="shared" si="1"/>
        <v>0</v>
      </c>
      <c r="R20" s="9"/>
      <c r="S20" s="3"/>
      <c r="T20" s="3"/>
      <c r="U20" s="3"/>
    </row>
    <row r="21" spans="1:21">
      <c r="A21" s="133">
        <v>12</v>
      </c>
      <c r="B21" s="134" t="s">
        <v>510</v>
      </c>
      <c r="C21" s="135">
        <v>0</v>
      </c>
      <c r="D21" s="135">
        <v>0</v>
      </c>
      <c r="E21" s="135">
        <v>0</v>
      </c>
      <c r="F21" s="135">
        <v>0</v>
      </c>
      <c r="G21" s="135">
        <v>0</v>
      </c>
      <c r="H21" s="135">
        <v>0</v>
      </c>
      <c r="I21" s="135">
        <v>0</v>
      </c>
      <c r="J21" s="135">
        <v>0</v>
      </c>
      <c r="K21" s="135">
        <v>0</v>
      </c>
      <c r="L21" s="135">
        <v>0</v>
      </c>
      <c r="M21" s="135">
        <v>0</v>
      </c>
      <c r="N21" s="135">
        <v>0</v>
      </c>
      <c r="O21" s="136"/>
      <c r="P21" s="135">
        <f t="shared" si="0"/>
        <v>0</v>
      </c>
      <c r="Q21" s="135">
        <f t="shared" si="1"/>
        <v>0</v>
      </c>
      <c r="R21" s="9"/>
      <c r="S21" s="3"/>
      <c r="T21" s="3"/>
      <c r="U21" s="3"/>
    </row>
    <row r="22" spans="1:21">
      <c r="A22" s="133">
        <v>13</v>
      </c>
      <c r="B22" s="134" t="s">
        <v>509</v>
      </c>
      <c r="C22" s="135">
        <v>0</v>
      </c>
      <c r="D22" s="135">
        <v>0</v>
      </c>
      <c r="E22" s="135">
        <v>0</v>
      </c>
      <c r="F22" s="135">
        <v>0</v>
      </c>
      <c r="G22" s="135">
        <v>0</v>
      </c>
      <c r="H22" s="135">
        <v>0</v>
      </c>
      <c r="I22" s="135">
        <v>0</v>
      </c>
      <c r="J22" s="135">
        <v>0</v>
      </c>
      <c r="K22" s="135">
        <v>0</v>
      </c>
      <c r="L22" s="135">
        <v>0</v>
      </c>
      <c r="M22" s="135">
        <v>0</v>
      </c>
      <c r="N22" s="135">
        <v>0</v>
      </c>
      <c r="O22" s="136"/>
      <c r="P22" s="135">
        <f t="shared" si="0"/>
        <v>0</v>
      </c>
      <c r="Q22" s="135">
        <f t="shared" si="1"/>
        <v>0</v>
      </c>
      <c r="R22" s="9"/>
      <c r="S22" s="3"/>
      <c r="T22" s="3"/>
      <c r="U22" s="3"/>
    </row>
    <row r="23" spans="1:21">
      <c r="A23" s="133">
        <v>14</v>
      </c>
      <c r="B23" s="134" t="s">
        <v>64</v>
      </c>
      <c r="C23" s="135">
        <v>122.16948486048818</v>
      </c>
      <c r="D23" s="135">
        <v>120.34079168926797</v>
      </c>
      <c r="E23" s="135">
        <v>127.27581960608816</v>
      </c>
      <c r="F23" s="135">
        <v>121.97543910556776</v>
      </c>
      <c r="G23" s="135">
        <v>122.11353718553725</v>
      </c>
      <c r="H23" s="135">
        <v>127.10942396017313</v>
      </c>
      <c r="I23" s="135">
        <v>129.37514168306851</v>
      </c>
      <c r="J23" s="135">
        <v>131.94802122135732</v>
      </c>
      <c r="K23" s="135">
        <v>128.16424629884077</v>
      </c>
      <c r="L23" s="135">
        <v>133.34056606923838</v>
      </c>
      <c r="M23" s="135">
        <v>131.22311504964216</v>
      </c>
      <c r="N23" s="135">
        <v>126.75902006788459</v>
      </c>
      <c r="O23" s="136"/>
      <c r="P23" s="135">
        <f t="shared" si="0"/>
        <v>121.97543910556776</v>
      </c>
      <c r="Q23" s="135">
        <f t="shared" si="1"/>
        <v>133.34056606923838</v>
      </c>
      <c r="R23" s="9"/>
      <c r="S23" s="3"/>
      <c r="T23" s="3"/>
      <c r="U23" s="3"/>
    </row>
    <row r="24" spans="1:21">
      <c r="A24" s="133">
        <v>15</v>
      </c>
      <c r="B24" s="134" t="s">
        <v>508</v>
      </c>
      <c r="C24" s="135">
        <v>0</v>
      </c>
      <c r="D24" s="135">
        <v>0</v>
      </c>
      <c r="E24" s="135">
        <v>0</v>
      </c>
      <c r="F24" s="135">
        <v>0</v>
      </c>
      <c r="G24" s="135">
        <v>0</v>
      </c>
      <c r="H24" s="135">
        <v>0</v>
      </c>
      <c r="I24" s="135">
        <v>0</v>
      </c>
      <c r="J24" s="135">
        <v>0</v>
      </c>
      <c r="K24" s="135">
        <v>0</v>
      </c>
      <c r="L24" s="135">
        <v>0</v>
      </c>
      <c r="M24" s="135">
        <v>0</v>
      </c>
      <c r="N24" s="135">
        <v>0</v>
      </c>
      <c r="O24" s="136"/>
      <c r="P24" s="135">
        <f t="shared" si="0"/>
        <v>0</v>
      </c>
      <c r="Q24" s="135">
        <f t="shared" si="1"/>
        <v>0</v>
      </c>
      <c r="R24" s="9"/>
      <c r="S24" s="3"/>
      <c r="T24" s="3"/>
      <c r="U24" s="3"/>
    </row>
    <row r="25" spans="1:21">
      <c r="A25" s="133">
        <v>16</v>
      </c>
      <c r="B25" s="134" t="s">
        <v>168</v>
      </c>
      <c r="C25" s="135">
        <v>103.64688299851269</v>
      </c>
      <c r="D25" s="135">
        <v>102.95646333007555</v>
      </c>
      <c r="E25" s="135">
        <v>104.40237050680565</v>
      </c>
      <c r="F25" s="135">
        <v>100</v>
      </c>
      <c r="G25" s="135">
        <v>102.27505751419824</v>
      </c>
      <c r="H25" s="135">
        <v>100.16700042757283</v>
      </c>
      <c r="I25" s="135">
        <v>101.23123699303558</v>
      </c>
      <c r="J25" s="135">
        <v>101.44976367290343</v>
      </c>
      <c r="K25" s="135">
        <v>103.84756223955138</v>
      </c>
      <c r="L25" s="135">
        <v>104.21860946146137</v>
      </c>
      <c r="M25" s="135">
        <v>104.14351640992452</v>
      </c>
      <c r="N25" s="135">
        <v>102.40765925668947</v>
      </c>
      <c r="O25" s="136"/>
      <c r="P25" s="135">
        <f t="shared" si="0"/>
        <v>100</v>
      </c>
      <c r="Q25" s="135">
        <f t="shared" si="1"/>
        <v>104.40237050680565</v>
      </c>
      <c r="R25" s="9"/>
      <c r="S25" s="3"/>
      <c r="T25" s="3"/>
      <c r="U25" s="3"/>
    </row>
    <row r="26" spans="1:21">
      <c r="A26" s="133">
        <v>17</v>
      </c>
      <c r="B26" s="134" t="s">
        <v>161</v>
      </c>
      <c r="C26" s="135">
        <v>126.28686208221187</v>
      </c>
      <c r="D26" s="135">
        <v>125.14730970696539</v>
      </c>
      <c r="E26" s="135">
        <v>124.5397327520877</v>
      </c>
      <c r="F26" s="135">
        <v>125.3398444028377</v>
      </c>
      <c r="G26" s="135">
        <v>121.05542545627317</v>
      </c>
      <c r="H26" s="135">
        <v>123.95866707519325</v>
      </c>
      <c r="I26" s="135">
        <v>126.4353451002376</v>
      </c>
      <c r="J26" s="135">
        <v>127.26984305319422</v>
      </c>
      <c r="K26" s="135">
        <v>127.2321463058861</v>
      </c>
      <c r="L26" s="135">
        <v>128.79473601698882</v>
      </c>
      <c r="M26" s="135">
        <v>125.36330327687647</v>
      </c>
      <c r="N26" s="135">
        <v>126.36155666138012</v>
      </c>
      <c r="O26" s="136"/>
      <c r="P26" s="135">
        <f t="shared" si="0"/>
        <v>121.05542545627317</v>
      </c>
      <c r="Q26" s="135">
        <f t="shared" si="1"/>
        <v>128.79473601698882</v>
      </c>
      <c r="R26" s="9"/>
      <c r="S26" s="3"/>
      <c r="T26" s="3"/>
      <c r="U26" s="3"/>
    </row>
    <row r="27" spans="1:21">
      <c r="A27" s="133">
        <v>18</v>
      </c>
      <c r="B27" s="134" t="s">
        <v>169</v>
      </c>
      <c r="C27" s="135">
        <v>162.1664032202309</v>
      </c>
      <c r="D27" s="135">
        <v>144.04519802874606</v>
      </c>
      <c r="E27" s="135">
        <v>150.49771616363529</v>
      </c>
      <c r="F27" s="135">
        <v>141.38226410516006</v>
      </c>
      <c r="G27" s="135">
        <v>145.77919855055208</v>
      </c>
      <c r="H27" s="135">
        <v>157.55295732613718</v>
      </c>
      <c r="I27" s="135">
        <v>161.93086371082376</v>
      </c>
      <c r="J27" s="135">
        <v>162.38689741392352</v>
      </c>
      <c r="K27" s="135">
        <v>165.70990391896345</v>
      </c>
      <c r="L27" s="135">
        <v>195.07122593297095</v>
      </c>
      <c r="M27" s="135">
        <v>169.18028587762669</v>
      </c>
      <c r="N27" s="135">
        <v>162.03517110959865</v>
      </c>
      <c r="O27" s="136"/>
      <c r="P27" s="135">
        <f t="shared" si="0"/>
        <v>141.38226410516006</v>
      </c>
      <c r="Q27" s="135">
        <f t="shared" si="1"/>
        <v>195.07122593297095</v>
      </c>
      <c r="R27" s="9"/>
      <c r="S27" s="3"/>
      <c r="T27" s="3"/>
      <c r="U27" s="3"/>
    </row>
    <row r="28" spans="1:21">
      <c r="A28" s="137">
        <v>19</v>
      </c>
      <c r="B28" s="134" t="s">
        <v>507</v>
      </c>
      <c r="C28" s="135">
        <v>124.86470849599824</v>
      </c>
      <c r="D28" s="135">
        <v>119.9462634954191</v>
      </c>
      <c r="E28" s="135">
        <v>129.37232602958827</v>
      </c>
      <c r="F28" s="135">
        <v>0</v>
      </c>
      <c r="G28" s="135">
        <v>126.20548326780845</v>
      </c>
      <c r="H28" s="135">
        <v>0</v>
      </c>
      <c r="I28" s="135">
        <v>0</v>
      </c>
      <c r="J28" s="135">
        <v>0</v>
      </c>
      <c r="K28" s="135">
        <v>0</v>
      </c>
      <c r="L28" s="135">
        <v>0</v>
      </c>
      <c r="M28" s="135">
        <v>0</v>
      </c>
      <c r="N28" s="135">
        <v>0</v>
      </c>
      <c r="O28" s="136"/>
      <c r="P28" s="135">
        <f t="shared" si="0"/>
        <v>0</v>
      </c>
      <c r="Q28" s="135">
        <f t="shared" si="1"/>
        <v>129.37232602958827</v>
      </c>
      <c r="R28" s="9"/>
      <c r="S28" s="3"/>
      <c r="T28" s="3"/>
      <c r="U28" s="3"/>
    </row>
    <row r="29" spans="1:21">
      <c r="A29" s="133">
        <v>20</v>
      </c>
      <c r="B29" s="134" t="s">
        <v>131</v>
      </c>
      <c r="C29" s="135">
        <v>124.36698415987951</v>
      </c>
      <c r="D29" s="135">
        <v>114.53898103038931</v>
      </c>
      <c r="E29" s="135">
        <v>118.24191198086382</v>
      </c>
      <c r="F29" s="135">
        <v>120.99024467390575</v>
      </c>
      <c r="G29" s="135">
        <v>116.1894402693584</v>
      </c>
      <c r="H29" s="135">
        <v>117.74560296503864</v>
      </c>
      <c r="I29" s="135">
        <v>124.88523781593652</v>
      </c>
      <c r="J29" s="135">
        <v>125.95590737417932</v>
      </c>
      <c r="K29" s="135">
        <v>125.9159252492119</v>
      </c>
      <c r="L29" s="135">
        <v>128.92053184473752</v>
      </c>
      <c r="M29" s="135">
        <v>125.43854669370502</v>
      </c>
      <c r="N29" s="135">
        <v>127.7600263714973</v>
      </c>
      <c r="O29" s="136"/>
      <c r="P29" s="135">
        <f t="shared" si="0"/>
        <v>116.1894402693584</v>
      </c>
      <c r="Q29" s="135">
        <f t="shared" si="1"/>
        <v>128.92053184473752</v>
      </c>
      <c r="R29" s="9"/>
      <c r="S29" s="3"/>
      <c r="T29" s="3"/>
      <c r="U29" s="3"/>
    </row>
    <row r="30" spans="1:21">
      <c r="A30" s="133">
        <v>21</v>
      </c>
      <c r="B30" s="134" t="s">
        <v>506</v>
      </c>
      <c r="C30" s="135">
        <v>0</v>
      </c>
      <c r="D30" s="135">
        <v>0</v>
      </c>
      <c r="E30" s="135">
        <v>0</v>
      </c>
      <c r="F30" s="135">
        <v>0</v>
      </c>
      <c r="G30" s="135">
        <v>0</v>
      </c>
      <c r="H30" s="135">
        <v>0</v>
      </c>
      <c r="I30" s="135">
        <v>0</v>
      </c>
      <c r="J30" s="135">
        <v>0</v>
      </c>
      <c r="K30" s="135">
        <v>0</v>
      </c>
      <c r="L30" s="135">
        <v>0</v>
      </c>
      <c r="M30" s="135">
        <v>0</v>
      </c>
      <c r="N30" s="135">
        <v>0</v>
      </c>
      <c r="O30" s="136"/>
      <c r="P30" s="135">
        <f t="shared" si="0"/>
        <v>0</v>
      </c>
      <c r="Q30" s="135">
        <f t="shared" si="1"/>
        <v>0</v>
      </c>
      <c r="R30" s="9"/>
      <c r="S30" s="3"/>
      <c r="T30" s="3"/>
      <c r="U30" s="3"/>
    </row>
    <row r="31" spans="1:21">
      <c r="A31" s="133">
        <v>22</v>
      </c>
      <c r="B31" s="134" t="s">
        <v>505</v>
      </c>
      <c r="C31" s="135">
        <v>0</v>
      </c>
      <c r="D31" s="135">
        <v>0</v>
      </c>
      <c r="E31" s="135">
        <v>0</v>
      </c>
      <c r="F31" s="135">
        <v>0</v>
      </c>
      <c r="G31" s="135">
        <v>0</v>
      </c>
      <c r="H31" s="135">
        <v>0</v>
      </c>
      <c r="I31" s="135">
        <v>0</v>
      </c>
      <c r="J31" s="135">
        <v>0</v>
      </c>
      <c r="K31" s="135">
        <v>0</v>
      </c>
      <c r="L31" s="135">
        <v>0</v>
      </c>
      <c r="M31" s="135">
        <v>0</v>
      </c>
      <c r="N31" s="135">
        <v>0</v>
      </c>
      <c r="O31" s="136"/>
      <c r="P31" s="135">
        <f t="shared" si="0"/>
        <v>0</v>
      </c>
      <c r="Q31" s="135">
        <f t="shared" si="1"/>
        <v>0</v>
      </c>
      <c r="R31" s="9"/>
      <c r="S31" s="3"/>
      <c r="T31" s="3"/>
      <c r="U31" s="3"/>
    </row>
    <row r="32" spans="1:21">
      <c r="A32" s="137">
        <v>23</v>
      </c>
      <c r="B32" s="134" t="s">
        <v>78</v>
      </c>
      <c r="C32" s="135">
        <v>148.13621476137504</v>
      </c>
      <c r="D32" s="135">
        <v>146.36638460381855</v>
      </c>
      <c r="E32" s="135">
        <v>155.46316521227055</v>
      </c>
      <c r="F32" s="135">
        <v>152.06885605542666</v>
      </c>
      <c r="G32" s="135">
        <v>145.34003576240778</v>
      </c>
      <c r="H32" s="135">
        <v>145.06913395549375</v>
      </c>
      <c r="I32" s="135">
        <v>148.89775592674292</v>
      </c>
      <c r="J32" s="135">
        <v>152.98276882392744</v>
      </c>
      <c r="K32" s="135">
        <v>158.14040112638094</v>
      </c>
      <c r="L32" s="135">
        <v>159.5628802686974</v>
      </c>
      <c r="M32" s="135">
        <v>163.47610143629061</v>
      </c>
      <c r="N32" s="135">
        <v>159.26069145809728</v>
      </c>
      <c r="O32" s="136"/>
      <c r="P32" s="135">
        <f t="shared" si="0"/>
        <v>145.06913395549375</v>
      </c>
      <c r="Q32" s="135">
        <f t="shared" si="1"/>
        <v>163.47610143629061</v>
      </c>
      <c r="R32" s="9"/>
      <c r="S32" s="3"/>
      <c r="T32" s="3"/>
      <c r="U32" s="3"/>
    </row>
    <row r="33" spans="1:21">
      <c r="A33" s="133">
        <v>24</v>
      </c>
      <c r="B33" s="134" t="s">
        <v>34</v>
      </c>
      <c r="C33" s="135">
        <v>106.29067534315438</v>
      </c>
      <c r="D33" s="135">
        <v>105.98062121765327</v>
      </c>
      <c r="E33" s="135">
        <v>111.64612630245001</v>
      </c>
      <c r="F33" s="135">
        <v>106.13723652229959</v>
      </c>
      <c r="G33" s="135">
        <v>107.12690182446877</v>
      </c>
      <c r="H33" s="135">
        <v>109.7241057083105</v>
      </c>
      <c r="I33" s="135">
        <v>114.70523880996683</v>
      </c>
      <c r="J33" s="135">
        <v>119.5540749571703</v>
      </c>
      <c r="K33" s="135">
        <v>121.97740735797686</v>
      </c>
      <c r="L33" s="135">
        <v>122.21527927554826</v>
      </c>
      <c r="M33" s="135">
        <v>122.89253879924014</v>
      </c>
      <c r="N33" s="135">
        <v>119.9456270334876</v>
      </c>
      <c r="O33" s="136"/>
      <c r="P33" s="135">
        <f t="shared" si="0"/>
        <v>106.13723652229959</v>
      </c>
      <c r="Q33" s="135">
        <f t="shared" si="1"/>
        <v>122.89253879924014</v>
      </c>
      <c r="R33" s="9"/>
      <c r="S33" s="3"/>
      <c r="T33" s="3"/>
      <c r="U33" s="3"/>
    </row>
    <row r="34" spans="1:21">
      <c r="A34" s="133">
        <v>25</v>
      </c>
      <c r="B34" s="134" t="s">
        <v>184</v>
      </c>
      <c r="C34" s="135">
        <v>114.49779080674909</v>
      </c>
      <c r="D34" s="135">
        <v>110.08166379002249</v>
      </c>
      <c r="E34" s="135">
        <v>114.53988251321567</v>
      </c>
      <c r="F34" s="135">
        <v>111.81331045924571</v>
      </c>
      <c r="G34" s="135">
        <v>114.56917441895267</v>
      </c>
      <c r="H34" s="135">
        <v>114.50104993275461</v>
      </c>
      <c r="I34" s="135">
        <v>121.22435479107398</v>
      </c>
      <c r="J34" s="135">
        <v>121.34182543577371</v>
      </c>
      <c r="K34" s="135">
        <v>133.49656912828439</v>
      </c>
      <c r="L34" s="135">
        <v>134.62777226897308</v>
      </c>
      <c r="M34" s="135">
        <v>139.53619815667878</v>
      </c>
      <c r="N34" s="135">
        <v>139.1874600790232</v>
      </c>
      <c r="O34" s="136"/>
      <c r="P34" s="135">
        <f t="shared" si="0"/>
        <v>111.81331045924571</v>
      </c>
      <c r="Q34" s="135">
        <f t="shared" si="1"/>
        <v>139.53619815667878</v>
      </c>
      <c r="R34" s="9"/>
      <c r="S34" s="3"/>
      <c r="T34" s="3"/>
      <c r="U34" s="3"/>
    </row>
    <row r="35" spans="1:21">
      <c r="A35" s="133">
        <v>26</v>
      </c>
      <c r="B35" s="134" t="s">
        <v>79</v>
      </c>
      <c r="C35" s="135">
        <v>119.49943363714659</v>
      </c>
      <c r="D35" s="135">
        <v>114.28515378257937</v>
      </c>
      <c r="E35" s="135">
        <v>118.22066813457586</v>
      </c>
      <c r="F35" s="135">
        <v>121.60654640314105</v>
      </c>
      <c r="G35" s="135">
        <v>122.40475784043896</v>
      </c>
      <c r="H35" s="135">
        <v>121.78755665261305</v>
      </c>
      <c r="I35" s="135">
        <v>121.7747066954541</v>
      </c>
      <c r="J35" s="135">
        <v>127.08865197875205</v>
      </c>
      <c r="K35" s="135">
        <v>127.42350651107995</v>
      </c>
      <c r="L35" s="135">
        <v>127.79589792661135</v>
      </c>
      <c r="M35" s="135">
        <v>130.14465312426898</v>
      </c>
      <c r="N35" s="135">
        <v>132.06361613160345</v>
      </c>
      <c r="O35" s="136"/>
      <c r="P35" s="135">
        <f t="shared" si="0"/>
        <v>118.22066813457586</v>
      </c>
      <c r="Q35" s="135">
        <f t="shared" si="1"/>
        <v>130.14465312426898</v>
      </c>
      <c r="R35" s="9"/>
      <c r="S35" s="3"/>
      <c r="T35" s="3"/>
      <c r="U35" s="3"/>
    </row>
    <row r="36" spans="1:21">
      <c r="A36" s="133">
        <v>27</v>
      </c>
      <c r="B36" s="134" t="s">
        <v>504</v>
      </c>
      <c r="C36" s="135">
        <v>107.13862512486665</v>
      </c>
      <c r="D36" s="135">
        <v>105.33942269839724</v>
      </c>
      <c r="E36" s="135">
        <v>116.43686130974642</v>
      </c>
      <c r="F36" s="135">
        <v>111.0664232197467</v>
      </c>
      <c r="G36" s="135">
        <v>112.28962709055195</v>
      </c>
      <c r="H36" s="135">
        <v>122.95306872088835</v>
      </c>
      <c r="I36" s="135">
        <v>129.06949622072153</v>
      </c>
      <c r="J36" s="135">
        <v>143.40147455003523</v>
      </c>
      <c r="K36" s="135">
        <v>138.75666786616426</v>
      </c>
      <c r="L36" s="135">
        <v>112.76319085768343</v>
      </c>
      <c r="M36" s="135">
        <v>114.86209245581935</v>
      </c>
      <c r="N36" s="135">
        <v>118.54555115354799</v>
      </c>
      <c r="O36" s="136"/>
      <c r="P36" s="135">
        <f t="shared" si="0"/>
        <v>111.0664232197467</v>
      </c>
      <c r="Q36" s="135">
        <f t="shared" si="1"/>
        <v>143.40147455003523</v>
      </c>
      <c r="R36" s="9"/>
      <c r="S36" s="3"/>
      <c r="T36" s="3"/>
      <c r="U36" s="3"/>
    </row>
    <row r="37" spans="1:21">
      <c r="A37" s="133">
        <v>28</v>
      </c>
      <c r="B37" s="134" t="s">
        <v>503</v>
      </c>
      <c r="C37" s="135">
        <v>187.64845677126428</v>
      </c>
      <c r="D37" s="135">
        <v>180.64811260895752</v>
      </c>
      <c r="E37" s="135">
        <v>213.91258640131414</v>
      </c>
      <c r="F37" s="135">
        <v>217.32601755636085</v>
      </c>
      <c r="G37" s="135">
        <v>202.37038763921635</v>
      </c>
      <c r="H37" s="135">
        <v>185.97340849982621</v>
      </c>
      <c r="I37" s="135">
        <v>212.30480693260026</v>
      </c>
      <c r="J37" s="135">
        <v>230.54763370778488</v>
      </c>
      <c r="K37" s="135">
        <v>216.52735133216555</v>
      </c>
      <c r="L37" s="135">
        <v>208.50265887696096</v>
      </c>
      <c r="M37" s="135">
        <v>216.05559003040909</v>
      </c>
      <c r="N37" s="135">
        <v>0</v>
      </c>
      <c r="O37" s="136"/>
      <c r="P37" s="135">
        <f t="shared" si="0"/>
        <v>185.97340849982621</v>
      </c>
      <c r="Q37" s="135">
        <f t="shared" si="1"/>
        <v>230.54763370778488</v>
      </c>
      <c r="R37" s="9"/>
      <c r="S37" s="3"/>
      <c r="T37" s="3"/>
      <c r="U37" s="3"/>
    </row>
    <row r="38" spans="1:21">
      <c r="A38" s="133">
        <v>29</v>
      </c>
      <c r="B38" s="134" t="s">
        <v>502</v>
      </c>
      <c r="C38" s="135">
        <v>0</v>
      </c>
      <c r="D38" s="135">
        <v>0</v>
      </c>
      <c r="E38" s="135">
        <v>0</v>
      </c>
      <c r="F38" s="135">
        <v>0</v>
      </c>
      <c r="G38" s="135">
        <v>0</v>
      </c>
      <c r="H38" s="135">
        <v>0</v>
      </c>
      <c r="I38" s="135">
        <v>0</v>
      </c>
      <c r="J38" s="135">
        <v>0</v>
      </c>
      <c r="K38" s="135">
        <v>0</v>
      </c>
      <c r="L38" s="135">
        <v>0</v>
      </c>
      <c r="M38" s="135">
        <v>0</v>
      </c>
      <c r="N38" s="135">
        <v>0</v>
      </c>
      <c r="O38" s="136"/>
      <c r="P38" s="135">
        <f t="shared" si="0"/>
        <v>0</v>
      </c>
      <c r="Q38" s="135">
        <f t="shared" si="1"/>
        <v>0</v>
      </c>
      <c r="R38" s="9"/>
      <c r="S38" s="3"/>
      <c r="T38" s="3"/>
      <c r="U38" s="3"/>
    </row>
    <row r="39" spans="1:21">
      <c r="A39" s="133">
        <v>30</v>
      </c>
      <c r="B39" s="134" t="s">
        <v>98</v>
      </c>
      <c r="C39" s="135">
        <v>118.00255596982447</v>
      </c>
      <c r="D39" s="135">
        <v>115.9269286669806</v>
      </c>
      <c r="E39" s="135">
        <v>119.00971767438162</v>
      </c>
      <c r="F39" s="135">
        <v>118.52652139517321</v>
      </c>
      <c r="G39" s="135">
        <v>115.87163141071501</v>
      </c>
      <c r="H39" s="135">
        <v>117.63247389787898</v>
      </c>
      <c r="I39" s="135">
        <v>118.95708676083679</v>
      </c>
      <c r="J39" s="135">
        <v>117.89160229706823</v>
      </c>
      <c r="K39" s="135">
        <v>122.78819030196063</v>
      </c>
      <c r="L39" s="135">
        <v>124.48565611394558</v>
      </c>
      <c r="M39" s="135">
        <v>127.53457564683129</v>
      </c>
      <c r="N39" s="135">
        <v>126.62001033582729</v>
      </c>
      <c r="O39" s="136"/>
      <c r="P39" s="135">
        <f t="shared" si="0"/>
        <v>115.87163141071501</v>
      </c>
      <c r="Q39" s="135">
        <f t="shared" si="1"/>
        <v>127.53457564683129</v>
      </c>
      <c r="R39" s="9"/>
      <c r="S39" s="3"/>
      <c r="T39" s="3"/>
      <c r="U39" s="3"/>
    </row>
    <row r="40" spans="1:21">
      <c r="A40" s="133">
        <v>31</v>
      </c>
      <c r="B40" s="134" t="s">
        <v>80</v>
      </c>
      <c r="C40" s="135">
        <v>122.52110604066175</v>
      </c>
      <c r="D40" s="135">
        <v>122.50165753107322</v>
      </c>
      <c r="E40" s="135">
        <v>131.05863966605577</v>
      </c>
      <c r="F40" s="135">
        <v>126.50125541852223</v>
      </c>
      <c r="G40" s="135">
        <v>126.48093192457632</v>
      </c>
      <c r="H40" s="135">
        <v>131.90938847116024</v>
      </c>
      <c r="I40" s="135">
        <v>140.30612372646479</v>
      </c>
      <c r="J40" s="135">
        <v>142.72254666618801</v>
      </c>
      <c r="K40" s="135">
        <v>141.04409563345578</v>
      </c>
      <c r="L40" s="135">
        <v>146.39182720790828</v>
      </c>
      <c r="M40" s="135">
        <v>147.66545548220918</v>
      </c>
      <c r="N40" s="135">
        <v>147.04748110217747</v>
      </c>
      <c r="O40" s="136"/>
      <c r="P40" s="135">
        <f t="shared" si="0"/>
        <v>126.48093192457632</v>
      </c>
      <c r="Q40" s="135">
        <f t="shared" si="1"/>
        <v>147.66545548220918</v>
      </c>
      <c r="R40" s="9"/>
      <c r="S40" s="3"/>
      <c r="T40" s="3"/>
      <c r="U40" s="3"/>
    </row>
    <row r="41" spans="1:21">
      <c r="A41" s="133">
        <v>32</v>
      </c>
      <c r="B41" s="134" t="s">
        <v>501</v>
      </c>
      <c r="C41" s="135">
        <v>0</v>
      </c>
      <c r="D41" s="135">
        <v>0</v>
      </c>
      <c r="E41" s="135">
        <v>0</v>
      </c>
      <c r="F41" s="135">
        <v>0</v>
      </c>
      <c r="G41" s="135">
        <v>0</v>
      </c>
      <c r="H41" s="135">
        <v>0</v>
      </c>
      <c r="I41" s="135">
        <v>0</v>
      </c>
      <c r="J41" s="135">
        <v>0</v>
      </c>
      <c r="K41" s="135">
        <v>0</v>
      </c>
      <c r="L41" s="135">
        <v>0</v>
      </c>
      <c r="M41" s="135">
        <v>0</v>
      </c>
      <c r="N41" s="135">
        <v>0</v>
      </c>
      <c r="O41" s="136"/>
      <c r="P41" s="135">
        <f t="shared" si="0"/>
        <v>0</v>
      </c>
      <c r="Q41" s="135">
        <f t="shared" si="1"/>
        <v>0</v>
      </c>
      <c r="R41" s="9"/>
      <c r="S41" s="3"/>
      <c r="T41" s="3"/>
      <c r="U41" s="3"/>
    </row>
    <row r="42" spans="1:21">
      <c r="A42" s="133">
        <v>33</v>
      </c>
      <c r="B42" s="134" t="s">
        <v>500</v>
      </c>
      <c r="C42" s="135">
        <v>0</v>
      </c>
      <c r="D42" s="135">
        <v>0</v>
      </c>
      <c r="E42" s="135">
        <v>0</v>
      </c>
      <c r="F42" s="135">
        <v>0</v>
      </c>
      <c r="G42" s="135">
        <v>0</v>
      </c>
      <c r="H42" s="135">
        <v>0</v>
      </c>
      <c r="I42" s="135">
        <v>0</v>
      </c>
      <c r="J42" s="135">
        <v>0</v>
      </c>
      <c r="K42" s="135">
        <v>0</v>
      </c>
      <c r="L42" s="135">
        <v>0</v>
      </c>
      <c r="M42" s="135">
        <v>0</v>
      </c>
      <c r="N42" s="135">
        <v>0</v>
      </c>
      <c r="O42" s="136"/>
      <c r="P42" s="135">
        <f t="shared" si="0"/>
        <v>0</v>
      </c>
      <c r="Q42" s="135">
        <f t="shared" si="1"/>
        <v>0</v>
      </c>
      <c r="R42" s="9"/>
      <c r="S42" s="3"/>
      <c r="T42" s="3"/>
      <c r="U42" s="3"/>
    </row>
    <row r="43" spans="1:21">
      <c r="A43" s="133">
        <v>34</v>
      </c>
      <c r="B43" s="134" t="s">
        <v>499</v>
      </c>
      <c r="C43" s="135">
        <v>0</v>
      </c>
      <c r="D43" s="135">
        <v>0</v>
      </c>
      <c r="E43" s="135">
        <v>0</v>
      </c>
      <c r="F43" s="135">
        <v>0</v>
      </c>
      <c r="G43" s="135">
        <v>0</v>
      </c>
      <c r="H43" s="135">
        <v>0</v>
      </c>
      <c r="I43" s="135">
        <v>0</v>
      </c>
      <c r="J43" s="135">
        <v>0</v>
      </c>
      <c r="K43" s="135">
        <v>0</v>
      </c>
      <c r="L43" s="135">
        <v>0</v>
      </c>
      <c r="M43" s="135">
        <v>0</v>
      </c>
      <c r="N43" s="135">
        <v>0</v>
      </c>
      <c r="O43" s="136"/>
      <c r="P43" s="135">
        <f t="shared" si="0"/>
        <v>0</v>
      </c>
      <c r="Q43" s="135">
        <f t="shared" si="1"/>
        <v>0</v>
      </c>
      <c r="R43" s="9"/>
      <c r="S43" s="3"/>
      <c r="T43" s="3"/>
      <c r="U43" s="3"/>
    </row>
    <row r="44" spans="1:21">
      <c r="A44" s="133">
        <v>35</v>
      </c>
      <c r="B44" s="134" t="s">
        <v>12</v>
      </c>
      <c r="C44" s="135">
        <v>115.65742550030294</v>
      </c>
      <c r="D44" s="135">
        <v>109.71298497360414</v>
      </c>
      <c r="E44" s="135">
        <v>119.63353662652794</v>
      </c>
      <c r="F44" s="135">
        <v>114.92651116581834</v>
      </c>
      <c r="G44" s="135">
        <v>116.24329852147859</v>
      </c>
      <c r="H44" s="135">
        <v>123.10591019724355</v>
      </c>
      <c r="I44" s="135">
        <v>124.1389741189393</v>
      </c>
      <c r="J44" s="135">
        <v>126.6937196967348</v>
      </c>
      <c r="K44" s="135">
        <v>129.55011335339123</v>
      </c>
      <c r="L44" s="135">
        <v>135.15501759350991</v>
      </c>
      <c r="M44" s="135">
        <v>134.48148296547956</v>
      </c>
      <c r="N44" s="135">
        <v>134.09528436868044</v>
      </c>
      <c r="O44" s="136"/>
      <c r="P44" s="135">
        <f t="shared" si="0"/>
        <v>114.92651116581834</v>
      </c>
      <c r="Q44" s="135">
        <f t="shared" si="1"/>
        <v>135.15501759350991</v>
      </c>
      <c r="R44" s="9"/>
      <c r="S44" s="3"/>
      <c r="T44" s="3"/>
      <c r="U44" s="3"/>
    </row>
    <row r="45" spans="1:21">
      <c r="A45" s="133">
        <v>36</v>
      </c>
      <c r="B45" s="134" t="s">
        <v>132</v>
      </c>
      <c r="C45" s="135">
        <v>118.2475135690414</v>
      </c>
      <c r="D45" s="135">
        <v>114.16745391869345</v>
      </c>
      <c r="E45" s="135">
        <v>125.18388895380687</v>
      </c>
      <c r="F45" s="135">
        <v>126.68448770465828</v>
      </c>
      <c r="G45" s="135">
        <v>125.29449061611415</v>
      </c>
      <c r="H45" s="135">
        <v>129.80786321760007</v>
      </c>
      <c r="I45" s="135">
        <v>134.56402123083021</v>
      </c>
      <c r="J45" s="135">
        <v>138.7413951912354</v>
      </c>
      <c r="K45" s="135">
        <v>143.36175937428121</v>
      </c>
      <c r="L45" s="135">
        <v>144.03488372232661</v>
      </c>
      <c r="M45" s="135">
        <v>139.55488365437736</v>
      </c>
      <c r="N45" s="135">
        <v>132.69140482866931</v>
      </c>
      <c r="O45" s="136"/>
      <c r="P45" s="135">
        <f t="shared" si="0"/>
        <v>125.18388895380687</v>
      </c>
      <c r="Q45" s="135">
        <f t="shared" si="1"/>
        <v>144.03488372232661</v>
      </c>
      <c r="R45" s="9"/>
      <c r="S45" s="3"/>
      <c r="T45" s="3"/>
      <c r="U45" s="3"/>
    </row>
    <row r="46" spans="1:21">
      <c r="A46" s="133">
        <v>37</v>
      </c>
      <c r="B46" s="134" t="s">
        <v>498</v>
      </c>
      <c r="C46" s="135">
        <v>132.57963170208075</v>
      </c>
      <c r="D46" s="135">
        <v>130.9153416885004</v>
      </c>
      <c r="E46" s="135">
        <v>148.78822806198545</v>
      </c>
      <c r="F46" s="135">
        <v>161.37273578383216</v>
      </c>
      <c r="G46" s="135">
        <v>167.05518094239466</v>
      </c>
      <c r="H46" s="135">
        <v>165.11404640327862</v>
      </c>
      <c r="I46" s="135">
        <v>0</v>
      </c>
      <c r="J46" s="135">
        <v>0</v>
      </c>
      <c r="K46" s="135">
        <v>0</v>
      </c>
      <c r="L46" s="135">
        <v>0</v>
      </c>
      <c r="M46" s="135">
        <v>0</v>
      </c>
      <c r="N46" s="135">
        <v>0</v>
      </c>
      <c r="O46" s="136"/>
      <c r="P46" s="135">
        <f t="shared" si="0"/>
        <v>0</v>
      </c>
      <c r="Q46" s="135">
        <f t="shared" si="1"/>
        <v>167.05518094239466</v>
      </c>
      <c r="R46" s="9"/>
      <c r="S46" s="3"/>
      <c r="T46" s="3"/>
      <c r="U46" s="3"/>
    </row>
    <row r="47" spans="1:21">
      <c r="A47" s="133">
        <v>38</v>
      </c>
      <c r="B47" s="134" t="s">
        <v>223</v>
      </c>
      <c r="C47" s="135">
        <v>134.56772016501461</v>
      </c>
      <c r="D47" s="135">
        <v>137.59976402262609</v>
      </c>
      <c r="E47" s="135">
        <v>145.94278842368701</v>
      </c>
      <c r="F47" s="135">
        <v>148.97624868525011</v>
      </c>
      <c r="G47" s="135">
        <v>157.89884440206643</v>
      </c>
      <c r="H47" s="135">
        <v>156.26633459633371</v>
      </c>
      <c r="I47" s="135">
        <v>168.19829024934057</v>
      </c>
      <c r="J47" s="135">
        <v>175.48867085602282</v>
      </c>
      <c r="K47" s="135">
        <v>181.42780865878549</v>
      </c>
      <c r="L47" s="135">
        <v>179.01225531077819</v>
      </c>
      <c r="M47" s="135">
        <v>189.34134444601298</v>
      </c>
      <c r="N47" s="135">
        <v>181.60679955334683</v>
      </c>
      <c r="O47" s="136"/>
      <c r="P47" s="135">
        <f t="shared" si="0"/>
        <v>145.94278842368701</v>
      </c>
      <c r="Q47" s="135">
        <f t="shared" si="1"/>
        <v>189.34134444601298</v>
      </c>
      <c r="R47" s="9"/>
      <c r="S47" s="3"/>
      <c r="T47" s="3"/>
      <c r="U47" s="3"/>
    </row>
    <row r="48" spans="1:21">
      <c r="A48" s="133">
        <v>39</v>
      </c>
      <c r="B48" s="134" t="s">
        <v>106</v>
      </c>
      <c r="C48" s="135">
        <v>138.78501216477312</v>
      </c>
      <c r="D48" s="135">
        <v>139.06369195275369</v>
      </c>
      <c r="E48" s="135">
        <v>135.73270038398161</v>
      </c>
      <c r="F48" s="135">
        <v>141.44157676792204</v>
      </c>
      <c r="G48" s="135">
        <v>145.31193314620572</v>
      </c>
      <c r="H48" s="135">
        <v>108.6177213622382</v>
      </c>
      <c r="I48" s="135">
        <v>133.85822816074983</v>
      </c>
      <c r="J48" s="135">
        <v>134.4655151276805</v>
      </c>
      <c r="K48" s="135">
        <v>138.02176341810525</v>
      </c>
      <c r="L48" s="135">
        <v>133.7434412796473</v>
      </c>
      <c r="M48" s="135">
        <v>134.77565293065317</v>
      </c>
      <c r="N48" s="135">
        <v>0</v>
      </c>
      <c r="O48" s="136"/>
      <c r="P48" s="135">
        <f t="shared" si="0"/>
        <v>108.6177213622382</v>
      </c>
      <c r="Q48" s="135">
        <f t="shared" si="1"/>
        <v>145.31193314620572</v>
      </c>
      <c r="R48" s="9"/>
      <c r="S48" s="3"/>
      <c r="T48" s="3"/>
      <c r="U48" s="3"/>
    </row>
    <row r="49" spans="1:21">
      <c r="A49" s="133">
        <v>40</v>
      </c>
      <c r="B49" s="134" t="s">
        <v>92</v>
      </c>
      <c r="C49" s="135">
        <v>110.81156610614038</v>
      </c>
      <c r="D49" s="135">
        <v>113.13813578348382</v>
      </c>
      <c r="E49" s="135">
        <v>116.72952676623262</v>
      </c>
      <c r="F49" s="135">
        <v>115.66997952515541</v>
      </c>
      <c r="G49" s="135">
        <v>116.59445654023932</v>
      </c>
      <c r="H49" s="135">
        <v>119.06422208280149</v>
      </c>
      <c r="I49" s="135">
        <v>120.78886289376524</v>
      </c>
      <c r="J49" s="135">
        <v>121.99300769510064</v>
      </c>
      <c r="K49" s="135">
        <v>125.7284560863021</v>
      </c>
      <c r="L49" s="135">
        <v>126.59687867795802</v>
      </c>
      <c r="M49" s="135">
        <v>126.20301008041348</v>
      </c>
      <c r="N49" s="135">
        <v>125.94151343720628</v>
      </c>
      <c r="O49" s="136"/>
      <c r="P49" s="135">
        <f t="shared" si="0"/>
        <v>115.66997952515541</v>
      </c>
      <c r="Q49" s="135">
        <f t="shared" si="1"/>
        <v>126.59687867795802</v>
      </c>
      <c r="R49" s="9"/>
      <c r="S49" s="3"/>
      <c r="T49" s="3"/>
      <c r="U49" s="3"/>
    </row>
    <row r="50" spans="1:21">
      <c r="A50" s="133">
        <v>41</v>
      </c>
      <c r="B50" s="134" t="s">
        <v>497</v>
      </c>
      <c r="C50" s="135">
        <v>164.39022616823254</v>
      </c>
      <c r="D50" s="135">
        <v>166.60381810496006</v>
      </c>
      <c r="E50" s="135">
        <v>173.57493190028435</v>
      </c>
      <c r="F50" s="135">
        <v>181.42535706051009</v>
      </c>
      <c r="G50" s="135">
        <v>181.67324786967532</v>
      </c>
      <c r="H50" s="135">
        <v>191.65919981876138</v>
      </c>
      <c r="I50" s="135">
        <v>191.57126538934364</v>
      </c>
      <c r="J50" s="135">
        <v>198.07840728282835</v>
      </c>
      <c r="K50" s="135">
        <v>187.06792543289589</v>
      </c>
      <c r="L50" s="135">
        <v>178.60471067428506</v>
      </c>
      <c r="M50" s="135">
        <v>186.4449089919581</v>
      </c>
      <c r="N50" s="135">
        <v>183.77140427783459</v>
      </c>
      <c r="O50" s="136"/>
      <c r="P50" s="135">
        <f t="shared" si="0"/>
        <v>173.57493190028435</v>
      </c>
      <c r="Q50" s="135">
        <f t="shared" si="1"/>
        <v>198.07840728282835</v>
      </c>
      <c r="R50" s="9"/>
      <c r="S50" s="3"/>
      <c r="T50" s="3"/>
      <c r="U50" s="3"/>
    </row>
    <row r="51" spans="1:21">
      <c r="A51" s="133">
        <v>42</v>
      </c>
      <c r="B51" s="134" t="s">
        <v>496</v>
      </c>
      <c r="C51" s="135">
        <v>0</v>
      </c>
      <c r="D51" s="135">
        <v>0</v>
      </c>
      <c r="E51" s="135">
        <v>0</v>
      </c>
      <c r="F51" s="135">
        <v>0</v>
      </c>
      <c r="G51" s="135">
        <v>0</v>
      </c>
      <c r="H51" s="135">
        <v>0</v>
      </c>
      <c r="I51" s="135">
        <v>0</v>
      </c>
      <c r="J51" s="135">
        <v>0</v>
      </c>
      <c r="K51" s="135">
        <v>0</v>
      </c>
      <c r="L51" s="135">
        <v>0</v>
      </c>
      <c r="M51" s="135">
        <v>0</v>
      </c>
      <c r="N51" s="135">
        <v>0</v>
      </c>
      <c r="O51" s="136"/>
      <c r="P51" s="135">
        <f t="shared" si="0"/>
        <v>0</v>
      </c>
      <c r="Q51" s="135">
        <f t="shared" si="1"/>
        <v>0</v>
      </c>
      <c r="R51" s="9"/>
      <c r="S51" s="3"/>
      <c r="T51" s="3"/>
      <c r="U51" s="3"/>
    </row>
    <row r="52" spans="1:21">
      <c r="A52" s="133">
        <v>43</v>
      </c>
      <c r="B52" s="134" t="s">
        <v>495</v>
      </c>
      <c r="C52" s="135">
        <v>140.64840911610199</v>
      </c>
      <c r="D52" s="135">
        <v>139.92872224797358</v>
      </c>
      <c r="E52" s="135">
        <v>138.70675798881561</v>
      </c>
      <c r="F52" s="135">
        <v>135.76251743033421</v>
      </c>
      <c r="G52" s="135">
        <v>131.57008379487027</v>
      </c>
      <c r="H52" s="135">
        <v>135.23483254984242</v>
      </c>
      <c r="I52" s="135">
        <v>138.89051530835971</v>
      </c>
      <c r="J52" s="135">
        <v>142.04758870917584</v>
      </c>
      <c r="K52" s="135">
        <v>151.23464256727556</v>
      </c>
      <c r="L52" s="135">
        <v>153.22512074978573</v>
      </c>
      <c r="M52" s="135">
        <v>149.23016548543174</v>
      </c>
      <c r="N52" s="135">
        <v>147.819498337917</v>
      </c>
      <c r="O52" s="136"/>
      <c r="P52" s="135">
        <f t="shared" si="0"/>
        <v>131.57008379487027</v>
      </c>
      <c r="Q52" s="135">
        <f t="shared" si="1"/>
        <v>153.22512074978573</v>
      </c>
      <c r="R52" s="9"/>
      <c r="S52" s="3"/>
      <c r="T52" s="3"/>
      <c r="U52" s="3"/>
    </row>
    <row r="53" spans="1:21">
      <c r="A53" s="133">
        <v>44</v>
      </c>
      <c r="B53" s="134" t="s">
        <v>13</v>
      </c>
      <c r="C53" s="135">
        <v>100</v>
      </c>
      <c r="D53" s="135">
        <v>102.12335862476894</v>
      </c>
      <c r="E53" s="135">
        <v>100.56912632854289</v>
      </c>
      <c r="F53" s="135">
        <v>100</v>
      </c>
      <c r="G53" s="135">
        <v>100.06240384572523</v>
      </c>
      <c r="H53" s="135">
        <v>95.761936661623963</v>
      </c>
      <c r="I53" s="135">
        <v>98.83496912598001</v>
      </c>
      <c r="J53" s="135">
        <v>99.111761387592537</v>
      </c>
      <c r="K53" s="135">
        <v>106.58679921368484</v>
      </c>
      <c r="L53" s="135">
        <v>102.2905173036915</v>
      </c>
      <c r="M53" s="135">
        <v>102.01792937962</v>
      </c>
      <c r="N53" s="135">
        <v>99.748785341410141</v>
      </c>
      <c r="O53" s="136"/>
      <c r="P53" s="135">
        <f t="shared" si="0"/>
        <v>95.761936661623963</v>
      </c>
      <c r="Q53" s="135">
        <f t="shared" si="1"/>
        <v>106.58679921368484</v>
      </c>
      <c r="R53" s="9"/>
      <c r="S53" s="3"/>
      <c r="T53" s="3"/>
      <c r="U53" s="3"/>
    </row>
    <row r="54" spans="1:21">
      <c r="A54" s="133">
        <v>45</v>
      </c>
      <c r="B54" s="134" t="s">
        <v>494</v>
      </c>
      <c r="C54" s="135">
        <v>154.11069635356543</v>
      </c>
      <c r="D54" s="135">
        <v>129.25164391790656</v>
      </c>
      <c r="E54" s="135">
        <v>132.44818025395674</v>
      </c>
      <c r="F54" s="135">
        <v>132.29127426876457</v>
      </c>
      <c r="G54" s="135">
        <v>128.05414987928606</v>
      </c>
      <c r="H54" s="135">
        <v>132.59912941795389</v>
      </c>
      <c r="I54" s="135">
        <v>141.24727982058619</v>
      </c>
      <c r="J54" s="135">
        <v>126.90523565788003</v>
      </c>
      <c r="K54" s="135">
        <v>132.1764603321881</v>
      </c>
      <c r="L54" s="135">
        <v>135.2640751782088</v>
      </c>
      <c r="M54" s="135">
        <v>133.23751421846472</v>
      </c>
      <c r="N54" s="135">
        <v>128.58730253502057</v>
      </c>
      <c r="O54" s="136"/>
      <c r="P54" s="135">
        <f t="shared" si="0"/>
        <v>126.90523565788003</v>
      </c>
      <c r="Q54" s="135">
        <f t="shared" si="1"/>
        <v>141.24727982058619</v>
      </c>
      <c r="R54" s="9"/>
      <c r="S54" s="3"/>
      <c r="T54" s="3"/>
      <c r="U54" s="3"/>
    </row>
    <row r="55" spans="1:21">
      <c r="A55" s="133">
        <v>46</v>
      </c>
      <c r="B55" s="134" t="s">
        <v>93</v>
      </c>
      <c r="C55" s="135">
        <v>169.69144210951521</v>
      </c>
      <c r="D55" s="135">
        <v>161.42504460105067</v>
      </c>
      <c r="E55" s="135">
        <v>168.02742499850712</v>
      </c>
      <c r="F55" s="135">
        <v>166.04491072418494</v>
      </c>
      <c r="G55" s="135">
        <v>158.8018846013394</v>
      </c>
      <c r="H55" s="135">
        <v>157.90822796323164</v>
      </c>
      <c r="I55" s="135">
        <v>155.10863026507326</v>
      </c>
      <c r="J55" s="135">
        <v>153.26349522840292</v>
      </c>
      <c r="K55" s="135">
        <v>173.33498803768933</v>
      </c>
      <c r="L55" s="135">
        <v>175.99817874626197</v>
      </c>
      <c r="M55" s="135">
        <v>179.53039565323056</v>
      </c>
      <c r="N55" s="135">
        <v>179.06250711173846</v>
      </c>
      <c r="O55" s="136"/>
      <c r="P55" s="135">
        <f t="shared" si="0"/>
        <v>153.26349522840292</v>
      </c>
      <c r="Q55" s="135">
        <f t="shared" si="1"/>
        <v>179.53039565323056</v>
      </c>
      <c r="R55" s="9"/>
      <c r="S55" s="3"/>
      <c r="T55" s="3"/>
      <c r="U55" s="3"/>
    </row>
    <row r="56" spans="1:21">
      <c r="A56" s="133">
        <v>47</v>
      </c>
      <c r="B56" s="134" t="s">
        <v>493</v>
      </c>
      <c r="C56" s="135">
        <v>0</v>
      </c>
      <c r="D56" s="135">
        <v>0</v>
      </c>
      <c r="E56" s="135">
        <v>0</v>
      </c>
      <c r="F56" s="135">
        <v>0</v>
      </c>
      <c r="G56" s="135">
        <v>0</v>
      </c>
      <c r="H56" s="135">
        <v>0</v>
      </c>
      <c r="I56" s="135">
        <v>0</v>
      </c>
      <c r="J56" s="135">
        <v>0</v>
      </c>
      <c r="K56" s="135">
        <v>0</v>
      </c>
      <c r="L56" s="135">
        <v>0</v>
      </c>
      <c r="M56" s="135">
        <v>0</v>
      </c>
      <c r="N56" s="135">
        <v>0</v>
      </c>
      <c r="O56" s="136"/>
      <c r="P56" s="135">
        <f t="shared" si="0"/>
        <v>0</v>
      </c>
      <c r="Q56" s="135">
        <f t="shared" si="1"/>
        <v>0</v>
      </c>
      <c r="R56" s="9"/>
      <c r="S56" s="3"/>
      <c r="T56" s="3"/>
      <c r="U56" s="3"/>
    </row>
    <row r="57" spans="1:21">
      <c r="A57" s="133">
        <v>48</v>
      </c>
      <c r="B57" s="134" t="s">
        <v>224</v>
      </c>
      <c r="C57" s="135">
        <v>138.51606186344412</v>
      </c>
      <c r="D57" s="135">
        <v>138.75037106481255</v>
      </c>
      <c r="E57" s="135">
        <v>144.07019914023942</v>
      </c>
      <c r="F57" s="135">
        <v>146.29334550042446</v>
      </c>
      <c r="G57" s="135">
        <v>150.55670329222775</v>
      </c>
      <c r="H57" s="135">
        <v>154.56834251845183</v>
      </c>
      <c r="I57" s="135">
        <v>163.98156750796215</v>
      </c>
      <c r="J57" s="135">
        <v>170.97932269536673</v>
      </c>
      <c r="K57" s="135">
        <v>178.77090944425223</v>
      </c>
      <c r="L57" s="135">
        <v>179.47052571432869</v>
      </c>
      <c r="M57" s="135">
        <v>180.96797194100839</v>
      </c>
      <c r="N57" s="135">
        <v>180.36292450968321</v>
      </c>
      <c r="O57" s="136"/>
      <c r="P57" s="135">
        <f t="shared" si="0"/>
        <v>144.07019914023942</v>
      </c>
      <c r="Q57" s="135">
        <f t="shared" si="1"/>
        <v>180.96797194100839</v>
      </c>
      <c r="R57" s="9"/>
      <c r="S57" s="3"/>
      <c r="T57" s="3"/>
      <c r="U57" s="3"/>
    </row>
    <row r="58" spans="1:21">
      <c r="A58" s="133">
        <v>49</v>
      </c>
      <c r="B58" s="134" t="s">
        <v>76</v>
      </c>
      <c r="C58" s="135">
        <v>209.51263537784405</v>
      </c>
      <c r="D58" s="135">
        <v>204.89256517043279</v>
      </c>
      <c r="E58" s="135">
        <v>219.8101725799018</v>
      </c>
      <c r="F58" s="135">
        <v>220.8912376306757</v>
      </c>
      <c r="G58" s="135">
        <v>219.21943047457452</v>
      </c>
      <c r="H58" s="135">
        <v>216.36826484172164</v>
      </c>
      <c r="I58" s="135">
        <v>218.25613975505226</v>
      </c>
      <c r="J58" s="135">
        <v>218.0664374965381</v>
      </c>
      <c r="K58" s="135">
        <v>223.70917515346287</v>
      </c>
      <c r="L58" s="135">
        <v>226.55430005172397</v>
      </c>
      <c r="M58" s="135">
        <v>225.98409025535702</v>
      </c>
      <c r="N58" s="135">
        <v>219.02795685561571</v>
      </c>
      <c r="O58" s="136"/>
      <c r="P58" s="135">
        <f t="shared" si="0"/>
        <v>216.36826484172164</v>
      </c>
      <c r="Q58" s="135">
        <f t="shared" si="1"/>
        <v>226.55430005172397</v>
      </c>
      <c r="R58" s="9"/>
      <c r="S58" s="3"/>
      <c r="T58" s="3"/>
      <c r="U58" s="3"/>
    </row>
    <row r="59" spans="1:21">
      <c r="A59" s="133">
        <v>50</v>
      </c>
      <c r="B59" s="134" t="s">
        <v>94</v>
      </c>
      <c r="C59" s="135">
        <v>123.93220381051736</v>
      </c>
      <c r="D59" s="135">
        <v>125.42501111376838</v>
      </c>
      <c r="E59" s="135">
        <v>135.34301461004731</v>
      </c>
      <c r="F59" s="135">
        <v>129.922629489521</v>
      </c>
      <c r="G59" s="135">
        <v>129.68780138973017</v>
      </c>
      <c r="H59" s="135">
        <v>130.25572678564427</v>
      </c>
      <c r="I59" s="135">
        <v>135.89808902679727</v>
      </c>
      <c r="J59" s="135">
        <v>134.50926736746004</v>
      </c>
      <c r="K59" s="135">
        <v>142.5321312361948</v>
      </c>
      <c r="L59" s="135">
        <v>147.11065091538222</v>
      </c>
      <c r="M59" s="135">
        <v>142.53832496407597</v>
      </c>
      <c r="N59" s="135">
        <v>141.8484049065404</v>
      </c>
      <c r="O59" s="136"/>
      <c r="P59" s="135">
        <f t="shared" si="0"/>
        <v>129.68780138973017</v>
      </c>
      <c r="Q59" s="135">
        <f t="shared" si="1"/>
        <v>147.11065091538222</v>
      </c>
      <c r="R59" s="9"/>
      <c r="S59" s="3"/>
      <c r="T59" s="3"/>
      <c r="U59" s="3"/>
    </row>
    <row r="60" spans="1:21">
      <c r="A60" s="133">
        <v>51</v>
      </c>
      <c r="B60" s="134" t="s">
        <v>492</v>
      </c>
      <c r="C60" s="135">
        <v>163.80424423149492</v>
      </c>
      <c r="D60" s="135">
        <v>169.76557912149383</v>
      </c>
      <c r="E60" s="135">
        <v>176.99892551660412</v>
      </c>
      <c r="F60" s="135">
        <v>182.46159879207175</v>
      </c>
      <c r="G60" s="135">
        <v>182.88341400872915</v>
      </c>
      <c r="H60" s="135">
        <v>189.81978261974461</v>
      </c>
      <c r="I60" s="135">
        <v>195.2407519791231</v>
      </c>
      <c r="J60" s="135">
        <v>197.25395841071546</v>
      </c>
      <c r="K60" s="135">
        <v>209.94189191262228</v>
      </c>
      <c r="L60" s="135">
        <v>214.45532324123639</v>
      </c>
      <c r="M60" s="135">
        <v>206.91313886247588</v>
      </c>
      <c r="N60" s="135">
        <v>208.99004989429025</v>
      </c>
      <c r="O60" s="136"/>
      <c r="P60" s="135">
        <f t="shared" si="0"/>
        <v>176.99892551660412</v>
      </c>
      <c r="Q60" s="135">
        <f t="shared" si="1"/>
        <v>214.45532324123639</v>
      </c>
      <c r="R60" s="9"/>
      <c r="S60" s="3"/>
      <c r="T60" s="3"/>
      <c r="U60" s="3"/>
    </row>
    <row r="61" spans="1:21">
      <c r="A61" s="133">
        <v>52</v>
      </c>
      <c r="B61" s="134" t="s">
        <v>259</v>
      </c>
      <c r="C61" s="135">
        <v>120.12217981647338</v>
      </c>
      <c r="D61" s="135">
        <v>114.15446858227041</v>
      </c>
      <c r="E61" s="135">
        <v>123.36830090299931</v>
      </c>
      <c r="F61" s="135">
        <v>122.53273658361279</v>
      </c>
      <c r="G61" s="135">
        <v>122.13450357613165</v>
      </c>
      <c r="H61" s="135">
        <v>122.43567222594113</v>
      </c>
      <c r="I61" s="135">
        <v>124.16071706258853</v>
      </c>
      <c r="J61" s="135">
        <v>130.42941907805633</v>
      </c>
      <c r="K61" s="135">
        <v>130.59725136300077</v>
      </c>
      <c r="L61" s="135">
        <v>130.46726260279365</v>
      </c>
      <c r="M61" s="135">
        <v>132.40289376994292</v>
      </c>
      <c r="N61" s="135">
        <v>131.96274634604222</v>
      </c>
      <c r="O61" s="136"/>
      <c r="P61" s="135">
        <f t="shared" si="0"/>
        <v>122.13450357613165</v>
      </c>
      <c r="Q61" s="135">
        <f t="shared" si="1"/>
        <v>132.40289376994292</v>
      </c>
      <c r="R61" s="9"/>
      <c r="S61" s="3"/>
      <c r="T61" s="3"/>
      <c r="U61" s="3"/>
    </row>
    <row r="62" spans="1:21">
      <c r="A62" s="133">
        <v>53</v>
      </c>
      <c r="B62" s="134" t="s">
        <v>491</v>
      </c>
      <c r="C62" s="135">
        <v>0</v>
      </c>
      <c r="D62" s="135">
        <v>0</v>
      </c>
      <c r="E62" s="135">
        <v>0</v>
      </c>
      <c r="F62" s="135">
        <v>0</v>
      </c>
      <c r="G62" s="135">
        <v>0</v>
      </c>
      <c r="H62" s="135">
        <v>0</v>
      </c>
      <c r="I62" s="135">
        <v>0</v>
      </c>
      <c r="J62" s="135">
        <v>0</v>
      </c>
      <c r="K62" s="135">
        <v>0</v>
      </c>
      <c r="L62" s="135">
        <v>0</v>
      </c>
      <c r="M62" s="135">
        <v>0</v>
      </c>
      <c r="N62" s="135">
        <v>0</v>
      </c>
      <c r="O62" s="136"/>
      <c r="P62" s="135">
        <f t="shared" si="0"/>
        <v>0</v>
      </c>
      <c r="Q62" s="135">
        <f t="shared" si="1"/>
        <v>0</v>
      </c>
      <c r="R62" s="9"/>
      <c r="S62" s="3"/>
      <c r="T62" s="3"/>
      <c r="U62" s="3"/>
    </row>
    <row r="63" spans="1:21">
      <c r="A63" s="133">
        <v>54</v>
      </c>
      <c r="B63" s="134" t="s">
        <v>490</v>
      </c>
      <c r="C63" s="135">
        <v>0</v>
      </c>
      <c r="D63" s="135">
        <v>0</v>
      </c>
      <c r="E63" s="135">
        <v>0</v>
      </c>
      <c r="F63" s="135">
        <v>0</v>
      </c>
      <c r="G63" s="135">
        <v>0</v>
      </c>
      <c r="H63" s="135">
        <v>0</v>
      </c>
      <c r="I63" s="135">
        <v>0</v>
      </c>
      <c r="J63" s="135">
        <v>0</v>
      </c>
      <c r="K63" s="135">
        <v>0</v>
      </c>
      <c r="L63" s="135">
        <v>0</v>
      </c>
      <c r="M63" s="135">
        <v>0</v>
      </c>
      <c r="N63" s="135">
        <v>0</v>
      </c>
      <c r="O63" s="136"/>
      <c r="P63" s="135">
        <f t="shared" si="0"/>
        <v>0</v>
      </c>
      <c r="Q63" s="135">
        <f t="shared" si="1"/>
        <v>0</v>
      </c>
      <c r="R63" s="9"/>
      <c r="S63" s="3"/>
      <c r="T63" s="3"/>
      <c r="U63" s="3"/>
    </row>
    <row r="64" spans="1:21">
      <c r="A64" s="133">
        <v>55</v>
      </c>
      <c r="B64" s="134" t="s">
        <v>489</v>
      </c>
      <c r="C64" s="135">
        <v>182.48811644166517</v>
      </c>
      <c r="D64" s="135">
        <v>202.22046281963904</v>
      </c>
      <c r="E64" s="135">
        <v>208.93803988459484</v>
      </c>
      <c r="F64" s="135">
        <v>213.9996609404287</v>
      </c>
      <c r="G64" s="135">
        <v>0</v>
      </c>
      <c r="H64" s="135">
        <v>204.43833031662319</v>
      </c>
      <c r="I64" s="135">
        <v>0</v>
      </c>
      <c r="J64" s="135">
        <v>0</v>
      </c>
      <c r="K64" s="135">
        <v>0</v>
      </c>
      <c r="L64" s="135">
        <v>0</v>
      </c>
      <c r="M64" s="135">
        <v>0</v>
      </c>
      <c r="N64" s="135">
        <v>0</v>
      </c>
      <c r="O64" s="136"/>
      <c r="P64" s="135">
        <f t="shared" si="0"/>
        <v>0</v>
      </c>
      <c r="Q64" s="135">
        <f t="shared" si="1"/>
        <v>213.9996609404287</v>
      </c>
      <c r="R64" s="9"/>
      <c r="S64" s="3"/>
      <c r="T64" s="3"/>
      <c r="U64" s="3"/>
    </row>
    <row r="65" spans="1:21">
      <c r="A65" s="133">
        <v>56</v>
      </c>
      <c r="B65" s="134" t="s">
        <v>139</v>
      </c>
      <c r="C65" s="135">
        <v>109.05238326990447</v>
      </c>
      <c r="D65" s="135">
        <v>105.34388617916919</v>
      </c>
      <c r="E65" s="135">
        <v>115.02515059189055</v>
      </c>
      <c r="F65" s="135">
        <v>115.55653614601997</v>
      </c>
      <c r="G65" s="135">
        <v>115.84869720448181</v>
      </c>
      <c r="H65" s="135">
        <v>120.09328665773704</v>
      </c>
      <c r="I65" s="135">
        <v>122.97099905965743</v>
      </c>
      <c r="J65" s="135">
        <v>130.67628329653505</v>
      </c>
      <c r="K65" s="135">
        <v>134.97052283472831</v>
      </c>
      <c r="L65" s="135">
        <v>138.84864594176196</v>
      </c>
      <c r="M65" s="135">
        <v>134.08401845870193</v>
      </c>
      <c r="N65" s="135">
        <v>133.81302879035803</v>
      </c>
      <c r="O65" s="136"/>
      <c r="P65" s="135">
        <f t="shared" si="0"/>
        <v>115.02515059189055</v>
      </c>
      <c r="Q65" s="135">
        <f t="shared" si="1"/>
        <v>138.84864594176196</v>
      </c>
      <c r="R65" s="9"/>
      <c r="S65" s="3"/>
      <c r="T65" s="3"/>
      <c r="U65" s="3"/>
    </row>
    <row r="66" spans="1:21">
      <c r="A66" s="133">
        <v>57</v>
      </c>
      <c r="B66" s="134" t="s">
        <v>14</v>
      </c>
      <c r="C66" s="135">
        <v>101.50342403957282</v>
      </c>
      <c r="D66" s="135">
        <v>101.69757921327201</v>
      </c>
      <c r="E66" s="135">
        <v>102.23278853731716</v>
      </c>
      <c r="F66" s="135">
        <v>100</v>
      </c>
      <c r="G66" s="135">
        <v>101.54559638856561</v>
      </c>
      <c r="H66" s="135">
        <v>101.85685550746477</v>
      </c>
      <c r="I66" s="135">
        <v>103.31688140482996</v>
      </c>
      <c r="J66" s="135">
        <v>101.5308280840668</v>
      </c>
      <c r="K66" s="135">
        <v>105.26866054059703</v>
      </c>
      <c r="L66" s="135">
        <v>105.08946058749589</v>
      </c>
      <c r="M66" s="135">
        <v>102.42578590312399</v>
      </c>
      <c r="N66" s="135">
        <v>102.67481336168454</v>
      </c>
      <c r="O66" s="136"/>
      <c r="P66" s="135">
        <f t="shared" si="0"/>
        <v>100</v>
      </c>
      <c r="Q66" s="135">
        <f t="shared" si="1"/>
        <v>105.26866054059703</v>
      </c>
      <c r="R66" s="9"/>
      <c r="S66" s="3"/>
      <c r="T66" s="3"/>
      <c r="U66" s="3"/>
    </row>
    <row r="67" spans="1:21">
      <c r="A67" s="133">
        <v>58</v>
      </c>
      <c r="B67" s="134" t="s">
        <v>488</v>
      </c>
      <c r="C67" s="135">
        <v>0</v>
      </c>
      <c r="D67" s="135">
        <v>0</v>
      </c>
      <c r="E67" s="135">
        <v>0</v>
      </c>
      <c r="F67" s="135">
        <v>0</v>
      </c>
      <c r="G67" s="135">
        <v>0</v>
      </c>
      <c r="H67" s="135">
        <v>0</v>
      </c>
      <c r="I67" s="135">
        <v>0</v>
      </c>
      <c r="J67" s="135">
        <v>0</v>
      </c>
      <c r="K67" s="135">
        <v>0</v>
      </c>
      <c r="L67" s="135">
        <v>0</v>
      </c>
      <c r="M67" s="135">
        <v>0</v>
      </c>
      <c r="N67" s="135">
        <v>0</v>
      </c>
      <c r="O67" s="136"/>
      <c r="P67" s="135">
        <f t="shared" si="0"/>
        <v>0</v>
      </c>
      <c r="Q67" s="135">
        <f t="shared" si="1"/>
        <v>0</v>
      </c>
      <c r="R67" s="9"/>
      <c r="S67" s="3"/>
      <c r="T67" s="3"/>
      <c r="U67" s="3"/>
    </row>
    <row r="68" spans="1:21">
      <c r="A68" s="133">
        <v>59</v>
      </c>
      <c r="B68" s="134" t="s">
        <v>487</v>
      </c>
      <c r="C68" s="135">
        <v>0</v>
      </c>
      <c r="D68" s="135">
        <v>0</v>
      </c>
      <c r="E68" s="135">
        <v>0</v>
      </c>
      <c r="F68" s="135">
        <v>0</v>
      </c>
      <c r="G68" s="135">
        <v>0</v>
      </c>
      <c r="H68" s="135">
        <v>0</v>
      </c>
      <c r="I68" s="135">
        <v>0</v>
      </c>
      <c r="J68" s="135">
        <v>0</v>
      </c>
      <c r="K68" s="135">
        <v>0</v>
      </c>
      <c r="L68" s="135">
        <v>0</v>
      </c>
      <c r="M68" s="135">
        <v>0</v>
      </c>
      <c r="N68" s="135">
        <v>0</v>
      </c>
      <c r="O68" s="136"/>
      <c r="P68" s="135">
        <f t="shared" si="0"/>
        <v>0</v>
      </c>
      <c r="Q68" s="135">
        <f t="shared" si="1"/>
        <v>0</v>
      </c>
      <c r="R68" s="9"/>
      <c r="S68" s="3"/>
      <c r="T68" s="3"/>
      <c r="U68" s="3"/>
    </row>
    <row r="69" spans="1:21">
      <c r="A69" s="133">
        <v>60</v>
      </c>
      <c r="B69" s="134" t="s">
        <v>486</v>
      </c>
      <c r="C69" s="135">
        <v>0</v>
      </c>
      <c r="D69" s="135">
        <v>0</v>
      </c>
      <c r="E69" s="135">
        <v>0</v>
      </c>
      <c r="F69" s="135">
        <v>0</v>
      </c>
      <c r="G69" s="135">
        <v>0</v>
      </c>
      <c r="H69" s="135">
        <v>0</v>
      </c>
      <c r="I69" s="135">
        <v>0</v>
      </c>
      <c r="J69" s="135">
        <v>0</v>
      </c>
      <c r="K69" s="135">
        <v>0</v>
      </c>
      <c r="L69" s="135">
        <v>0</v>
      </c>
      <c r="M69" s="135">
        <v>0</v>
      </c>
      <c r="N69" s="135">
        <v>0</v>
      </c>
      <c r="O69" s="136"/>
      <c r="P69" s="135">
        <f t="shared" si="0"/>
        <v>0</v>
      </c>
      <c r="Q69" s="135">
        <f t="shared" si="1"/>
        <v>0</v>
      </c>
      <c r="R69" s="9"/>
      <c r="S69" s="3"/>
      <c r="T69" s="3"/>
      <c r="U69" s="3"/>
    </row>
    <row r="70" spans="1:21">
      <c r="A70" s="133">
        <v>61</v>
      </c>
      <c r="B70" s="134" t="s">
        <v>154</v>
      </c>
      <c r="C70" s="135">
        <v>100.51325965525069</v>
      </c>
      <c r="D70" s="135">
        <v>101.0723293824134</v>
      </c>
      <c r="E70" s="135">
        <v>101.69092245148499</v>
      </c>
      <c r="F70" s="135">
        <v>101.55946458644414</v>
      </c>
      <c r="G70" s="135">
        <v>101.65130609929571</v>
      </c>
      <c r="H70" s="135">
        <v>101.70985923905795</v>
      </c>
      <c r="I70" s="135">
        <v>102.50707873994904</v>
      </c>
      <c r="J70" s="135">
        <v>102.3977456005365</v>
      </c>
      <c r="K70" s="135">
        <v>104.75531819121811</v>
      </c>
      <c r="L70" s="135">
        <v>104.17811902781213</v>
      </c>
      <c r="M70" s="135">
        <v>107.21637455785935</v>
      </c>
      <c r="N70" s="135">
        <v>104.5826645780448</v>
      </c>
      <c r="O70" s="136"/>
      <c r="P70" s="135">
        <f t="shared" si="0"/>
        <v>101.55946458644414</v>
      </c>
      <c r="Q70" s="135">
        <f t="shared" si="1"/>
        <v>107.21637455785935</v>
      </c>
      <c r="R70" s="9"/>
      <c r="S70" s="3"/>
      <c r="T70" s="3"/>
      <c r="U70" s="3"/>
    </row>
    <row r="71" spans="1:21">
      <c r="A71" s="133">
        <v>62</v>
      </c>
      <c r="B71" s="134" t="s">
        <v>485</v>
      </c>
      <c r="C71" s="135">
        <v>0</v>
      </c>
      <c r="D71" s="135">
        <v>0</v>
      </c>
      <c r="E71" s="135">
        <v>0</v>
      </c>
      <c r="F71" s="135">
        <v>0</v>
      </c>
      <c r="G71" s="135">
        <v>0</v>
      </c>
      <c r="H71" s="135">
        <v>0</v>
      </c>
      <c r="I71" s="135">
        <v>0</v>
      </c>
      <c r="J71" s="135">
        <v>0</v>
      </c>
      <c r="K71" s="135">
        <v>0</v>
      </c>
      <c r="L71" s="135">
        <v>0</v>
      </c>
      <c r="M71" s="135">
        <v>0</v>
      </c>
      <c r="N71" s="135">
        <v>0</v>
      </c>
      <c r="O71" s="136"/>
      <c r="P71" s="135">
        <f t="shared" si="0"/>
        <v>0</v>
      </c>
      <c r="Q71" s="135">
        <f t="shared" si="1"/>
        <v>0</v>
      </c>
      <c r="R71" s="9"/>
      <c r="S71" s="3"/>
      <c r="T71" s="3"/>
      <c r="U71" s="3"/>
    </row>
    <row r="72" spans="1:21">
      <c r="A72" s="133">
        <v>63</v>
      </c>
      <c r="B72" s="134" t="s">
        <v>46</v>
      </c>
      <c r="C72" s="135">
        <v>101.42311728390037</v>
      </c>
      <c r="D72" s="135">
        <v>110.30000920175375</v>
      </c>
      <c r="E72" s="135">
        <v>111.56946788214471</v>
      </c>
      <c r="F72" s="135">
        <v>112.33645525071717</v>
      </c>
      <c r="G72" s="135">
        <v>119.29392851209887</v>
      </c>
      <c r="H72" s="135">
        <v>123.73213338983926</v>
      </c>
      <c r="I72" s="135">
        <v>128.53056972525522</v>
      </c>
      <c r="J72" s="135">
        <v>138.84025447279288</v>
      </c>
      <c r="K72" s="135">
        <v>150.0322999339825</v>
      </c>
      <c r="L72" s="135">
        <v>140.33015280721278</v>
      </c>
      <c r="M72" s="135">
        <v>123.06515253722227</v>
      </c>
      <c r="N72" s="135">
        <v>117.87125282601451</v>
      </c>
      <c r="O72" s="136"/>
      <c r="P72" s="135">
        <f t="shared" si="0"/>
        <v>111.56946788214471</v>
      </c>
      <c r="Q72" s="135">
        <f t="shared" si="1"/>
        <v>150.0322999339825</v>
      </c>
      <c r="R72" s="9"/>
      <c r="S72" s="3"/>
      <c r="T72" s="3"/>
      <c r="U72" s="3"/>
    </row>
    <row r="73" spans="1:21">
      <c r="A73" s="133">
        <v>64</v>
      </c>
      <c r="B73" s="134" t="s">
        <v>107</v>
      </c>
      <c r="C73" s="135">
        <v>106.37608992686032</v>
      </c>
      <c r="D73" s="135">
        <v>100.81156616804891</v>
      </c>
      <c r="E73" s="135">
        <v>106.06915966568526</v>
      </c>
      <c r="F73" s="135">
        <v>104.2370602584183</v>
      </c>
      <c r="G73" s="135">
        <v>106.43631816122297</v>
      </c>
      <c r="H73" s="135">
        <v>104.09860250119991</v>
      </c>
      <c r="I73" s="135">
        <v>105.41870162715445</v>
      </c>
      <c r="J73" s="135">
        <v>111.91758110277823</v>
      </c>
      <c r="K73" s="135">
        <v>112.9378991775847</v>
      </c>
      <c r="L73" s="135">
        <v>115.9568547376564</v>
      </c>
      <c r="M73" s="135">
        <v>116.57926566148711</v>
      </c>
      <c r="N73" s="135">
        <v>111.19859662574756</v>
      </c>
      <c r="O73" s="136"/>
      <c r="P73" s="135">
        <f t="shared" si="0"/>
        <v>104.09860250119991</v>
      </c>
      <c r="Q73" s="135">
        <f t="shared" si="1"/>
        <v>116.57926566148711</v>
      </c>
      <c r="R73" s="9"/>
      <c r="S73" s="3"/>
      <c r="T73" s="3"/>
      <c r="U73" s="3"/>
    </row>
    <row r="74" spans="1:21">
      <c r="A74" s="133">
        <v>65</v>
      </c>
      <c r="B74" s="134" t="s">
        <v>280</v>
      </c>
      <c r="C74" s="135">
        <v>138.79339131218447</v>
      </c>
      <c r="D74" s="135">
        <v>136.57855062657472</v>
      </c>
      <c r="E74" s="135">
        <v>143.48082288586275</v>
      </c>
      <c r="F74" s="135">
        <v>141.52681088597518</v>
      </c>
      <c r="G74" s="135">
        <v>139.83009110409617</v>
      </c>
      <c r="H74" s="135">
        <v>131.63608973357231</v>
      </c>
      <c r="I74" s="135">
        <v>139.88421552968043</v>
      </c>
      <c r="J74" s="135">
        <v>142.91711378184442</v>
      </c>
      <c r="K74" s="135">
        <v>147.32786799939143</v>
      </c>
      <c r="L74" s="135">
        <v>158.20924992491746</v>
      </c>
      <c r="M74" s="135">
        <v>159.30387433224581</v>
      </c>
      <c r="N74" s="135">
        <v>157.16097366055217</v>
      </c>
      <c r="O74" s="136"/>
      <c r="P74" s="135">
        <f t="shared" si="0"/>
        <v>131.63608973357231</v>
      </c>
      <c r="Q74" s="135">
        <f t="shared" si="1"/>
        <v>159.30387433224581</v>
      </c>
      <c r="R74" s="9"/>
      <c r="S74" s="3"/>
      <c r="T74" s="3"/>
      <c r="U74" s="3"/>
    </row>
    <row r="75" spans="1:21">
      <c r="A75" s="133">
        <v>66</v>
      </c>
      <c r="B75" s="134" t="s">
        <v>484</v>
      </c>
      <c r="C75" s="135">
        <v>0</v>
      </c>
      <c r="D75" s="135">
        <v>0</v>
      </c>
      <c r="E75" s="135">
        <v>0</v>
      </c>
      <c r="F75" s="135">
        <v>0</v>
      </c>
      <c r="G75" s="135">
        <v>0</v>
      </c>
      <c r="H75" s="135">
        <v>0</v>
      </c>
      <c r="I75" s="135">
        <v>0</v>
      </c>
      <c r="J75" s="135">
        <v>0</v>
      </c>
      <c r="K75" s="135">
        <v>0</v>
      </c>
      <c r="L75" s="135">
        <v>0</v>
      </c>
      <c r="M75" s="135">
        <v>0</v>
      </c>
      <c r="N75" s="135">
        <v>0</v>
      </c>
      <c r="O75" s="136"/>
      <c r="P75" s="135">
        <f t="shared" ref="P75:P138" si="2">MIN(E75:M75)</f>
        <v>0</v>
      </c>
      <c r="Q75" s="135">
        <f t="shared" ref="Q75:Q138" si="3">MAX(E75:M75)</f>
        <v>0</v>
      </c>
      <c r="R75" s="9"/>
      <c r="S75" s="3"/>
      <c r="T75" s="3"/>
      <c r="U75" s="3"/>
    </row>
    <row r="76" spans="1:21">
      <c r="A76" s="133">
        <v>67</v>
      </c>
      <c r="B76" s="134" t="s">
        <v>242</v>
      </c>
      <c r="C76" s="135">
        <v>187.9788565795559</v>
      </c>
      <c r="D76" s="135">
        <v>184.4485019548242</v>
      </c>
      <c r="E76" s="135">
        <v>189.63188333898603</v>
      </c>
      <c r="F76" s="135">
        <v>189.27908715675468</v>
      </c>
      <c r="G76" s="135">
        <v>182.82034638708043</v>
      </c>
      <c r="H76" s="135">
        <v>176.03132194449975</v>
      </c>
      <c r="I76" s="135">
        <v>177.91467594133394</v>
      </c>
      <c r="J76" s="135">
        <v>187.81420659088948</v>
      </c>
      <c r="K76" s="135">
        <v>196.43370506710266</v>
      </c>
      <c r="L76" s="135">
        <v>200.6216740678168</v>
      </c>
      <c r="M76" s="135">
        <v>200.14246457783469</v>
      </c>
      <c r="N76" s="135">
        <v>200.13016824977043</v>
      </c>
      <c r="O76" s="136"/>
      <c r="P76" s="135">
        <f t="shared" si="2"/>
        <v>176.03132194449975</v>
      </c>
      <c r="Q76" s="135">
        <f t="shared" si="3"/>
        <v>200.6216740678168</v>
      </c>
      <c r="R76" s="9"/>
      <c r="S76" s="3"/>
      <c r="T76" s="3"/>
      <c r="U76" s="3"/>
    </row>
    <row r="77" spans="1:21">
      <c r="A77" s="133">
        <v>68</v>
      </c>
      <c r="B77" s="134" t="s">
        <v>300</v>
      </c>
      <c r="C77" s="135">
        <v>156.54051734712152</v>
      </c>
      <c r="D77" s="135">
        <v>157.7636514975643</v>
      </c>
      <c r="E77" s="135">
        <v>150.79739384772785</v>
      </c>
      <c r="F77" s="135">
        <v>149.97020715405412</v>
      </c>
      <c r="G77" s="135">
        <v>132.82768761629723</v>
      </c>
      <c r="H77" s="135">
        <v>146.78580777208188</v>
      </c>
      <c r="I77" s="135">
        <v>152.08069894175529</v>
      </c>
      <c r="J77" s="135">
        <v>151.07800052092989</v>
      </c>
      <c r="K77" s="135">
        <v>171.40438086693908</v>
      </c>
      <c r="L77" s="135">
        <v>201.26408370147865</v>
      </c>
      <c r="M77" s="135">
        <v>220.76214610323171</v>
      </c>
      <c r="N77" s="135">
        <v>261.77708534619592</v>
      </c>
      <c r="O77" s="136"/>
      <c r="P77" s="135">
        <f t="shared" si="2"/>
        <v>132.82768761629723</v>
      </c>
      <c r="Q77" s="135">
        <f t="shared" si="3"/>
        <v>220.76214610323171</v>
      </c>
      <c r="R77" s="9"/>
      <c r="S77" s="3"/>
      <c r="T77" s="3"/>
      <c r="U77" s="3"/>
    </row>
    <row r="78" spans="1:21">
      <c r="A78" s="133">
        <v>69</v>
      </c>
      <c r="B78" s="134" t="s">
        <v>483</v>
      </c>
      <c r="C78" s="135">
        <v>0</v>
      </c>
      <c r="D78" s="135">
        <v>0</v>
      </c>
      <c r="E78" s="135">
        <v>0</v>
      </c>
      <c r="F78" s="135">
        <v>0</v>
      </c>
      <c r="G78" s="135">
        <v>0</v>
      </c>
      <c r="H78" s="135">
        <v>0</v>
      </c>
      <c r="I78" s="135">
        <v>0</v>
      </c>
      <c r="J78" s="135">
        <v>0</v>
      </c>
      <c r="K78" s="135">
        <v>0</v>
      </c>
      <c r="L78" s="135">
        <v>0</v>
      </c>
      <c r="M78" s="135">
        <v>0</v>
      </c>
      <c r="N78" s="135">
        <v>0</v>
      </c>
      <c r="O78" s="136"/>
      <c r="P78" s="135">
        <f t="shared" si="2"/>
        <v>0</v>
      </c>
      <c r="Q78" s="135">
        <f t="shared" si="3"/>
        <v>0</v>
      </c>
      <c r="R78" s="9"/>
      <c r="S78" s="3"/>
      <c r="T78" s="3"/>
      <c r="U78" s="3"/>
    </row>
    <row r="79" spans="1:21">
      <c r="A79" s="133">
        <v>70</v>
      </c>
      <c r="B79" s="134" t="s">
        <v>482</v>
      </c>
      <c r="C79" s="135">
        <v>0</v>
      </c>
      <c r="D79" s="135">
        <v>0</v>
      </c>
      <c r="E79" s="135">
        <v>0</v>
      </c>
      <c r="F79" s="135">
        <v>0</v>
      </c>
      <c r="G79" s="135">
        <v>0</v>
      </c>
      <c r="H79" s="135">
        <v>0</v>
      </c>
      <c r="I79" s="135">
        <v>0</v>
      </c>
      <c r="J79" s="135">
        <v>0</v>
      </c>
      <c r="K79" s="135">
        <v>0</v>
      </c>
      <c r="L79" s="135">
        <v>0</v>
      </c>
      <c r="M79" s="135">
        <v>0</v>
      </c>
      <c r="N79" s="135">
        <v>0</v>
      </c>
      <c r="O79" s="136"/>
      <c r="P79" s="135">
        <f t="shared" si="2"/>
        <v>0</v>
      </c>
      <c r="Q79" s="135">
        <f t="shared" si="3"/>
        <v>0</v>
      </c>
      <c r="R79" s="9"/>
      <c r="S79" s="3"/>
      <c r="T79" s="3"/>
      <c r="U79" s="3"/>
    </row>
    <row r="80" spans="1:21">
      <c r="A80" s="133">
        <v>71</v>
      </c>
      <c r="B80" s="134" t="s">
        <v>225</v>
      </c>
      <c r="C80" s="135">
        <v>132.67372280091297</v>
      </c>
      <c r="D80" s="135">
        <v>125.36047488611935</v>
      </c>
      <c r="E80" s="135">
        <v>130.9431697175277</v>
      </c>
      <c r="F80" s="135">
        <v>130.46790871631879</v>
      </c>
      <c r="G80" s="135">
        <v>126.99041418438588</v>
      </c>
      <c r="H80" s="135">
        <v>130.13445259126934</v>
      </c>
      <c r="I80" s="135">
        <v>132.73993312489804</v>
      </c>
      <c r="J80" s="135">
        <v>137.31888315372993</v>
      </c>
      <c r="K80" s="135">
        <v>139.70368061727513</v>
      </c>
      <c r="L80" s="135">
        <v>151.96319392888105</v>
      </c>
      <c r="M80" s="135">
        <v>148.17832634269098</v>
      </c>
      <c r="N80" s="135">
        <v>146.86962673945249</v>
      </c>
      <c r="O80" s="136"/>
      <c r="P80" s="135">
        <f t="shared" si="2"/>
        <v>126.99041418438588</v>
      </c>
      <c r="Q80" s="135">
        <f t="shared" si="3"/>
        <v>151.96319392888105</v>
      </c>
      <c r="R80" s="9"/>
      <c r="S80" s="3"/>
      <c r="T80" s="3"/>
      <c r="U80" s="3"/>
    </row>
    <row r="81" spans="1:21">
      <c r="A81" s="133">
        <v>72</v>
      </c>
      <c r="B81" s="134" t="s">
        <v>289</v>
      </c>
      <c r="C81" s="135">
        <v>103.67341349027006</v>
      </c>
      <c r="D81" s="135">
        <v>102.6978592609923</v>
      </c>
      <c r="E81" s="135">
        <v>108.87318159729828</v>
      </c>
      <c r="F81" s="135">
        <v>106.06762272578972</v>
      </c>
      <c r="G81" s="135">
        <v>108.01568851330403</v>
      </c>
      <c r="H81" s="135">
        <v>110.64565264642098</v>
      </c>
      <c r="I81" s="135">
        <v>114.15590173067341</v>
      </c>
      <c r="J81" s="135">
        <v>116.31564010048723</v>
      </c>
      <c r="K81" s="135">
        <v>120.34021705495557</v>
      </c>
      <c r="L81" s="135">
        <v>123.68120093264719</v>
      </c>
      <c r="M81" s="135">
        <v>122.35656651851315</v>
      </c>
      <c r="N81" s="135">
        <v>122.54308941162631</v>
      </c>
      <c r="O81" s="136"/>
      <c r="P81" s="135">
        <f t="shared" si="2"/>
        <v>106.06762272578972</v>
      </c>
      <c r="Q81" s="135">
        <f t="shared" si="3"/>
        <v>123.68120093264719</v>
      </c>
      <c r="R81" s="9"/>
      <c r="S81" s="3"/>
      <c r="T81" s="3"/>
      <c r="U81" s="3"/>
    </row>
    <row r="82" spans="1:21">
      <c r="A82" s="133">
        <v>73</v>
      </c>
      <c r="B82" s="134" t="s">
        <v>24</v>
      </c>
      <c r="C82" s="135">
        <v>144.29718203695811</v>
      </c>
      <c r="D82" s="135">
        <v>143.65630076244423</v>
      </c>
      <c r="E82" s="135">
        <v>147.41087154215066</v>
      </c>
      <c r="F82" s="135">
        <v>150.6383477842169</v>
      </c>
      <c r="G82" s="135">
        <v>151.12736778046701</v>
      </c>
      <c r="H82" s="135">
        <v>163.35004243178486</v>
      </c>
      <c r="I82" s="135">
        <v>153.09153359016872</v>
      </c>
      <c r="J82" s="135">
        <v>162.83348690030081</v>
      </c>
      <c r="K82" s="135">
        <v>170.75196029227888</v>
      </c>
      <c r="L82" s="135">
        <v>177.81218003460015</v>
      </c>
      <c r="M82" s="135">
        <v>169.66343836051186</v>
      </c>
      <c r="N82" s="135">
        <v>165.33077809634915</v>
      </c>
      <c r="O82" s="136"/>
      <c r="P82" s="135">
        <f t="shared" si="2"/>
        <v>147.41087154215066</v>
      </c>
      <c r="Q82" s="135">
        <f t="shared" si="3"/>
        <v>177.81218003460015</v>
      </c>
      <c r="R82" s="9"/>
      <c r="S82" s="3"/>
      <c r="T82" s="3"/>
      <c r="U82" s="3"/>
    </row>
    <row r="83" spans="1:21">
      <c r="A83" s="133">
        <v>74</v>
      </c>
      <c r="B83" s="134" t="s">
        <v>301</v>
      </c>
      <c r="C83" s="135">
        <v>129.82106717357325</v>
      </c>
      <c r="D83" s="135">
        <v>130.23849269439194</v>
      </c>
      <c r="E83" s="135">
        <v>136.97468182703486</v>
      </c>
      <c r="F83" s="135">
        <v>131.64158532810922</v>
      </c>
      <c r="G83" s="135">
        <v>134.83096502703748</v>
      </c>
      <c r="H83" s="135">
        <v>153.50071008799046</v>
      </c>
      <c r="I83" s="135">
        <v>154.3240468915848</v>
      </c>
      <c r="J83" s="135">
        <v>149.19619694955065</v>
      </c>
      <c r="K83" s="135">
        <v>166.65706164896147</v>
      </c>
      <c r="L83" s="135">
        <v>164.95739427644392</v>
      </c>
      <c r="M83" s="135">
        <v>182.27599724248927</v>
      </c>
      <c r="N83" s="135">
        <v>176.42948473016381</v>
      </c>
      <c r="O83" s="136"/>
      <c r="P83" s="135">
        <f t="shared" si="2"/>
        <v>131.64158532810922</v>
      </c>
      <c r="Q83" s="135">
        <f t="shared" si="3"/>
        <v>182.27599724248927</v>
      </c>
      <c r="R83" s="9"/>
      <c r="S83" s="3"/>
      <c r="T83" s="3"/>
      <c r="U83" s="3"/>
    </row>
    <row r="84" spans="1:21">
      <c r="A84" s="133">
        <v>75</v>
      </c>
      <c r="B84" s="134" t="s">
        <v>481</v>
      </c>
      <c r="C84" s="135">
        <v>0</v>
      </c>
      <c r="D84" s="135">
        <v>0</v>
      </c>
      <c r="E84" s="135">
        <v>0</v>
      </c>
      <c r="F84" s="135">
        <v>0</v>
      </c>
      <c r="G84" s="135">
        <v>0</v>
      </c>
      <c r="H84" s="135">
        <v>0</v>
      </c>
      <c r="I84" s="135">
        <v>0</v>
      </c>
      <c r="J84" s="135">
        <v>0</v>
      </c>
      <c r="K84" s="135">
        <v>0</v>
      </c>
      <c r="L84" s="135">
        <v>0</v>
      </c>
      <c r="M84" s="135">
        <v>0</v>
      </c>
      <c r="N84" s="135">
        <v>0</v>
      </c>
      <c r="O84" s="136"/>
      <c r="P84" s="135">
        <f t="shared" si="2"/>
        <v>0</v>
      </c>
      <c r="Q84" s="135">
        <f t="shared" si="3"/>
        <v>0</v>
      </c>
      <c r="R84" s="9"/>
      <c r="S84" s="3"/>
      <c r="T84" s="3"/>
      <c r="U84" s="3"/>
    </row>
    <row r="85" spans="1:21">
      <c r="A85" s="133">
        <v>76</v>
      </c>
      <c r="B85" s="134" t="s">
        <v>480</v>
      </c>
      <c r="C85" s="135">
        <v>0</v>
      </c>
      <c r="D85" s="135">
        <v>0</v>
      </c>
      <c r="E85" s="135">
        <v>0</v>
      </c>
      <c r="F85" s="135">
        <v>0</v>
      </c>
      <c r="G85" s="135">
        <v>0</v>
      </c>
      <c r="H85" s="135">
        <v>0</v>
      </c>
      <c r="I85" s="135">
        <v>0</v>
      </c>
      <c r="J85" s="135">
        <v>0</v>
      </c>
      <c r="K85" s="135">
        <v>0</v>
      </c>
      <c r="L85" s="135">
        <v>0</v>
      </c>
      <c r="M85" s="135">
        <v>0</v>
      </c>
      <c r="N85" s="135">
        <v>0</v>
      </c>
      <c r="O85" s="136"/>
      <c r="P85" s="135">
        <f t="shared" si="2"/>
        <v>0</v>
      </c>
      <c r="Q85" s="135">
        <f t="shared" si="3"/>
        <v>0</v>
      </c>
      <c r="R85" s="9"/>
      <c r="S85" s="3"/>
      <c r="T85" s="3"/>
      <c r="U85" s="3"/>
    </row>
    <row r="86" spans="1:21">
      <c r="A86" s="133">
        <v>77</v>
      </c>
      <c r="B86" s="134" t="s">
        <v>479</v>
      </c>
      <c r="C86" s="135">
        <v>101.94614263594157</v>
      </c>
      <c r="D86" s="135">
        <v>100.47463815291397</v>
      </c>
      <c r="E86" s="135">
        <v>106.73820272074484</v>
      </c>
      <c r="F86" s="135">
        <v>101.68938156824422</v>
      </c>
      <c r="G86" s="135">
        <v>103.87408049073331</v>
      </c>
      <c r="H86" s="135">
        <v>104.71014641049712</v>
      </c>
      <c r="I86" s="135">
        <v>108.74650970312763</v>
      </c>
      <c r="J86" s="135">
        <v>112.28755310227407</v>
      </c>
      <c r="K86" s="135">
        <v>113.78483018408498</v>
      </c>
      <c r="L86" s="135">
        <v>121.25614969073388</v>
      </c>
      <c r="M86" s="135">
        <v>128.17310422469754</v>
      </c>
      <c r="N86" s="135">
        <v>129.32491027611428</v>
      </c>
      <c r="O86" s="136"/>
      <c r="P86" s="135">
        <f t="shared" si="2"/>
        <v>101.68938156824422</v>
      </c>
      <c r="Q86" s="135">
        <f t="shared" si="3"/>
        <v>128.17310422469754</v>
      </c>
      <c r="R86" s="9"/>
      <c r="S86" s="3"/>
      <c r="T86" s="3"/>
      <c r="U86" s="3"/>
    </row>
    <row r="87" spans="1:21">
      <c r="A87" s="133">
        <v>78</v>
      </c>
      <c r="B87" s="134" t="s">
        <v>478</v>
      </c>
      <c r="C87" s="135">
        <v>175.47605003695571</v>
      </c>
      <c r="D87" s="135">
        <v>176.86548226672096</v>
      </c>
      <c r="E87" s="135">
        <v>186.93989179392676</v>
      </c>
      <c r="F87" s="135">
        <v>185.30332338983482</v>
      </c>
      <c r="G87" s="135">
        <v>193.21103428004761</v>
      </c>
      <c r="H87" s="135">
        <v>189.04888132480653</v>
      </c>
      <c r="I87" s="135">
        <v>209.71560917372346</v>
      </c>
      <c r="J87" s="135">
        <v>218.86358848813882</v>
      </c>
      <c r="K87" s="135">
        <v>233.25371400005702</v>
      </c>
      <c r="L87" s="135">
        <v>235.67771037387826</v>
      </c>
      <c r="M87" s="135">
        <v>231.30627769366603</v>
      </c>
      <c r="N87" s="135">
        <v>212.15815797337649</v>
      </c>
      <c r="O87" s="136"/>
      <c r="P87" s="135">
        <f t="shared" si="2"/>
        <v>185.30332338983482</v>
      </c>
      <c r="Q87" s="135">
        <f t="shared" si="3"/>
        <v>235.67771037387826</v>
      </c>
      <c r="R87" s="9"/>
      <c r="S87" s="3"/>
      <c r="T87" s="3"/>
      <c r="U87" s="3"/>
    </row>
    <row r="88" spans="1:21">
      <c r="A88" s="133">
        <v>79</v>
      </c>
      <c r="B88" s="134" t="s">
        <v>90</v>
      </c>
      <c r="C88" s="135">
        <v>100</v>
      </c>
      <c r="D88" s="135">
        <v>100.18702134112208</v>
      </c>
      <c r="E88" s="135">
        <v>104.33108386711183</v>
      </c>
      <c r="F88" s="135">
        <v>100.71371575210286</v>
      </c>
      <c r="G88" s="135">
        <v>100.68828831031217</v>
      </c>
      <c r="H88" s="135">
        <v>99.690544535849924</v>
      </c>
      <c r="I88" s="135">
        <v>101.66299485727608</v>
      </c>
      <c r="J88" s="135">
        <v>104.42421637314237</v>
      </c>
      <c r="K88" s="135">
        <v>106.41868082082884</v>
      </c>
      <c r="L88" s="135">
        <v>110.13079430637296</v>
      </c>
      <c r="M88" s="135">
        <v>106.22999858487339</v>
      </c>
      <c r="N88" s="135">
        <v>101.81903890618051</v>
      </c>
      <c r="O88" s="136"/>
      <c r="P88" s="135">
        <f t="shared" si="2"/>
        <v>99.690544535849924</v>
      </c>
      <c r="Q88" s="135">
        <f t="shared" si="3"/>
        <v>110.13079430637296</v>
      </c>
      <c r="R88" s="9"/>
      <c r="S88" s="3"/>
      <c r="T88" s="3"/>
      <c r="U88" s="3"/>
    </row>
    <row r="89" spans="1:21">
      <c r="A89" s="133">
        <v>80</v>
      </c>
      <c r="B89" s="134" t="s">
        <v>477</v>
      </c>
      <c r="C89" s="135">
        <v>0</v>
      </c>
      <c r="D89" s="135">
        <v>0</v>
      </c>
      <c r="E89" s="135">
        <v>0</v>
      </c>
      <c r="F89" s="135">
        <v>0</v>
      </c>
      <c r="G89" s="135">
        <v>0</v>
      </c>
      <c r="H89" s="135">
        <v>0</v>
      </c>
      <c r="I89" s="135">
        <v>0</v>
      </c>
      <c r="J89" s="135">
        <v>0</v>
      </c>
      <c r="K89" s="135">
        <v>0</v>
      </c>
      <c r="L89" s="135">
        <v>0</v>
      </c>
      <c r="M89" s="135">
        <v>0</v>
      </c>
      <c r="N89" s="135">
        <v>0</v>
      </c>
      <c r="O89" s="136"/>
      <c r="P89" s="135">
        <f t="shared" si="2"/>
        <v>0</v>
      </c>
      <c r="Q89" s="135">
        <f t="shared" si="3"/>
        <v>0</v>
      </c>
      <c r="R89" s="9"/>
      <c r="S89" s="3"/>
      <c r="T89" s="3"/>
      <c r="U89" s="3"/>
    </row>
    <row r="90" spans="1:21">
      <c r="A90" s="133">
        <v>81</v>
      </c>
      <c r="B90" s="134" t="s">
        <v>476</v>
      </c>
      <c r="C90" s="135">
        <v>0</v>
      </c>
      <c r="D90" s="135">
        <v>0</v>
      </c>
      <c r="E90" s="135">
        <v>0</v>
      </c>
      <c r="F90" s="135">
        <v>0</v>
      </c>
      <c r="G90" s="135">
        <v>0</v>
      </c>
      <c r="H90" s="135">
        <v>0</v>
      </c>
      <c r="I90" s="135">
        <v>0</v>
      </c>
      <c r="J90" s="135">
        <v>0</v>
      </c>
      <c r="K90" s="135">
        <v>0</v>
      </c>
      <c r="L90" s="135">
        <v>0</v>
      </c>
      <c r="M90" s="135">
        <v>0</v>
      </c>
      <c r="N90" s="135">
        <v>0</v>
      </c>
      <c r="O90" s="136"/>
      <c r="P90" s="135">
        <f t="shared" si="2"/>
        <v>0</v>
      </c>
      <c r="Q90" s="135">
        <f t="shared" si="3"/>
        <v>0</v>
      </c>
      <c r="R90" s="9"/>
      <c r="S90" s="3"/>
      <c r="T90" s="3"/>
      <c r="U90" s="3"/>
    </row>
    <row r="91" spans="1:21">
      <c r="A91" s="133">
        <v>82</v>
      </c>
      <c r="B91" s="134" t="s">
        <v>260</v>
      </c>
      <c r="C91" s="135">
        <v>111.41518475069184</v>
      </c>
      <c r="D91" s="135">
        <v>110.32967432048486</v>
      </c>
      <c r="E91" s="135">
        <v>115.95821190929027</v>
      </c>
      <c r="F91" s="135">
        <v>120.37395818008353</v>
      </c>
      <c r="G91" s="135">
        <v>120.64470814884176</v>
      </c>
      <c r="H91" s="135">
        <v>124.17313512060349</v>
      </c>
      <c r="I91" s="135">
        <v>121.56013517405997</v>
      </c>
      <c r="J91" s="135">
        <v>122.79712054454821</v>
      </c>
      <c r="K91" s="135">
        <v>125.7716456389489</v>
      </c>
      <c r="L91" s="135">
        <v>131.96995162032076</v>
      </c>
      <c r="M91" s="135">
        <v>136.45860270410807</v>
      </c>
      <c r="N91" s="135">
        <v>139.23878061694396</v>
      </c>
      <c r="O91" s="136"/>
      <c r="P91" s="135">
        <f t="shared" si="2"/>
        <v>115.95821190929027</v>
      </c>
      <c r="Q91" s="135">
        <f t="shared" si="3"/>
        <v>136.45860270410807</v>
      </c>
      <c r="R91" s="9"/>
      <c r="S91" s="3"/>
      <c r="T91" s="3"/>
      <c r="U91" s="3"/>
    </row>
    <row r="92" spans="1:21">
      <c r="A92" s="133">
        <v>83</v>
      </c>
      <c r="B92" s="134" t="s">
        <v>261</v>
      </c>
      <c r="C92" s="135">
        <v>105.13398386179334</v>
      </c>
      <c r="D92" s="135">
        <v>104.64177062356406</v>
      </c>
      <c r="E92" s="135">
        <v>107.89778316291145</v>
      </c>
      <c r="F92" s="135">
        <v>103.9429002663079</v>
      </c>
      <c r="G92" s="135">
        <v>104.34636610621936</v>
      </c>
      <c r="H92" s="135">
        <v>104.59020648383364</v>
      </c>
      <c r="I92" s="135">
        <v>103.55274955502875</v>
      </c>
      <c r="J92" s="135">
        <v>104.77665391742568</v>
      </c>
      <c r="K92" s="135">
        <v>114.34306838161228</v>
      </c>
      <c r="L92" s="135">
        <v>117.30053271248913</v>
      </c>
      <c r="M92" s="135">
        <v>116.78592990863004</v>
      </c>
      <c r="N92" s="135">
        <v>116.80451802157094</v>
      </c>
      <c r="O92" s="136"/>
      <c r="P92" s="135">
        <f t="shared" si="2"/>
        <v>103.55274955502875</v>
      </c>
      <c r="Q92" s="135">
        <f t="shared" si="3"/>
        <v>117.30053271248913</v>
      </c>
      <c r="R92" s="9"/>
      <c r="S92" s="3"/>
      <c r="T92" s="3"/>
      <c r="U92" s="3"/>
    </row>
    <row r="93" spans="1:21">
      <c r="A93" s="133">
        <v>84</v>
      </c>
      <c r="B93" s="134" t="s">
        <v>475</v>
      </c>
      <c r="C93" s="135">
        <v>0</v>
      </c>
      <c r="D93" s="135">
        <v>0</v>
      </c>
      <c r="E93" s="135">
        <v>0</v>
      </c>
      <c r="F93" s="135">
        <v>0</v>
      </c>
      <c r="G93" s="135">
        <v>0</v>
      </c>
      <c r="H93" s="135">
        <v>0</v>
      </c>
      <c r="I93" s="135">
        <v>0</v>
      </c>
      <c r="J93" s="135">
        <v>0</v>
      </c>
      <c r="K93" s="135">
        <v>0</v>
      </c>
      <c r="L93" s="135">
        <v>0</v>
      </c>
      <c r="M93" s="135">
        <v>0</v>
      </c>
      <c r="N93" s="135">
        <v>0</v>
      </c>
      <c r="O93" s="136"/>
      <c r="P93" s="135">
        <f t="shared" si="2"/>
        <v>0</v>
      </c>
      <c r="Q93" s="135">
        <f t="shared" si="3"/>
        <v>0</v>
      </c>
      <c r="R93" s="9"/>
      <c r="S93" s="3"/>
      <c r="T93" s="3"/>
      <c r="U93" s="3"/>
    </row>
    <row r="94" spans="1:21">
      <c r="A94" s="133">
        <v>85</v>
      </c>
      <c r="B94" s="134" t="s">
        <v>474</v>
      </c>
      <c r="C94" s="135">
        <v>192.17513088266026</v>
      </c>
      <c r="D94" s="135">
        <v>198.82383082411374</v>
      </c>
      <c r="E94" s="135">
        <v>205.73375438256542</v>
      </c>
      <c r="F94" s="135">
        <v>221.81204125616793</v>
      </c>
      <c r="G94" s="135">
        <v>197.51996208603927</v>
      </c>
      <c r="H94" s="135">
        <v>214.52252856525214</v>
      </c>
      <c r="I94" s="135">
        <v>230.70107884059729</v>
      </c>
      <c r="J94" s="135">
        <v>234.36361231940154</v>
      </c>
      <c r="K94" s="135">
        <v>230.97607111490274</v>
      </c>
      <c r="L94" s="135">
        <v>231.84991272745222</v>
      </c>
      <c r="M94" s="135">
        <v>242.48134294186988</v>
      </c>
      <c r="N94" s="135">
        <v>240.32671220644457</v>
      </c>
      <c r="O94" s="136"/>
      <c r="P94" s="135">
        <f t="shared" si="2"/>
        <v>197.51996208603927</v>
      </c>
      <c r="Q94" s="135">
        <f t="shared" si="3"/>
        <v>242.48134294186988</v>
      </c>
      <c r="R94" s="9"/>
      <c r="S94" s="3"/>
      <c r="T94" s="3"/>
      <c r="U94" s="3"/>
    </row>
    <row r="95" spans="1:21">
      <c r="A95" s="133">
        <v>86</v>
      </c>
      <c r="B95" s="134" t="s">
        <v>191</v>
      </c>
      <c r="C95" s="135">
        <v>112.06895874945452</v>
      </c>
      <c r="D95" s="135">
        <v>111.52800145940316</v>
      </c>
      <c r="E95" s="135">
        <v>113.81430794286143</v>
      </c>
      <c r="F95" s="135">
        <v>111.72299108955166</v>
      </c>
      <c r="G95" s="135">
        <v>107.81240626687418</v>
      </c>
      <c r="H95" s="135">
        <v>107.59726185340459</v>
      </c>
      <c r="I95" s="135">
        <v>111.20657905736368</v>
      </c>
      <c r="J95" s="135">
        <v>111.13436762372442</v>
      </c>
      <c r="K95" s="135">
        <v>114.32377890604315</v>
      </c>
      <c r="L95" s="135">
        <v>115.50216770040866</v>
      </c>
      <c r="M95" s="135">
        <v>118.8808661069132</v>
      </c>
      <c r="N95" s="135">
        <v>116.60630572592147</v>
      </c>
      <c r="O95" s="136"/>
      <c r="P95" s="135">
        <f t="shared" si="2"/>
        <v>107.59726185340459</v>
      </c>
      <c r="Q95" s="135">
        <f t="shared" si="3"/>
        <v>118.8808661069132</v>
      </c>
      <c r="R95" s="9"/>
      <c r="S95" s="3"/>
      <c r="T95" s="3"/>
      <c r="U95" s="3"/>
    </row>
    <row r="96" spans="1:21">
      <c r="A96" s="133">
        <v>87</v>
      </c>
      <c r="B96" s="134" t="s">
        <v>155</v>
      </c>
      <c r="C96" s="135">
        <v>113.99940082874637</v>
      </c>
      <c r="D96" s="135">
        <v>118.65327286616019</v>
      </c>
      <c r="E96" s="135">
        <v>121.80221465894616</v>
      </c>
      <c r="F96" s="135">
        <v>122.70958991273635</v>
      </c>
      <c r="G96" s="135">
        <v>122.21464282128198</v>
      </c>
      <c r="H96" s="135">
        <v>127.8331849101575</v>
      </c>
      <c r="I96" s="135">
        <v>125.2251991826232</v>
      </c>
      <c r="J96" s="135">
        <v>128.69764551703773</v>
      </c>
      <c r="K96" s="135">
        <v>137.0039329551212</v>
      </c>
      <c r="L96" s="135">
        <v>138.28909328068008</v>
      </c>
      <c r="M96" s="135">
        <v>134.97927017395216</v>
      </c>
      <c r="N96" s="135">
        <v>133.93425665770806</v>
      </c>
      <c r="O96" s="136"/>
      <c r="P96" s="135">
        <f t="shared" si="2"/>
        <v>121.80221465894616</v>
      </c>
      <c r="Q96" s="135">
        <f t="shared" si="3"/>
        <v>138.28909328068008</v>
      </c>
      <c r="R96" s="9"/>
      <c r="S96" s="3"/>
      <c r="T96" s="3"/>
      <c r="U96" s="3"/>
    </row>
    <row r="97" spans="1:21">
      <c r="A97" s="133">
        <v>88</v>
      </c>
      <c r="B97" s="134" t="s">
        <v>95</v>
      </c>
      <c r="C97" s="135">
        <v>115.02743880789497</v>
      </c>
      <c r="D97" s="135">
        <v>111.48385346367876</v>
      </c>
      <c r="E97" s="135">
        <v>116.90592417607814</v>
      </c>
      <c r="F97" s="135">
        <v>117.27573746016604</v>
      </c>
      <c r="G97" s="135">
        <v>117.16315380490863</v>
      </c>
      <c r="H97" s="135">
        <v>118.76115339902242</v>
      </c>
      <c r="I97" s="135">
        <v>121.62231095288556</v>
      </c>
      <c r="J97" s="135">
        <v>124.73294114191242</v>
      </c>
      <c r="K97" s="135">
        <v>128.57779319466835</v>
      </c>
      <c r="L97" s="135">
        <v>130.06900598359368</v>
      </c>
      <c r="M97" s="135">
        <v>130.30674320777152</v>
      </c>
      <c r="N97" s="135">
        <v>129.31169496857876</v>
      </c>
      <c r="O97" s="136"/>
      <c r="P97" s="135">
        <f t="shared" si="2"/>
        <v>116.90592417607814</v>
      </c>
      <c r="Q97" s="135">
        <f t="shared" si="3"/>
        <v>130.30674320777152</v>
      </c>
      <c r="R97" s="9"/>
      <c r="S97" s="3"/>
      <c r="T97" s="3"/>
      <c r="U97" s="3"/>
    </row>
    <row r="98" spans="1:21">
      <c r="A98" s="133">
        <v>89</v>
      </c>
      <c r="B98" s="134" t="s">
        <v>218</v>
      </c>
      <c r="C98" s="135">
        <v>228.78688732294881</v>
      </c>
      <c r="D98" s="135">
        <v>231.54019272433649</v>
      </c>
      <c r="E98" s="135">
        <v>247.30477550823645</v>
      </c>
      <c r="F98" s="135">
        <v>243.60760108815165</v>
      </c>
      <c r="G98" s="135">
        <v>222.24170663699928</v>
      </c>
      <c r="H98" s="135">
        <v>240.03423830150621</v>
      </c>
      <c r="I98" s="135">
        <v>246.57656425357524</v>
      </c>
      <c r="J98" s="135">
        <v>249.39617108560813</v>
      </c>
      <c r="K98" s="135">
        <v>251.025949521288</v>
      </c>
      <c r="L98" s="135">
        <v>260.91534219747746</v>
      </c>
      <c r="M98" s="135">
        <v>258.42941063478708</v>
      </c>
      <c r="N98" s="135">
        <v>236.10244393871213</v>
      </c>
      <c r="O98" s="136"/>
      <c r="P98" s="135">
        <f t="shared" si="2"/>
        <v>222.24170663699928</v>
      </c>
      <c r="Q98" s="135">
        <f t="shared" si="3"/>
        <v>260.91534219747746</v>
      </c>
      <c r="R98" s="9"/>
      <c r="S98" s="3"/>
      <c r="T98" s="3"/>
      <c r="U98" s="3"/>
    </row>
    <row r="99" spans="1:21">
      <c r="A99" s="133">
        <v>90</v>
      </c>
      <c r="B99" s="134" t="s">
        <v>473</v>
      </c>
      <c r="C99" s="135">
        <v>0</v>
      </c>
      <c r="D99" s="135">
        <v>0</v>
      </c>
      <c r="E99" s="135">
        <v>0</v>
      </c>
      <c r="F99" s="135">
        <v>0</v>
      </c>
      <c r="G99" s="135">
        <v>0</v>
      </c>
      <c r="H99" s="135">
        <v>0</v>
      </c>
      <c r="I99" s="135">
        <v>0</v>
      </c>
      <c r="J99" s="135">
        <v>0</v>
      </c>
      <c r="K99" s="135">
        <v>0</v>
      </c>
      <c r="L99" s="135">
        <v>0</v>
      </c>
      <c r="M99" s="135">
        <v>0</v>
      </c>
      <c r="N99" s="135">
        <v>0</v>
      </c>
      <c r="O99" s="136"/>
      <c r="P99" s="135">
        <f t="shared" si="2"/>
        <v>0</v>
      </c>
      <c r="Q99" s="135">
        <f t="shared" si="3"/>
        <v>0</v>
      </c>
      <c r="R99" s="9"/>
      <c r="S99" s="3"/>
      <c r="T99" s="3"/>
      <c r="U99" s="3"/>
    </row>
    <row r="100" spans="1:21">
      <c r="A100" s="133">
        <v>91</v>
      </c>
      <c r="B100" s="134" t="s">
        <v>35</v>
      </c>
      <c r="C100" s="135">
        <v>152.56672308235625</v>
      </c>
      <c r="D100" s="135">
        <v>146.74399348284047</v>
      </c>
      <c r="E100" s="135">
        <v>154.63417963936024</v>
      </c>
      <c r="F100" s="135">
        <v>158.45290434906968</v>
      </c>
      <c r="G100" s="135">
        <v>176.80417306254708</v>
      </c>
      <c r="H100" s="135">
        <v>161.51865584550339</v>
      </c>
      <c r="I100" s="135">
        <v>183.20830295336913</v>
      </c>
      <c r="J100" s="135">
        <v>179.6889219432789</v>
      </c>
      <c r="K100" s="135">
        <v>209.34237314490599</v>
      </c>
      <c r="L100" s="135">
        <v>225.947858916765</v>
      </c>
      <c r="M100" s="135">
        <v>228.51311360377525</v>
      </c>
      <c r="N100" s="135">
        <v>226.50881177449355</v>
      </c>
      <c r="O100" s="136"/>
      <c r="P100" s="135">
        <f t="shared" si="2"/>
        <v>154.63417963936024</v>
      </c>
      <c r="Q100" s="135">
        <f t="shared" si="3"/>
        <v>228.51311360377525</v>
      </c>
      <c r="R100" s="9"/>
      <c r="S100" s="3"/>
      <c r="T100" s="3"/>
      <c r="U100" s="3"/>
    </row>
    <row r="101" spans="1:21">
      <c r="A101" s="133">
        <v>92</v>
      </c>
      <c r="B101" s="134" t="s">
        <v>472</v>
      </c>
      <c r="C101" s="135">
        <v>0</v>
      </c>
      <c r="D101" s="135">
        <v>0</v>
      </c>
      <c r="E101" s="135">
        <v>0</v>
      </c>
      <c r="F101" s="135">
        <v>0</v>
      </c>
      <c r="G101" s="135">
        <v>0</v>
      </c>
      <c r="H101" s="135">
        <v>0</v>
      </c>
      <c r="I101" s="135">
        <v>0</v>
      </c>
      <c r="J101" s="135">
        <v>0</v>
      </c>
      <c r="K101" s="135">
        <v>0</v>
      </c>
      <c r="L101" s="135">
        <v>0</v>
      </c>
      <c r="M101" s="135">
        <v>0</v>
      </c>
      <c r="N101" s="135">
        <v>0</v>
      </c>
      <c r="O101" s="136"/>
      <c r="P101" s="135">
        <f t="shared" si="2"/>
        <v>0</v>
      </c>
      <c r="Q101" s="135">
        <f t="shared" si="3"/>
        <v>0</v>
      </c>
      <c r="R101" s="9"/>
      <c r="S101" s="3"/>
      <c r="T101" s="3"/>
      <c r="U101" s="3"/>
    </row>
    <row r="102" spans="1:21">
      <c r="A102" s="133">
        <v>93</v>
      </c>
      <c r="B102" s="134" t="s">
        <v>15</v>
      </c>
      <c r="C102" s="135">
        <v>101.23797659797047</v>
      </c>
      <c r="D102" s="135">
        <v>104.44931657951568</v>
      </c>
      <c r="E102" s="135">
        <v>101.74393340586212</v>
      </c>
      <c r="F102" s="135">
        <v>101.42262078661686</v>
      </c>
      <c r="G102" s="135">
        <v>100</v>
      </c>
      <c r="H102" s="135">
        <v>100.2110256865404</v>
      </c>
      <c r="I102" s="135">
        <v>100.78003186391591</v>
      </c>
      <c r="J102" s="135">
        <v>99.8381825198001</v>
      </c>
      <c r="K102" s="135">
        <v>103.01662429458867</v>
      </c>
      <c r="L102" s="135">
        <v>102.86320779598445</v>
      </c>
      <c r="M102" s="135">
        <v>104.96077692646675</v>
      </c>
      <c r="N102" s="135">
        <v>103.41256236856333</v>
      </c>
      <c r="O102" s="136"/>
      <c r="P102" s="135">
        <f t="shared" si="2"/>
        <v>99.8381825198001</v>
      </c>
      <c r="Q102" s="135">
        <f t="shared" si="3"/>
        <v>104.96077692646675</v>
      </c>
      <c r="R102" s="9"/>
      <c r="S102" s="3"/>
      <c r="T102" s="3"/>
      <c r="U102" s="3"/>
    </row>
    <row r="103" spans="1:21">
      <c r="A103" s="133">
        <v>94</v>
      </c>
      <c r="B103" s="134" t="s">
        <v>298</v>
      </c>
      <c r="C103" s="135">
        <v>110.73188658395831</v>
      </c>
      <c r="D103" s="135">
        <v>102.7471322015012</v>
      </c>
      <c r="E103" s="135">
        <v>111.4966672338263</v>
      </c>
      <c r="F103" s="135">
        <v>114.38295074915091</v>
      </c>
      <c r="G103" s="135">
        <v>109.4314943707473</v>
      </c>
      <c r="H103" s="135">
        <v>106.26856490862747</v>
      </c>
      <c r="I103" s="135">
        <v>106.34518913467794</v>
      </c>
      <c r="J103" s="135">
        <v>107.46215499145877</v>
      </c>
      <c r="K103" s="135">
        <v>107.85758473949438</v>
      </c>
      <c r="L103" s="135">
        <v>105.14496860643989</v>
      </c>
      <c r="M103" s="135">
        <v>109.42954497155553</v>
      </c>
      <c r="N103" s="135">
        <v>107.01038026639395</v>
      </c>
      <c r="O103" s="136"/>
      <c r="P103" s="135">
        <f t="shared" si="2"/>
        <v>105.14496860643989</v>
      </c>
      <c r="Q103" s="135">
        <f t="shared" si="3"/>
        <v>114.38295074915091</v>
      </c>
      <c r="R103" s="9"/>
      <c r="S103" s="3"/>
      <c r="T103" s="3"/>
      <c r="U103" s="3"/>
    </row>
    <row r="104" spans="1:21">
      <c r="A104" s="133">
        <v>95</v>
      </c>
      <c r="B104" s="134" t="s">
        <v>288</v>
      </c>
      <c r="C104" s="135">
        <v>100</v>
      </c>
      <c r="D104" s="135">
        <v>100</v>
      </c>
      <c r="E104" s="135">
        <v>106.06563965885701</v>
      </c>
      <c r="F104" s="135">
        <v>100.05986622803944</v>
      </c>
      <c r="G104" s="135">
        <v>101.18706796510001</v>
      </c>
      <c r="H104" s="135">
        <v>100.07191520232954</v>
      </c>
      <c r="I104" s="135">
        <v>100.26938375762539</v>
      </c>
      <c r="J104" s="135">
        <v>100.47486530138367</v>
      </c>
      <c r="K104" s="135">
        <v>101.24057005435874</v>
      </c>
      <c r="L104" s="135">
        <v>100.85507219967337</v>
      </c>
      <c r="M104" s="135">
        <v>99.541440014597001</v>
      </c>
      <c r="N104" s="135">
        <v>98.754377585256876</v>
      </c>
      <c r="O104" s="136"/>
      <c r="P104" s="135">
        <f t="shared" si="2"/>
        <v>99.541440014597001</v>
      </c>
      <c r="Q104" s="135">
        <f t="shared" si="3"/>
        <v>106.06563965885701</v>
      </c>
      <c r="R104" s="9"/>
      <c r="S104" s="3"/>
      <c r="T104" s="3"/>
      <c r="U104" s="3"/>
    </row>
    <row r="105" spans="1:21">
      <c r="A105" s="133">
        <v>96</v>
      </c>
      <c r="B105" s="134" t="s">
        <v>216</v>
      </c>
      <c r="C105" s="135">
        <v>141.28017989128955</v>
      </c>
      <c r="D105" s="135">
        <v>142.3708049993447</v>
      </c>
      <c r="E105" s="135">
        <v>145.91157530640433</v>
      </c>
      <c r="F105" s="135">
        <v>146.01408271695118</v>
      </c>
      <c r="G105" s="135">
        <v>146.55887666507331</v>
      </c>
      <c r="H105" s="135">
        <v>145.8736594847648</v>
      </c>
      <c r="I105" s="135">
        <v>145.98887327587505</v>
      </c>
      <c r="J105" s="135">
        <v>139.62436396271596</v>
      </c>
      <c r="K105" s="135">
        <v>149.25497511177645</v>
      </c>
      <c r="L105" s="135">
        <v>154.06617459770459</v>
      </c>
      <c r="M105" s="135">
        <v>153.11796103142075</v>
      </c>
      <c r="N105" s="135">
        <v>154.43373561810523</v>
      </c>
      <c r="O105" s="136"/>
      <c r="P105" s="135">
        <f t="shared" si="2"/>
        <v>139.62436396271596</v>
      </c>
      <c r="Q105" s="135">
        <f t="shared" si="3"/>
        <v>154.06617459770459</v>
      </c>
      <c r="R105" s="9"/>
      <c r="S105" s="3"/>
      <c r="T105" s="3"/>
      <c r="U105" s="3"/>
    </row>
    <row r="106" spans="1:21">
      <c r="A106" s="133">
        <v>97</v>
      </c>
      <c r="B106" s="134" t="s">
        <v>231</v>
      </c>
      <c r="C106" s="135">
        <v>101.97272730560366</v>
      </c>
      <c r="D106" s="135">
        <v>100</v>
      </c>
      <c r="E106" s="135">
        <v>103.88925923771993</v>
      </c>
      <c r="F106" s="135">
        <v>100</v>
      </c>
      <c r="G106" s="135">
        <v>100.80233341943303</v>
      </c>
      <c r="H106" s="135">
        <v>99.452387414126434</v>
      </c>
      <c r="I106" s="135">
        <v>100.13107272632769</v>
      </c>
      <c r="J106" s="135">
        <v>101.1783146427147</v>
      </c>
      <c r="K106" s="135">
        <v>100.70223080628018</v>
      </c>
      <c r="L106" s="135">
        <v>100.04237931962446</v>
      </c>
      <c r="M106" s="135">
        <v>99.312203668786054</v>
      </c>
      <c r="N106" s="135">
        <v>98.035638795578237</v>
      </c>
      <c r="O106" s="136"/>
      <c r="P106" s="135">
        <f t="shared" si="2"/>
        <v>99.312203668786054</v>
      </c>
      <c r="Q106" s="135">
        <f t="shared" si="3"/>
        <v>103.88925923771993</v>
      </c>
      <c r="R106" s="9"/>
      <c r="S106" s="3"/>
      <c r="T106" s="3"/>
      <c r="U106" s="3"/>
    </row>
    <row r="107" spans="1:21">
      <c r="A107" s="133">
        <v>98</v>
      </c>
      <c r="B107" s="134" t="s">
        <v>47</v>
      </c>
      <c r="C107" s="135">
        <v>136.59662480430885</v>
      </c>
      <c r="D107" s="135">
        <v>142.60296355976288</v>
      </c>
      <c r="E107" s="135">
        <v>126.94156655658027</v>
      </c>
      <c r="F107" s="135">
        <v>143.96470832302305</v>
      </c>
      <c r="G107" s="135">
        <v>142.59235025103291</v>
      </c>
      <c r="H107" s="135">
        <v>155.21731799097654</v>
      </c>
      <c r="I107" s="135">
        <v>158.94314607722094</v>
      </c>
      <c r="J107" s="135">
        <v>184.47841732252826</v>
      </c>
      <c r="K107" s="135">
        <v>185.79453355843506</v>
      </c>
      <c r="L107" s="135">
        <v>188.41831768478076</v>
      </c>
      <c r="M107" s="135">
        <v>253.74679121922136</v>
      </c>
      <c r="N107" s="135">
        <v>200.39497988974958</v>
      </c>
      <c r="O107" s="136"/>
      <c r="P107" s="135">
        <f t="shared" si="2"/>
        <v>126.94156655658027</v>
      </c>
      <c r="Q107" s="135">
        <f t="shared" si="3"/>
        <v>253.74679121922136</v>
      </c>
      <c r="R107" s="9"/>
      <c r="S107" s="3"/>
      <c r="T107" s="3"/>
      <c r="U107" s="3"/>
    </row>
    <row r="108" spans="1:21">
      <c r="A108" s="133">
        <v>99</v>
      </c>
      <c r="B108" s="134" t="s">
        <v>167</v>
      </c>
      <c r="C108" s="135">
        <v>113.64596452154304</v>
      </c>
      <c r="D108" s="135">
        <v>120.10366000368684</v>
      </c>
      <c r="E108" s="135">
        <v>131.68987524127763</v>
      </c>
      <c r="F108" s="135">
        <v>131.53472366998804</v>
      </c>
      <c r="G108" s="135">
        <v>132.5177709553237</v>
      </c>
      <c r="H108" s="135">
        <v>134.02010967095694</v>
      </c>
      <c r="I108" s="135">
        <v>139.67496744414552</v>
      </c>
      <c r="J108" s="135">
        <v>144.77310078726688</v>
      </c>
      <c r="K108" s="135">
        <v>152.5673021090069</v>
      </c>
      <c r="L108" s="135">
        <v>157.65713110483173</v>
      </c>
      <c r="M108" s="135">
        <v>154.88149624301801</v>
      </c>
      <c r="N108" s="135">
        <v>153.55244026779684</v>
      </c>
      <c r="O108" s="136"/>
      <c r="P108" s="135">
        <f t="shared" si="2"/>
        <v>131.53472366998804</v>
      </c>
      <c r="Q108" s="135">
        <f t="shared" si="3"/>
        <v>157.65713110483173</v>
      </c>
      <c r="R108" s="9"/>
      <c r="S108" s="3"/>
      <c r="T108" s="3"/>
      <c r="U108" s="3"/>
    </row>
    <row r="109" spans="1:21">
      <c r="A109" s="133">
        <v>100</v>
      </c>
      <c r="B109" s="134" t="s">
        <v>60</v>
      </c>
      <c r="C109" s="135">
        <v>137.80541403902185</v>
      </c>
      <c r="D109" s="135">
        <v>134.75371371431277</v>
      </c>
      <c r="E109" s="135">
        <v>136.37886071536275</v>
      </c>
      <c r="F109" s="135">
        <v>138.59864628684042</v>
      </c>
      <c r="G109" s="135">
        <v>134.64823135387525</v>
      </c>
      <c r="H109" s="135">
        <v>135.8250739810351</v>
      </c>
      <c r="I109" s="135">
        <v>137.48804050008036</v>
      </c>
      <c r="J109" s="135">
        <v>143.17151544944849</v>
      </c>
      <c r="K109" s="135">
        <v>149.43663935919429</v>
      </c>
      <c r="L109" s="135">
        <v>151.39112158360169</v>
      </c>
      <c r="M109" s="135">
        <v>145.31664650128386</v>
      </c>
      <c r="N109" s="135">
        <v>141.18335203790269</v>
      </c>
      <c r="O109" s="136"/>
      <c r="P109" s="135">
        <f t="shared" si="2"/>
        <v>134.64823135387525</v>
      </c>
      <c r="Q109" s="135">
        <f t="shared" si="3"/>
        <v>151.39112158360169</v>
      </c>
      <c r="R109" s="9"/>
      <c r="S109" s="3"/>
      <c r="T109" s="3"/>
      <c r="U109" s="3"/>
    </row>
    <row r="110" spans="1:21">
      <c r="A110" s="133">
        <v>101</v>
      </c>
      <c r="B110" s="134" t="s">
        <v>108</v>
      </c>
      <c r="C110" s="135">
        <v>107.6668084922281</v>
      </c>
      <c r="D110" s="135">
        <v>103.08006596956415</v>
      </c>
      <c r="E110" s="135">
        <v>109.52303072229432</v>
      </c>
      <c r="F110" s="135">
        <v>107.8348750790026</v>
      </c>
      <c r="G110" s="135">
        <v>107.06701319744363</v>
      </c>
      <c r="H110" s="135">
        <v>108.34909052231376</v>
      </c>
      <c r="I110" s="135">
        <v>111.93311199466049</v>
      </c>
      <c r="J110" s="135">
        <v>115.50882976090291</v>
      </c>
      <c r="K110" s="135">
        <v>119.54814423594348</v>
      </c>
      <c r="L110" s="135">
        <v>122.88759501753377</v>
      </c>
      <c r="M110" s="135">
        <v>126.55254637600331</v>
      </c>
      <c r="N110" s="135">
        <v>125.76340656989026</v>
      </c>
      <c r="O110" s="136"/>
      <c r="P110" s="135">
        <f t="shared" si="2"/>
        <v>107.06701319744363</v>
      </c>
      <c r="Q110" s="135">
        <f t="shared" si="3"/>
        <v>126.55254637600331</v>
      </c>
      <c r="R110" s="9"/>
      <c r="S110" s="3"/>
      <c r="T110" s="3"/>
      <c r="U110" s="3"/>
    </row>
    <row r="111" spans="1:21">
      <c r="A111" s="133">
        <v>102</v>
      </c>
      <c r="B111" s="134" t="s">
        <v>471</v>
      </c>
      <c r="C111" s="135">
        <v>127.03809532491708</v>
      </c>
      <c r="D111" s="135">
        <v>125.9389553593474</v>
      </c>
      <c r="E111" s="135">
        <v>125.22931082296687</v>
      </c>
      <c r="F111" s="135">
        <v>111.34728543942521</v>
      </c>
      <c r="G111" s="135">
        <v>122.19316816432814</v>
      </c>
      <c r="H111" s="135">
        <v>0</v>
      </c>
      <c r="I111" s="135">
        <v>0</v>
      </c>
      <c r="J111" s="135">
        <v>0</v>
      </c>
      <c r="K111" s="135">
        <v>0</v>
      </c>
      <c r="L111" s="135">
        <v>0</v>
      </c>
      <c r="M111" s="135">
        <v>0</v>
      </c>
      <c r="N111" s="135">
        <v>0</v>
      </c>
      <c r="O111" s="136"/>
      <c r="P111" s="135">
        <f t="shared" si="2"/>
        <v>0</v>
      </c>
      <c r="Q111" s="135">
        <f t="shared" si="3"/>
        <v>125.22931082296687</v>
      </c>
      <c r="R111" s="9"/>
      <c r="S111" s="3"/>
      <c r="T111" s="3"/>
      <c r="U111" s="3"/>
    </row>
    <row r="112" spans="1:21">
      <c r="A112" s="133">
        <v>103</v>
      </c>
      <c r="B112" s="134" t="s">
        <v>232</v>
      </c>
      <c r="C112" s="135">
        <v>103.44251425487683</v>
      </c>
      <c r="D112" s="135">
        <v>100</v>
      </c>
      <c r="E112" s="135">
        <v>103.67041354715747</v>
      </c>
      <c r="F112" s="135">
        <v>100.61559574895311</v>
      </c>
      <c r="G112" s="135">
        <v>100.33051473370919</v>
      </c>
      <c r="H112" s="135">
        <v>100.33679306534032</v>
      </c>
      <c r="I112" s="135">
        <v>103.20962547062409</v>
      </c>
      <c r="J112" s="135">
        <v>101.35412805170985</v>
      </c>
      <c r="K112" s="135">
        <v>101.69735397095339</v>
      </c>
      <c r="L112" s="135">
        <v>102.57072169699519</v>
      </c>
      <c r="M112" s="135">
        <v>104.05684581823891</v>
      </c>
      <c r="N112" s="135">
        <v>100.37720392127258</v>
      </c>
      <c r="O112" s="136"/>
      <c r="P112" s="135">
        <f t="shared" si="2"/>
        <v>100.33051473370919</v>
      </c>
      <c r="Q112" s="135">
        <f t="shared" si="3"/>
        <v>104.05684581823891</v>
      </c>
      <c r="R112" s="9"/>
      <c r="S112" s="3"/>
      <c r="T112" s="3"/>
      <c r="U112" s="3"/>
    </row>
    <row r="113" spans="1:21">
      <c r="A113" s="133">
        <v>104</v>
      </c>
      <c r="B113" s="134" t="s">
        <v>470</v>
      </c>
      <c r="C113" s="135">
        <v>0</v>
      </c>
      <c r="D113" s="135">
        <v>0</v>
      </c>
      <c r="E113" s="135">
        <v>0</v>
      </c>
      <c r="F113" s="135">
        <v>0</v>
      </c>
      <c r="G113" s="135">
        <v>0</v>
      </c>
      <c r="H113" s="135">
        <v>0</v>
      </c>
      <c r="I113" s="135">
        <v>0</v>
      </c>
      <c r="J113" s="135">
        <v>0</v>
      </c>
      <c r="K113" s="135">
        <v>0</v>
      </c>
      <c r="L113" s="135">
        <v>0</v>
      </c>
      <c r="M113" s="135">
        <v>0</v>
      </c>
      <c r="N113" s="135">
        <v>0</v>
      </c>
      <c r="O113" s="136"/>
      <c r="P113" s="135">
        <f t="shared" si="2"/>
        <v>0</v>
      </c>
      <c r="Q113" s="135">
        <f t="shared" si="3"/>
        <v>0</v>
      </c>
      <c r="R113" s="9"/>
      <c r="S113" s="3"/>
      <c r="T113" s="3"/>
      <c r="U113" s="3"/>
    </row>
    <row r="114" spans="1:21">
      <c r="A114" s="133">
        <v>105</v>
      </c>
      <c r="B114" s="134" t="s">
        <v>254</v>
      </c>
      <c r="C114" s="135">
        <v>100.0538874749961</v>
      </c>
      <c r="D114" s="135">
        <v>101.30894533124678</v>
      </c>
      <c r="E114" s="135">
        <v>104.2279749589476</v>
      </c>
      <c r="F114" s="135">
        <v>112.8648172352945</v>
      </c>
      <c r="G114" s="135">
        <v>108.63441196846517</v>
      </c>
      <c r="H114" s="135">
        <v>115.27157763298344</v>
      </c>
      <c r="I114" s="135">
        <v>117.78516315099859</v>
      </c>
      <c r="J114" s="135">
        <v>128.56983525506104</v>
      </c>
      <c r="K114" s="135">
        <v>133.29789658062415</v>
      </c>
      <c r="L114" s="135">
        <v>134.47904242622161</v>
      </c>
      <c r="M114" s="135">
        <v>137.34143185763742</v>
      </c>
      <c r="N114" s="135">
        <v>138.5414250549467</v>
      </c>
      <c r="O114" s="136"/>
      <c r="P114" s="135">
        <f t="shared" si="2"/>
        <v>104.2279749589476</v>
      </c>
      <c r="Q114" s="135">
        <f t="shared" si="3"/>
        <v>137.34143185763742</v>
      </c>
      <c r="R114" s="9"/>
      <c r="S114" s="3"/>
      <c r="T114" s="3"/>
      <c r="U114" s="3"/>
    </row>
    <row r="115" spans="1:21">
      <c r="A115" s="133">
        <v>106</v>
      </c>
      <c r="B115" s="134" t="s">
        <v>469</v>
      </c>
      <c r="C115" s="135">
        <v>0</v>
      </c>
      <c r="D115" s="135">
        <v>0</v>
      </c>
      <c r="E115" s="135">
        <v>0</v>
      </c>
      <c r="F115" s="135">
        <v>0</v>
      </c>
      <c r="G115" s="135">
        <v>0</v>
      </c>
      <c r="H115" s="135">
        <v>0</v>
      </c>
      <c r="I115" s="135">
        <v>0</v>
      </c>
      <c r="J115" s="135">
        <v>0</v>
      </c>
      <c r="K115" s="135">
        <v>0</v>
      </c>
      <c r="L115" s="135">
        <v>0</v>
      </c>
      <c r="M115" s="135">
        <v>0</v>
      </c>
      <c r="N115" s="135">
        <v>0</v>
      </c>
      <c r="O115" s="136"/>
      <c r="P115" s="135">
        <f t="shared" si="2"/>
        <v>0</v>
      </c>
      <c r="Q115" s="135">
        <f t="shared" si="3"/>
        <v>0</v>
      </c>
      <c r="R115" s="9"/>
      <c r="S115" s="3"/>
      <c r="T115" s="3"/>
      <c r="U115" s="3"/>
    </row>
    <row r="116" spans="1:21">
      <c r="A116" s="133">
        <v>107</v>
      </c>
      <c r="B116" s="134" t="s">
        <v>468</v>
      </c>
      <c r="C116" s="135">
        <v>109.14733741112568</v>
      </c>
      <c r="D116" s="135">
        <v>109.59051032656397</v>
      </c>
      <c r="E116" s="135">
        <v>120.14308840268824</v>
      </c>
      <c r="F116" s="135">
        <v>120.6800197320544</v>
      </c>
      <c r="G116" s="135">
        <v>118.08091328695285</v>
      </c>
      <c r="H116" s="135">
        <v>122.10411644998014</v>
      </c>
      <c r="I116" s="135">
        <v>127.96218042554311</v>
      </c>
      <c r="J116" s="135">
        <v>133.84480636580878</v>
      </c>
      <c r="K116" s="135">
        <v>137.1195097831596</v>
      </c>
      <c r="L116" s="135">
        <v>137.12622531679233</v>
      </c>
      <c r="M116" s="135">
        <v>136.30397995654326</v>
      </c>
      <c r="N116" s="135">
        <v>134.65243240762678</v>
      </c>
      <c r="O116" s="136"/>
      <c r="P116" s="135">
        <f t="shared" si="2"/>
        <v>118.08091328695285</v>
      </c>
      <c r="Q116" s="135">
        <f t="shared" si="3"/>
        <v>137.12622531679233</v>
      </c>
      <c r="R116" s="9"/>
      <c r="S116" s="3"/>
      <c r="T116" s="3"/>
      <c r="U116" s="3"/>
    </row>
    <row r="117" spans="1:21">
      <c r="A117" s="133">
        <v>108</v>
      </c>
      <c r="B117" s="134" t="s">
        <v>467</v>
      </c>
      <c r="C117" s="135">
        <v>0</v>
      </c>
      <c r="D117" s="135">
        <v>0</v>
      </c>
      <c r="E117" s="135">
        <v>0</v>
      </c>
      <c r="F117" s="135">
        <v>0</v>
      </c>
      <c r="G117" s="135">
        <v>0</v>
      </c>
      <c r="H117" s="135">
        <v>0</v>
      </c>
      <c r="I117" s="135">
        <v>0</v>
      </c>
      <c r="J117" s="135">
        <v>0</v>
      </c>
      <c r="K117" s="135">
        <v>0</v>
      </c>
      <c r="L117" s="135">
        <v>0</v>
      </c>
      <c r="M117" s="135">
        <v>0</v>
      </c>
      <c r="N117" s="135">
        <v>0</v>
      </c>
      <c r="O117" s="136"/>
      <c r="P117" s="135">
        <f t="shared" si="2"/>
        <v>0</v>
      </c>
      <c r="Q117" s="135">
        <f t="shared" si="3"/>
        <v>0</v>
      </c>
      <c r="R117" s="9"/>
      <c r="S117" s="3"/>
      <c r="T117" s="3"/>
      <c r="U117" s="3"/>
    </row>
    <row r="118" spans="1:21">
      <c r="A118" s="133">
        <v>109</v>
      </c>
      <c r="B118" s="134" t="s">
        <v>466</v>
      </c>
      <c r="C118" s="135">
        <v>0</v>
      </c>
      <c r="D118" s="135">
        <v>0</v>
      </c>
      <c r="E118" s="135">
        <v>0</v>
      </c>
      <c r="F118" s="135">
        <v>0</v>
      </c>
      <c r="G118" s="135">
        <v>0</v>
      </c>
      <c r="H118" s="135">
        <v>0</v>
      </c>
      <c r="I118" s="135">
        <v>0</v>
      </c>
      <c r="J118" s="135">
        <v>0</v>
      </c>
      <c r="K118" s="135">
        <v>0</v>
      </c>
      <c r="L118" s="135">
        <v>0</v>
      </c>
      <c r="M118" s="135">
        <v>0</v>
      </c>
      <c r="N118" s="135">
        <v>0</v>
      </c>
      <c r="O118" s="136"/>
      <c r="P118" s="135">
        <f t="shared" si="2"/>
        <v>0</v>
      </c>
      <c r="Q118" s="135">
        <f t="shared" si="3"/>
        <v>0</v>
      </c>
      <c r="R118" s="9"/>
      <c r="S118" s="3"/>
      <c r="T118" s="3"/>
      <c r="U118" s="3"/>
    </row>
    <row r="119" spans="1:21">
      <c r="A119" s="133">
        <v>110</v>
      </c>
      <c r="B119" s="134" t="s">
        <v>109</v>
      </c>
      <c r="C119" s="135">
        <v>102.72859604337042</v>
      </c>
      <c r="D119" s="135">
        <v>104.91723994994</v>
      </c>
      <c r="E119" s="135">
        <v>110.10093883084626</v>
      </c>
      <c r="F119" s="135">
        <v>104.78284247872054</v>
      </c>
      <c r="G119" s="135">
        <v>106.71754515728004</v>
      </c>
      <c r="H119" s="135">
        <v>104.53975500705836</v>
      </c>
      <c r="I119" s="135">
        <v>109.77318149513624</v>
      </c>
      <c r="J119" s="135">
        <v>112.51952954211333</v>
      </c>
      <c r="K119" s="135">
        <v>114.78300235750744</v>
      </c>
      <c r="L119" s="135">
        <v>118.56462244815013</v>
      </c>
      <c r="M119" s="135">
        <v>120.29754597317502</v>
      </c>
      <c r="N119" s="135">
        <v>121.43616833393934</v>
      </c>
      <c r="O119" s="136"/>
      <c r="P119" s="135">
        <f t="shared" si="2"/>
        <v>104.53975500705836</v>
      </c>
      <c r="Q119" s="135">
        <f t="shared" si="3"/>
        <v>120.29754597317502</v>
      </c>
      <c r="R119" s="9"/>
      <c r="S119" s="3"/>
      <c r="T119" s="3"/>
      <c r="U119" s="3"/>
    </row>
    <row r="120" spans="1:21">
      <c r="A120" s="133">
        <v>111</v>
      </c>
      <c r="B120" s="134" t="s">
        <v>245</v>
      </c>
      <c r="C120" s="135">
        <v>103.97177204056251</v>
      </c>
      <c r="D120" s="135">
        <v>102.51964123328273</v>
      </c>
      <c r="E120" s="135">
        <v>109.5384875895933</v>
      </c>
      <c r="F120" s="135">
        <v>105.64539949804698</v>
      </c>
      <c r="G120" s="135">
        <v>110.73060724179702</v>
      </c>
      <c r="H120" s="135">
        <v>111.51138759108153</v>
      </c>
      <c r="I120" s="135">
        <v>115.75086638968837</v>
      </c>
      <c r="J120" s="135">
        <v>142.15154177846901</v>
      </c>
      <c r="K120" s="135">
        <v>123.94595624018825</v>
      </c>
      <c r="L120" s="135">
        <v>129.43495224147398</v>
      </c>
      <c r="M120" s="135">
        <v>135.17035318000606</v>
      </c>
      <c r="N120" s="135">
        <v>127.64482344634635</v>
      </c>
      <c r="O120" s="136"/>
      <c r="P120" s="135">
        <f t="shared" si="2"/>
        <v>105.64539949804698</v>
      </c>
      <c r="Q120" s="135">
        <f t="shared" si="3"/>
        <v>142.15154177846901</v>
      </c>
      <c r="R120" s="9"/>
      <c r="S120" s="3"/>
      <c r="T120" s="3"/>
      <c r="U120" s="3"/>
    </row>
    <row r="121" spans="1:21">
      <c r="A121" s="133">
        <v>112</v>
      </c>
      <c r="B121" s="134" t="s">
        <v>465</v>
      </c>
      <c r="C121" s="135">
        <v>134.68374894828378</v>
      </c>
      <c r="D121" s="135">
        <v>138.40067534161636</v>
      </c>
      <c r="E121" s="135">
        <v>141.23238477563515</v>
      </c>
      <c r="F121" s="135">
        <v>145.90712411481709</v>
      </c>
      <c r="G121" s="135">
        <v>0</v>
      </c>
      <c r="H121" s="135">
        <v>146.39721287500672</v>
      </c>
      <c r="I121" s="135">
        <v>0</v>
      </c>
      <c r="J121" s="135">
        <v>0</v>
      </c>
      <c r="K121" s="135">
        <v>0</v>
      </c>
      <c r="L121" s="135">
        <v>0</v>
      </c>
      <c r="M121" s="135">
        <v>0</v>
      </c>
      <c r="N121" s="135">
        <v>0</v>
      </c>
      <c r="O121" s="136"/>
      <c r="P121" s="135">
        <f t="shared" si="2"/>
        <v>0</v>
      </c>
      <c r="Q121" s="135">
        <f t="shared" si="3"/>
        <v>146.39721287500672</v>
      </c>
      <c r="R121" s="9"/>
      <c r="S121" s="3"/>
      <c r="T121" s="3"/>
      <c r="U121" s="3"/>
    </row>
    <row r="122" spans="1:21">
      <c r="A122" s="133">
        <v>113</v>
      </c>
      <c r="B122" s="134" t="s">
        <v>464</v>
      </c>
      <c r="C122" s="135">
        <v>0</v>
      </c>
      <c r="D122" s="135">
        <v>0</v>
      </c>
      <c r="E122" s="135">
        <v>0</v>
      </c>
      <c r="F122" s="135">
        <v>0</v>
      </c>
      <c r="G122" s="135">
        <v>0</v>
      </c>
      <c r="H122" s="135">
        <v>0</v>
      </c>
      <c r="I122" s="135">
        <v>0</v>
      </c>
      <c r="J122" s="135">
        <v>0</v>
      </c>
      <c r="K122" s="135">
        <v>0</v>
      </c>
      <c r="L122" s="135">
        <v>0</v>
      </c>
      <c r="M122" s="135">
        <v>0</v>
      </c>
      <c r="N122" s="135">
        <v>0</v>
      </c>
      <c r="O122" s="136"/>
      <c r="P122" s="135">
        <f t="shared" si="2"/>
        <v>0</v>
      </c>
      <c r="Q122" s="135">
        <f t="shared" si="3"/>
        <v>0</v>
      </c>
      <c r="R122" s="9"/>
      <c r="S122" s="3"/>
      <c r="T122" s="3"/>
      <c r="U122" s="3"/>
    </row>
    <row r="123" spans="1:21">
      <c r="A123" s="133">
        <v>114</v>
      </c>
      <c r="B123" s="134" t="s">
        <v>33</v>
      </c>
      <c r="C123" s="135">
        <v>114.05379609051502</v>
      </c>
      <c r="D123" s="135">
        <v>115.35820839055955</v>
      </c>
      <c r="E123" s="135">
        <v>124.46004651301632</v>
      </c>
      <c r="F123" s="135">
        <v>119.7039230946376</v>
      </c>
      <c r="G123" s="135">
        <v>119.2985120899192</v>
      </c>
      <c r="H123" s="135">
        <v>113.25818720959519</v>
      </c>
      <c r="I123" s="135">
        <v>116.55902919302994</v>
      </c>
      <c r="J123" s="135">
        <v>117.85636956941536</v>
      </c>
      <c r="K123" s="135">
        <v>125.19016324359013</v>
      </c>
      <c r="L123" s="135">
        <v>127.50484930608748</v>
      </c>
      <c r="M123" s="135">
        <v>120.65782240419681</v>
      </c>
      <c r="N123" s="135">
        <v>117.68429811139822</v>
      </c>
      <c r="O123" s="136"/>
      <c r="P123" s="135">
        <f t="shared" si="2"/>
        <v>113.25818720959519</v>
      </c>
      <c r="Q123" s="135">
        <f t="shared" si="3"/>
        <v>127.50484930608748</v>
      </c>
      <c r="R123" s="9"/>
      <c r="S123" s="3"/>
      <c r="T123" s="3"/>
      <c r="U123" s="3"/>
    </row>
    <row r="124" spans="1:21">
      <c r="A124" s="133">
        <v>115</v>
      </c>
      <c r="B124" s="134" t="s">
        <v>463</v>
      </c>
      <c r="C124" s="135">
        <v>0</v>
      </c>
      <c r="D124" s="135">
        <v>0</v>
      </c>
      <c r="E124" s="135">
        <v>0</v>
      </c>
      <c r="F124" s="135">
        <v>0</v>
      </c>
      <c r="G124" s="135">
        <v>0</v>
      </c>
      <c r="H124" s="135">
        <v>0</v>
      </c>
      <c r="I124" s="135">
        <v>0</v>
      </c>
      <c r="J124" s="135">
        <v>0</v>
      </c>
      <c r="K124" s="135">
        <v>0</v>
      </c>
      <c r="L124" s="135">
        <v>0</v>
      </c>
      <c r="M124" s="135">
        <v>0</v>
      </c>
      <c r="N124" s="135">
        <v>0</v>
      </c>
      <c r="O124" s="136"/>
      <c r="P124" s="135">
        <f t="shared" si="2"/>
        <v>0</v>
      </c>
      <c r="Q124" s="135">
        <f t="shared" si="3"/>
        <v>0</v>
      </c>
      <c r="R124" s="9"/>
      <c r="S124" s="3"/>
      <c r="T124" s="3"/>
      <c r="U124" s="3"/>
    </row>
    <row r="125" spans="1:21">
      <c r="A125" s="133">
        <v>116</v>
      </c>
      <c r="B125" s="134" t="s">
        <v>462</v>
      </c>
      <c r="C125" s="135">
        <v>0</v>
      </c>
      <c r="D125" s="135">
        <v>0</v>
      </c>
      <c r="E125" s="135">
        <v>0</v>
      </c>
      <c r="F125" s="135">
        <v>0</v>
      </c>
      <c r="G125" s="135">
        <v>0</v>
      </c>
      <c r="H125" s="135">
        <v>0</v>
      </c>
      <c r="I125" s="135">
        <v>0</v>
      </c>
      <c r="J125" s="135">
        <v>0</v>
      </c>
      <c r="K125" s="135">
        <v>0</v>
      </c>
      <c r="L125" s="135">
        <v>0</v>
      </c>
      <c r="M125" s="135">
        <v>0</v>
      </c>
      <c r="N125" s="135">
        <v>0</v>
      </c>
      <c r="O125" s="136"/>
      <c r="P125" s="135">
        <f t="shared" si="2"/>
        <v>0</v>
      </c>
      <c r="Q125" s="135">
        <f t="shared" si="3"/>
        <v>0</v>
      </c>
      <c r="R125" s="9"/>
      <c r="S125" s="3"/>
      <c r="T125" s="3"/>
      <c r="U125" s="3"/>
    </row>
    <row r="126" spans="1:21">
      <c r="A126" s="133">
        <v>117</v>
      </c>
      <c r="B126" s="134" t="s">
        <v>36</v>
      </c>
      <c r="C126" s="135">
        <v>118.41636190899737</v>
      </c>
      <c r="D126" s="135">
        <v>111.26639032913953</v>
      </c>
      <c r="E126" s="135">
        <v>110.68280880737393</v>
      </c>
      <c r="F126" s="135">
        <v>116.27201739730182</v>
      </c>
      <c r="G126" s="135">
        <v>119.35853268947922</v>
      </c>
      <c r="H126" s="135">
        <v>119.73371306840717</v>
      </c>
      <c r="I126" s="135">
        <v>138.27191181527368</v>
      </c>
      <c r="J126" s="135">
        <v>143.61600300833132</v>
      </c>
      <c r="K126" s="135">
        <v>137.12379642357405</v>
      </c>
      <c r="L126" s="135">
        <v>146.73290418429687</v>
      </c>
      <c r="M126" s="135">
        <v>145.07768066595662</v>
      </c>
      <c r="N126" s="135">
        <v>140.97400672849417</v>
      </c>
      <c r="O126" s="136"/>
      <c r="P126" s="135">
        <f t="shared" si="2"/>
        <v>110.68280880737393</v>
      </c>
      <c r="Q126" s="135">
        <f t="shared" si="3"/>
        <v>146.73290418429687</v>
      </c>
      <c r="R126" s="9"/>
      <c r="S126" s="3"/>
      <c r="T126" s="3"/>
      <c r="U126" s="3"/>
    </row>
    <row r="127" spans="1:21">
      <c r="A127" s="133">
        <v>118</v>
      </c>
      <c r="B127" s="134" t="s">
        <v>461</v>
      </c>
      <c r="C127" s="135">
        <v>109.62371020789969</v>
      </c>
      <c r="D127" s="135">
        <v>110.61613764442255</v>
      </c>
      <c r="E127" s="135">
        <v>116.66525571488361</v>
      </c>
      <c r="F127" s="135">
        <v>117.41418069356374</v>
      </c>
      <c r="G127" s="135">
        <v>120.4647428441362</v>
      </c>
      <c r="H127" s="135">
        <v>123.24405368413261</v>
      </c>
      <c r="I127" s="135">
        <v>124.11104195885842</v>
      </c>
      <c r="J127" s="135">
        <v>127.1538050589474</v>
      </c>
      <c r="K127" s="135">
        <v>130.08878555537004</v>
      </c>
      <c r="L127" s="135">
        <v>123.25835743155824</v>
      </c>
      <c r="M127" s="135">
        <v>123.09813345374296</v>
      </c>
      <c r="N127" s="135">
        <v>120.93653832076434</v>
      </c>
      <c r="O127" s="136"/>
      <c r="P127" s="135">
        <f t="shared" si="2"/>
        <v>116.66525571488361</v>
      </c>
      <c r="Q127" s="135">
        <f t="shared" si="3"/>
        <v>130.08878555537004</v>
      </c>
      <c r="R127" s="9"/>
      <c r="S127" s="3"/>
      <c r="T127" s="3"/>
      <c r="U127" s="3"/>
    </row>
    <row r="128" spans="1:21">
      <c r="A128" s="133">
        <v>119</v>
      </c>
      <c r="B128" s="134" t="s">
        <v>460</v>
      </c>
      <c r="C128" s="135">
        <v>0</v>
      </c>
      <c r="D128" s="135">
        <v>0</v>
      </c>
      <c r="E128" s="135">
        <v>0</v>
      </c>
      <c r="F128" s="135">
        <v>0</v>
      </c>
      <c r="G128" s="135">
        <v>0</v>
      </c>
      <c r="H128" s="135">
        <v>0</v>
      </c>
      <c r="I128" s="135">
        <v>0</v>
      </c>
      <c r="J128" s="135">
        <v>0</v>
      </c>
      <c r="K128" s="135">
        <v>0</v>
      </c>
      <c r="L128" s="135">
        <v>0</v>
      </c>
      <c r="M128" s="135">
        <v>0</v>
      </c>
      <c r="N128" s="135">
        <v>0</v>
      </c>
      <c r="O128" s="136"/>
      <c r="P128" s="135">
        <f t="shared" si="2"/>
        <v>0</v>
      </c>
      <c r="Q128" s="135">
        <f t="shared" si="3"/>
        <v>0</v>
      </c>
      <c r="R128" s="9"/>
      <c r="S128" s="3"/>
      <c r="T128" s="3"/>
      <c r="U128" s="3"/>
    </row>
    <row r="129" spans="1:21">
      <c r="A129" s="133">
        <v>120</v>
      </c>
      <c r="B129" s="134" t="s">
        <v>459</v>
      </c>
      <c r="C129" s="135">
        <v>0</v>
      </c>
      <c r="D129" s="135">
        <v>0</v>
      </c>
      <c r="E129" s="135">
        <v>0</v>
      </c>
      <c r="F129" s="135">
        <v>0</v>
      </c>
      <c r="G129" s="135">
        <v>0</v>
      </c>
      <c r="H129" s="135">
        <v>0</v>
      </c>
      <c r="I129" s="135">
        <v>0</v>
      </c>
      <c r="J129" s="135">
        <v>0</v>
      </c>
      <c r="K129" s="135">
        <v>0</v>
      </c>
      <c r="L129" s="135">
        <v>0</v>
      </c>
      <c r="M129" s="135">
        <v>0</v>
      </c>
      <c r="N129" s="135">
        <v>0</v>
      </c>
      <c r="O129" s="136"/>
      <c r="P129" s="135">
        <f t="shared" si="2"/>
        <v>0</v>
      </c>
      <c r="Q129" s="135">
        <f t="shared" si="3"/>
        <v>0</v>
      </c>
      <c r="R129" s="9"/>
      <c r="S129" s="3"/>
      <c r="T129" s="3"/>
      <c r="U129" s="3"/>
    </row>
    <row r="130" spans="1:21">
      <c r="A130" s="133">
        <v>121</v>
      </c>
      <c r="B130" s="134" t="s">
        <v>458</v>
      </c>
      <c r="C130" s="135">
        <v>133.5464760043528</v>
      </c>
      <c r="D130" s="135">
        <v>138.55054175081159</v>
      </c>
      <c r="E130" s="135">
        <v>142.18819240569175</v>
      </c>
      <c r="F130" s="135">
        <v>124.97820629994705</v>
      </c>
      <c r="G130" s="135">
        <v>114.80169656322417</v>
      </c>
      <c r="H130" s="135">
        <v>117.00454733885404</v>
      </c>
      <c r="I130" s="135">
        <v>129.87423157825251</v>
      </c>
      <c r="J130" s="135">
        <v>139.9341159798748</v>
      </c>
      <c r="K130" s="135">
        <v>183.64920974621785</v>
      </c>
      <c r="L130" s="135">
        <v>183.64920974621785</v>
      </c>
      <c r="M130" s="135">
        <v>218.27565447014982</v>
      </c>
      <c r="N130" s="135">
        <v>203.74417533588309</v>
      </c>
      <c r="O130" s="136"/>
      <c r="P130" s="135">
        <f t="shared" si="2"/>
        <v>114.80169656322417</v>
      </c>
      <c r="Q130" s="135">
        <f t="shared" si="3"/>
        <v>218.27565447014982</v>
      </c>
      <c r="R130" s="9"/>
      <c r="S130" s="3"/>
      <c r="T130" s="3"/>
      <c r="U130" s="3"/>
    </row>
    <row r="131" spans="1:21">
      <c r="A131" s="133">
        <v>122</v>
      </c>
      <c r="B131" s="134" t="s">
        <v>281</v>
      </c>
      <c r="C131" s="135">
        <v>114.75716708672353</v>
      </c>
      <c r="D131" s="135">
        <v>114.10745144565419</v>
      </c>
      <c r="E131" s="135">
        <v>115.49132932917392</v>
      </c>
      <c r="F131" s="135">
        <v>115.93782461698557</v>
      </c>
      <c r="G131" s="135">
        <v>114.6917128460134</v>
      </c>
      <c r="H131" s="135">
        <v>113.22559428920631</v>
      </c>
      <c r="I131" s="135">
        <v>116.82186483303492</v>
      </c>
      <c r="J131" s="135">
        <v>125.15411167821571</v>
      </c>
      <c r="K131" s="135">
        <v>126.95777730670092</v>
      </c>
      <c r="L131" s="135">
        <v>132.36977559289181</v>
      </c>
      <c r="M131" s="135">
        <v>131.1138610644376</v>
      </c>
      <c r="N131" s="135">
        <v>133.4007911277277</v>
      </c>
      <c r="O131" s="136"/>
      <c r="P131" s="135">
        <f t="shared" si="2"/>
        <v>113.22559428920631</v>
      </c>
      <c r="Q131" s="135">
        <f t="shared" si="3"/>
        <v>132.36977559289181</v>
      </c>
      <c r="R131" s="9"/>
      <c r="S131" s="3"/>
      <c r="T131" s="3"/>
      <c r="U131" s="3"/>
    </row>
    <row r="132" spans="1:21">
      <c r="A132" s="133">
        <v>123</v>
      </c>
      <c r="B132" s="134" t="s">
        <v>457</v>
      </c>
      <c r="C132" s="135">
        <v>0</v>
      </c>
      <c r="D132" s="135">
        <v>0</v>
      </c>
      <c r="E132" s="135">
        <v>0</v>
      </c>
      <c r="F132" s="135">
        <v>0</v>
      </c>
      <c r="G132" s="135">
        <v>0</v>
      </c>
      <c r="H132" s="135">
        <v>0</v>
      </c>
      <c r="I132" s="135">
        <v>0</v>
      </c>
      <c r="J132" s="135">
        <v>0</v>
      </c>
      <c r="K132" s="135">
        <v>0</v>
      </c>
      <c r="L132" s="135">
        <v>0</v>
      </c>
      <c r="M132" s="135">
        <v>0</v>
      </c>
      <c r="N132" s="135">
        <v>0</v>
      </c>
      <c r="O132" s="136"/>
      <c r="P132" s="135">
        <f t="shared" si="2"/>
        <v>0</v>
      </c>
      <c r="Q132" s="135">
        <f t="shared" si="3"/>
        <v>0</v>
      </c>
      <c r="R132" s="9"/>
      <c r="S132" s="3"/>
      <c r="T132" s="3"/>
      <c r="U132" s="3"/>
    </row>
    <row r="133" spans="1:21">
      <c r="A133" s="133">
        <v>124</v>
      </c>
      <c r="B133" s="134" t="s">
        <v>456</v>
      </c>
      <c r="C133" s="135">
        <v>0</v>
      </c>
      <c r="D133" s="135">
        <v>0</v>
      </c>
      <c r="E133" s="135">
        <v>0</v>
      </c>
      <c r="F133" s="135">
        <v>0</v>
      </c>
      <c r="G133" s="135">
        <v>0</v>
      </c>
      <c r="H133" s="135">
        <v>0</v>
      </c>
      <c r="I133" s="135">
        <v>0</v>
      </c>
      <c r="J133" s="135">
        <v>0</v>
      </c>
      <c r="K133" s="135">
        <v>0</v>
      </c>
      <c r="L133" s="135">
        <v>0</v>
      </c>
      <c r="M133" s="135">
        <v>0</v>
      </c>
      <c r="N133" s="135">
        <v>0</v>
      </c>
      <c r="O133" s="136"/>
      <c r="P133" s="135">
        <f t="shared" si="2"/>
        <v>0</v>
      </c>
      <c r="Q133" s="135">
        <f t="shared" si="3"/>
        <v>0</v>
      </c>
      <c r="R133" s="9"/>
      <c r="S133" s="3"/>
      <c r="T133" s="3"/>
      <c r="U133" s="3"/>
    </row>
    <row r="134" spans="1:21">
      <c r="A134" s="133">
        <v>125</v>
      </c>
      <c r="B134" s="134" t="s">
        <v>110</v>
      </c>
      <c r="C134" s="135">
        <v>125.89807433936195</v>
      </c>
      <c r="D134" s="135">
        <v>124.77190570489047</v>
      </c>
      <c r="E134" s="135">
        <v>132.91092073464418</v>
      </c>
      <c r="F134" s="135">
        <v>132.19816993883256</v>
      </c>
      <c r="G134" s="135">
        <v>132.71172311532524</v>
      </c>
      <c r="H134" s="135">
        <v>142.22077348466647</v>
      </c>
      <c r="I134" s="135">
        <v>148.21477334229726</v>
      </c>
      <c r="J134" s="135">
        <v>150.75289597312735</v>
      </c>
      <c r="K134" s="135">
        <v>148.43183154401359</v>
      </c>
      <c r="L134" s="135">
        <v>149.2121173530409</v>
      </c>
      <c r="M134" s="135">
        <v>154.90113065369511</v>
      </c>
      <c r="N134" s="135">
        <v>158.17045910853543</v>
      </c>
      <c r="O134" s="136"/>
      <c r="P134" s="135">
        <f t="shared" si="2"/>
        <v>132.19816993883256</v>
      </c>
      <c r="Q134" s="135">
        <f t="shared" si="3"/>
        <v>154.90113065369511</v>
      </c>
      <c r="R134" s="9"/>
      <c r="S134" s="3"/>
      <c r="T134" s="3"/>
      <c r="U134" s="3"/>
    </row>
    <row r="135" spans="1:21">
      <c r="A135" s="133">
        <v>126</v>
      </c>
      <c r="B135" s="134" t="s">
        <v>455</v>
      </c>
      <c r="C135" s="135">
        <v>149.13443024211904</v>
      </c>
      <c r="D135" s="135">
        <v>140.41185548152714</v>
      </c>
      <c r="E135" s="135">
        <v>156.50377116049299</v>
      </c>
      <c r="F135" s="135">
        <v>154.47837486841993</v>
      </c>
      <c r="G135" s="135">
        <v>0</v>
      </c>
      <c r="H135" s="135">
        <v>154.38448692238168</v>
      </c>
      <c r="I135" s="135">
        <v>0</v>
      </c>
      <c r="J135" s="135">
        <v>0</v>
      </c>
      <c r="K135" s="135">
        <v>0</v>
      </c>
      <c r="L135" s="135">
        <v>0</v>
      </c>
      <c r="M135" s="135">
        <v>0</v>
      </c>
      <c r="N135" s="135">
        <v>0</v>
      </c>
      <c r="O135" s="136"/>
      <c r="P135" s="135">
        <f t="shared" si="2"/>
        <v>0</v>
      </c>
      <c r="Q135" s="135">
        <f t="shared" si="3"/>
        <v>156.50377116049299</v>
      </c>
      <c r="R135" s="9"/>
      <c r="S135" s="3"/>
      <c r="T135" s="3"/>
      <c r="U135" s="3"/>
    </row>
    <row r="136" spans="1:21">
      <c r="A136" s="133">
        <v>127</v>
      </c>
      <c r="B136" s="134" t="s">
        <v>193</v>
      </c>
      <c r="C136" s="135">
        <v>126.96668311888546</v>
      </c>
      <c r="D136" s="135">
        <v>130.59444471787467</v>
      </c>
      <c r="E136" s="135">
        <v>131.13899928042531</v>
      </c>
      <c r="F136" s="135">
        <v>137.8653370861432</v>
      </c>
      <c r="G136" s="135">
        <v>135.9599091775228</v>
      </c>
      <c r="H136" s="135">
        <v>135.02711274400383</v>
      </c>
      <c r="I136" s="135">
        <v>134.74574440965733</v>
      </c>
      <c r="J136" s="135">
        <v>134.46390678783106</v>
      </c>
      <c r="K136" s="135">
        <v>148.14920057094022</v>
      </c>
      <c r="L136" s="135">
        <v>142.03459829286703</v>
      </c>
      <c r="M136" s="135">
        <v>147.35143810437003</v>
      </c>
      <c r="N136" s="135">
        <v>146.90256283592521</v>
      </c>
      <c r="O136" s="136"/>
      <c r="P136" s="135">
        <f t="shared" si="2"/>
        <v>131.13899928042531</v>
      </c>
      <c r="Q136" s="135">
        <f t="shared" si="3"/>
        <v>148.14920057094022</v>
      </c>
      <c r="R136" s="9"/>
      <c r="S136" s="3"/>
      <c r="T136" s="3"/>
      <c r="U136" s="3"/>
    </row>
    <row r="137" spans="1:21">
      <c r="A137" s="133">
        <v>128</v>
      </c>
      <c r="B137" s="134" t="s">
        <v>128</v>
      </c>
      <c r="C137" s="135">
        <v>104.78057992543692</v>
      </c>
      <c r="D137" s="135">
        <v>100.33032274421652</v>
      </c>
      <c r="E137" s="135">
        <v>102.87060704064099</v>
      </c>
      <c r="F137" s="135">
        <v>100.38064669902278</v>
      </c>
      <c r="G137" s="135">
        <v>100</v>
      </c>
      <c r="H137" s="135">
        <v>100.5281198108609</v>
      </c>
      <c r="I137" s="135">
        <v>101.61529320388919</v>
      </c>
      <c r="J137" s="135">
        <v>102.14651737397895</v>
      </c>
      <c r="K137" s="135">
        <v>104.29387432669679</v>
      </c>
      <c r="L137" s="135">
        <v>105.08760718715354</v>
      </c>
      <c r="M137" s="135">
        <v>105.05368250755878</v>
      </c>
      <c r="N137" s="135">
        <v>107.13818544860972</v>
      </c>
      <c r="O137" s="136"/>
      <c r="P137" s="135">
        <f t="shared" si="2"/>
        <v>100</v>
      </c>
      <c r="Q137" s="135">
        <f t="shared" si="3"/>
        <v>105.08760718715354</v>
      </c>
      <c r="R137" s="9"/>
      <c r="S137" s="3"/>
      <c r="T137" s="3"/>
      <c r="U137" s="3"/>
    </row>
    <row r="138" spans="1:21">
      <c r="A138" s="133">
        <v>129</v>
      </c>
      <c r="B138" s="134" t="s">
        <v>454</v>
      </c>
      <c r="C138" s="135">
        <v>0</v>
      </c>
      <c r="D138" s="135">
        <v>0</v>
      </c>
      <c r="E138" s="135">
        <v>0</v>
      </c>
      <c r="F138" s="135">
        <v>0</v>
      </c>
      <c r="G138" s="135">
        <v>0</v>
      </c>
      <c r="H138" s="135">
        <v>0</v>
      </c>
      <c r="I138" s="135">
        <v>0</v>
      </c>
      <c r="J138" s="135">
        <v>0</v>
      </c>
      <c r="K138" s="135">
        <v>0</v>
      </c>
      <c r="L138" s="135">
        <v>0</v>
      </c>
      <c r="M138" s="135">
        <v>0</v>
      </c>
      <c r="N138" s="135">
        <v>0</v>
      </c>
      <c r="O138" s="136"/>
      <c r="P138" s="135">
        <f t="shared" si="2"/>
        <v>0</v>
      </c>
      <c r="Q138" s="135">
        <f t="shared" si="3"/>
        <v>0</v>
      </c>
      <c r="R138" s="9"/>
      <c r="S138" s="3"/>
      <c r="T138" s="3"/>
      <c r="U138" s="3"/>
    </row>
    <row r="139" spans="1:21">
      <c r="A139" s="133">
        <v>130</v>
      </c>
      <c r="B139" s="134" t="s">
        <v>453</v>
      </c>
      <c r="C139" s="135">
        <v>0</v>
      </c>
      <c r="D139" s="135">
        <v>0</v>
      </c>
      <c r="E139" s="135">
        <v>0</v>
      </c>
      <c r="F139" s="135">
        <v>0</v>
      </c>
      <c r="G139" s="135">
        <v>0</v>
      </c>
      <c r="H139" s="135">
        <v>0</v>
      </c>
      <c r="I139" s="135">
        <v>0</v>
      </c>
      <c r="J139" s="135">
        <v>0</v>
      </c>
      <c r="K139" s="135">
        <v>0</v>
      </c>
      <c r="L139" s="135">
        <v>0</v>
      </c>
      <c r="M139" s="135">
        <v>0</v>
      </c>
      <c r="N139" s="135">
        <v>0</v>
      </c>
      <c r="O139" s="136"/>
      <c r="P139" s="135">
        <f t="shared" ref="P139:P202" si="4">MIN(E139:M139)</f>
        <v>0</v>
      </c>
      <c r="Q139" s="135">
        <f t="shared" ref="Q139:Q202" si="5">MAX(E139:M139)</f>
        <v>0</v>
      </c>
      <c r="R139" s="9"/>
      <c r="S139" s="3"/>
      <c r="T139" s="3"/>
      <c r="U139" s="3"/>
    </row>
    <row r="140" spans="1:21">
      <c r="A140" s="133">
        <v>131</v>
      </c>
      <c r="B140" s="134" t="s">
        <v>282</v>
      </c>
      <c r="C140" s="135">
        <v>118.50269921444595</v>
      </c>
      <c r="D140" s="135">
        <v>118.25245043154689</v>
      </c>
      <c r="E140" s="135">
        <v>113.30982778915875</v>
      </c>
      <c r="F140" s="135">
        <v>116.89111237503865</v>
      </c>
      <c r="G140" s="135">
        <v>118.66623203341855</v>
      </c>
      <c r="H140" s="135">
        <v>117.12460261481326</v>
      </c>
      <c r="I140" s="135">
        <v>120.18854674291836</v>
      </c>
      <c r="J140" s="135">
        <v>121.41743949355224</v>
      </c>
      <c r="K140" s="135">
        <v>122.68530214489178</v>
      </c>
      <c r="L140" s="135">
        <v>124.67311001944172</v>
      </c>
      <c r="M140" s="135">
        <v>125.93569327897727</v>
      </c>
      <c r="N140" s="135">
        <v>128.51351766594289</v>
      </c>
      <c r="O140" s="136"/>
      <c r="P140" s="135">
        <f t="shared" si="4"/>
        <v>113.30982778915875</v>
      </c>
      <c r="Q140" s="135">
        <f t="shared" si="5"/>
        <v>125.93569327897727</v>
      </c>
      <c r="R140" s="9"/>
      <c r="S140" s="3"/>
      <c r="T140" s="3"/>
      <c r="U140" s="3"/>
    </row>
    <row r="141" spans="1:21">
      <c r="A141" s="133">
        <v>132</v>
      </c>
      <c r="B141" s="134" t="s">
        <v>452</v>
      </c>
      <c r="C141" s="135">
        <v>0</v>
      </c>
      <c r="D141" s="135">
        <v>0</v>
      </c>
      <c r="E141" s="135">
        <v>0</v>
      </c>
      <c r="F141" s="135">
        <v>0</v>
      </c>
      <c r="G141" s="135">
        <v>0</v>
      </c>
      <c r="H141" s="135">
        <v>0</v>
      </c>
      <c r="I141" s="135">
        <v>0</v>
      </c>
      <c r="J141" s="135">
        <v>0</v>
      </c>
      <c r="K141" s="135">
        <v>0</v>
      </c>
      <c r="L141" s="135">
        <v>0</v>
      </c>
      <c r="M141" s="135">
        <v>0</v>
      </c>
      <c r="N141" s="135">
        <v>0</v>
      </c>
      <c r="O141" s="136"/>
      <c r="P141" s="135">
        <f t="shared" si="4"/>
        <v>0</v>
      </c>
      <c r="Q141" s="135">
        <f t="shared" si="5"/>
        <v>0</v>
      </c>
      <c r="R141" s="9"/>
      <c r="S141" s="3"/>
      <c r="T141" s="3"/>
      <c r="U141" s="3"/>
    </row>
    <row r="142" spans="1:21">
      <c r="A142" s="133">
        <v>133</v>
      </c>
      <c r="B142" s="134" t="s">
        <v>61</v>
      </c>
      <c r="C142" s="135">
        <v>113.9801110354375</v>
      </c>
      <c r="D142" s="135">
        <v>121.52295981441843</v>
      </c>
      <c r="E142" s="135">
        <v>116.16030137595527</v>
      </c>
      <c r="F142" s="135">
        <v>118.46831544589675</v>
      </c>
      <c r="G142" s="135">
        <v>121.0114596639809</v>
      </c>
      <c r="H142" s="135">
        <v>118.0186099209684</v>
      </c>
      <c r="I142" s="135">
        <v>119.07973863259113</v>
      </c>
      <c r="J142" s="135">
        <v>121.18191472093984</v>
      </c>
      <c r="K142" s="135">
        <v>126.6125980954231</v>
      </c>
      <c r="L142" s="135">
        <v>131.34051686962678</v>
      </c>
      <c r="M142" s="135">
        <v>124.90508975132595</v>
      </c>
      <c r="N142" s="135">
        <v>119.77351332522768</v>
      </c>
      <c r="O142" s="136"/>
      <c r="P142" s="135">
        <f t="shared" si="4"/>
        <v>116.16030137595527</v>
      </c>
      <c r="Q142" s="135">
        <f t="shared" si="5"/>
        <v>131.34051686962678</v>
      </c>
      <c r="R142" s="9"/>
      <c r="S142" s="3"/>
      <c r="T142" s="3"/>
      <c r="U142" s="3"/>
    </row>
    <row r="143" spans="1:21">
      <c r="A143" s="133">
        <v>134</v>
      </c>
      <c r="B143" s="134" t="s">
        <v>451</v>
      </c>
      <c r="C143" s="135">
        <v>0</v>
      </c>
      <c r="D143" s="135">
        <v>0</v>
      </c>
      <c r="E143" s="135">
        <v>0</v>
      </c>
      <c r="F143" s="135">
        <v>0</v>
      </c>
      <c r="G143" s="135">
        <v>0</v>
      </c>
      <c r="H143" s="135">
        <v>0</v>
      </c>
      <c r="I143" s="135">
        <v>0</v>
      </c>
      <c r="J143" s="135">
        <v>0</v>
      </c>
      <c r="K143" s="135">
        <v>0</v>
      </c>
      <c r="L143" s="135">
        <v>0</v>
      </c>
      <c r="M143" s="135">
        <v>0</v>
      </c>
      <c r="N143" s="135">
        <v>0</v>
      </c>
      <c r="O143" s="136"/>
      <c r="P143" s="135">
        <f t="shared" si="4"/>
        <v>0</v>
      </c>
      <c r="Q143" s="135">
        <f t="shared" si="5"/>
        <v>0</v>
      </c>
      <c r="R143" s="9"/>
      <c r="S143" s="3"/>
      <c r="T143" s="3"/>
      <c r="U143" s="3"/>
    </row>
    <row r="144" spans="1:21">
      <c r="A144" s="133">
        <v>135</v>
      </c>
      <c r="B144" s="134" t="s">
        <v>450</v>
      </c>
      <c r="C144" s="135">
        <v>137.82866293767623</v>
      </c>
      <c r="D144" s="135">
        <v>125.51393460802922</v>
      </c>
      <c r="E144" s="135">
        <v>131.14401794551031</v>
      </c>
      <c r="F144" s="135">
        <v>127.82274405183855</v>
      </c>
      <c r="G144" s="135">
        <v>136.55300712221646</v>
      </c>
      <c r="H144" s="135">
        <v>129.57439186427882</v>
      </c>
      <c r="I144" s="135">
        <v>141.23085963891359</v>
      </c>
      <c r="J144" s="135">
        <v>146.35236044039775</v>
      </c>
      <c r="K144" s="135">
        <v>160.79173285038183</v>
      </c>
      <c r="L144" s="135">
        <v>161.15130356065097</v>
      </c>
      <c r="M144" s="135">
        <v>154.28276318746401</v>
      </c>
      <c r="N144" s="135">
        <v>152.22695084855678</v>
      </c>
      <c r="O144" s="136"/>
      <c r="P144" s="135">
        <f t="shared" si="4"/>
        <v>127.82274405183855</v>
      </c>
      <c r="Q144" s="135">
        <f t="shared" si="5"/>
        <v>161.15130356065097</v>
      </c>
      <c r="R144" s="9"/>
      <c r="S144" s="3"/>
      <c r="T144" s="3"/>
      <c r="U144" s="3"/>
    </row>
    <row r="145" spans="1:21">
      <c r="A145" s="133">
        <v>136</v>
      </c>
      <c r="B145" s="134" t="s">
        <v>65</v>
      </c>
      <c r="C145" s="135">
        <v>118.57600126162818</v>
      </c>
      <c r="D145" s="135">
        <v>121.33180566050406</v>
      </c>
      <c r="E145" s="135">
        <v>135.23549279523942</v>
      </c>
      <c r="F145" s="135">
        <v>124.2318066237606</v>
      </c>
      <c r="G145" s="135">
        <v>119.71571301737099</v>
      </c>
      <c r="H145" s="135">
        <v>133.7021126537453</v>
      </c>
      <c r="I145" s="135">
        <v>128.60831409574305</v>
      </c>
      <c r="J145" s="135">
        <v>130.1466327078505</v>
      </c>
      <c r="K145" s="135">
        <v>130.90183780008104</v>
      </c>
      <c r="L145" s="135">
        <v>132.80603287756807</v>
      </c>
      <c r="M145" s="135">
        <v>132.90588014232873</v>
      </c>
      <c r="N145" s="135">
        <v>131.77617768364854</v>
      </c>
      <c r="O145" s="136"/>
      <c r="P145" s="135">
        <f t="shared" si="4"/>
        <v>119.71571301737099</v>
      </c>
      <c r="Q145" s="135">
        <f t="shared" si="5"/>
        <v>135.23549279523942</v>
      </c>
      <c r="R145" s="9"/>
      <c r="S145" s="3"/>
      <c r="T145" s="3"/>
      <c r="U145" s="3"/>
    </row>
    <row r="146" spans="1:21">
      <c r="A146" s="133">
        <v>137</v>
      </c>
      <c r="B146" s="134" t="s">
        <v>202</v>
      </c>
      <c r="C146" s="135">
        <v>100.82240035437557</v>
      </c>
      <c r="D146" s="135">
        <v>100.00005158415151</v>
      </c>
      <c r="E146" s="135">
        <v>106.85176954749703</v>
      </c>
      <c r="F146" s="135">
        <v>103.950829374702</v>
      </c>
      <c r="G146" s="135">
        <v>105.18705511177353</v>
      </c>
      <c r="H146" s="135">
        <v>104.40873445991869</v>
      </c>
      <c r="I146" s="135">
        <v>102.10366200834295</v>
      </c>
      <c r="J146" s="135">
        <v>101.42697075949938</v>
      </c>
      <c r="K146" s="135">
        <v>101.840586627467</v>
      </c>
      <c r="L146" s="135">
        <v>100.16600999752472</v>
      </c>
      <c r="M146" s="135">
        <v>100.13010170084446</v>
      </c>
      <c r="N146" s="135">
        <v>99.277510489415846</v>
      </c>
      <c r="O146" s="136"/>
      <c r="P146" s="135">
        <f t="shared" si="4"/>
        <v>100.13010170084446</v>
      </c>
      <c r="Q146" s="135">
        <f t="shared" si="5"/>
        <v>106.85176954749703</v>
      </c>
      <c r="R146" s="9"/>
      <c r="S146" s="3"/>
      <c r="T146" s="3"/>
      <c r="U146" s="3"/>
    </row>
    <row r="147" spans="1:21">
      <c r="A147" s="133">
        <v>138</v>
      </c>
      <c r="B147" s="134" t="s">
        <v>185</v>
      </c>
      <c r="C147" s="135">
        <v>125.04777831908748</v>
      </c>
      <c r="D147" s="135">
        <v>113.27656848328085</v>
      </c>
      <c r="E147" s="135">
        <v>119.82490533585715</v>
      </c>
      <c r="F147" s="135">
        <v>117.41031859771221</v>
      </c>
      <c r="G147" s="135">
        <v>114.26551081310122</v>
      </c>
      <c r="H147" s="135">
        <v>115.99930100755759</v>
      </c>
      <c r="I147" s="135">
        <v>119.28081279310227</v>
      </c>
      <c r="J147" s="135">
        <v>125.37629002083011</v>
      </c>
      <c r="K147" s="135">
        <v>133.39838178677118</v>
      </c>
      <c r="L147" s="135">
        <v>143.62745174044696</v>
      </c>
      <c r="M147" s="135">
        <v>141.46322346846969</v>
      </c>
      <c r="N147" s="135">
        <v>152.19708033265522</v>
      </c>
      <c r="O147" s="136"/>
      <c r="P147" s="135">
        <f t="shared" si="4"/>
        <v>114.26551081310122</v>
      </c>
      <c r="Q147" s="135">
        <f t="shared" si="5"/>
        <v>143.62745174044696</v>
      </c>
      <c r="R147" s="9"/>
      <c r="S147" s="3"/>
      <c r="T147" s="3"/>
      <c r="U147" s="3"/>
    </row>
    <row r="148" spans="1:21">
      <c r="A148" s="133">
        <v>139</v>
      </c>
      <c r="B148" s="134" t="s">
        <v>66</v>
      </c>
      <c r="C148" s="135">
        <v>124.48166351511966</v>
      </c>
      <c r="D148" s="135">
        <v>120.63215538868508</v>
      </c>
      <c r="E148" s="135">
        <v>126.78184007023279</v>
      </c>
      <c r="F148" s="135">
        <v>124.96712814982746</v>
      </c>
      <c r="G148" s="135">
        <v>122.25082052639804</v>
      </c>
      <c r="H148" s="135">
        <v>126.02741163203265</v>
      </c>
      <c r="I148" s="135">
        <v>128.3681954868083</v>
      </c>
      <c r="J148" s="135">
        <v>128.60160609940451</v>
      </c>
      <c r="K148" s="135">
        <v>134.23499299152496</v>
      </c>
      <c r="L148" s="135">
        <v>139.88940341861357</v>
      </c>
      <c r="M148" s="135">
        <v>134.62360910158421</v>
      </c>
      <c r="N148" s="135">
        <v>133.14815170488166</v>
      </c>
      <c r="O148" s="136"/>
      <c r="P148" s="135">
        <f t="shared" si="4"/>
        <v>122.25082052639804</v>
      </c>
      <c r="Q148" s="135">
        <f t="shared" si="5"/>
        <v>139.88940341861357</v>
      </c>
      <c r="R148" s="9"/>
      <c r="S148" s="3"/>
      <c r="T148" s="3"/>
      <c r="U148" s="3"/>
    </row>
    <row r="149" spans="1:21">
      <c r="A149" s="133">
        <v>140</v>
      </c>
      <c r="B149" s="134" t="s">
        <v>449</v>
      </c>
      <c r="C149" s="135">
        <v>0</v>
      </c>
      <c r="D149" s="135">
        <v>0</v>
      </c>
      <c r="E149" s="135">
        <v>0</v>
      </c>
      <c r="F149" s="135">
        <v>0</v>
      </c>
      <c r="G149" s="135">
        <v>0</v>
      </c>
      <c r="H149" s="135">
        <v>0</v>
      </c>
      <c r="I149" s="135">
        <v>0</v>
      </c>
      <c r="J149" s="135">
        <v>0</v>
      </c>
      <c r="K149" s="135">
        <v>0</v>
      </c>
      <c r="L149" s="135">
        <v>0</v>
      </c>
      <c r="M149" s="135">
        <v>0</v>
      </c>
      <c r="N149" s="135">
        <v>0</v>
      </c>
      <c r="O149" s="136"/>
      <c r="P149" s="135">
        <f t="shared" si="4"/>
        <v>0</v>
      </c>
      <c r="Q149" s="135">
        <f t="shared" si="5"/>
        <v>0</v>
      </c>
      <c r="R149" s="9"/>
      <c r="S149" s="3"/>
      <c r="T149" s="3"/>
      <c r="U149" s="3"/>
    </row>
    <row r="150" spans="1:21">
      <c r="A150" s="133">
        <v>141</v>
      </c>
      <c r="B150" s="134" t="s">
        <v>111</v>
      </c>
      <c r="C150" s="135">
        <v>131.41331944440557</v>
      </c>
      <c r="D150" s="135">
        <v>134.54501608765085</v>
      </c>
      <c r="E150" s="135">
        <v>136.9517025330851</v>
      </c>
      <c r="F150" s="135">
        <v>141.60765068531865</v>
      </c>
      <c r="G150" s="135">
        <v>143.34094983472255</v>
      </c>
      <c r="H150" s="135">
        <v>146.21566024128589</v>
      </c>
      <c r="I150" s="135">
        <v>144.61930946425002</v>
      </c>
      <c r="J150" s="135">
        <v>147.64039653735421</v>
      </c>
      <c r="K150" s="135">
        <v>157.27824581330233</v>
      </c>
      <c r="L150" s="135">
        <v>146.84604014260057</v>
      </c>
      <c r="M150" s="135">
        <v>144.55527753401753</v>
      </c>
      <c r="N150" s="135">
        <v>148.23863780698451</v>
      </c>
      <c r="O150" s="136"/>
      <c r="P150" s="135">
        <f t="shared" si="4"/>
        <v>136.9517025330851</v>
      </c>
      <c r="Q150" s="135">
        <f t="shared" si="5"/>
        <v>157.27824581330233</v>
      </c>
      <c r="R150" s="9"/>
      <c r="S150" s="3"/>
      <c r="T150" s="3"/>
      <c r="U150" s="3"/>
    </row>
    <row r="151" spans="1:21">
      <c r="A151" s="133">
        <v>142</v>
      </c>
      <c r="B151" s="134" t="s">
        <v>283</v>
      </c>
      <c r="C151" s="135">
        <v>131.37633040538293</v>
      </c>
      <c r="D151" s="135">
        <v>118.52962814423206</v>
      </c>
      <c r="E151" s="135">
        <v>132.4779099814441</v>
      </c>
      <c r="F151" s="135">
        <v>134.70341509639539</v>
      </c>
      <c r="G151" s="135">
        <v>139.53153584223452</v>
      </c>
      <c r="H151" s="135">
        <v>148.89862973703322</v>
      </c>
      <c r="I151" s="135">
        <v>152.0708884423743</v>
      </c>
      <c r="J151" s="135">
        <v>155.15712290091903</v>
      </c>
      <c r="K151" s="135">
        <v>164.85949291587772</v>
      </c>
      <c r="L151" s="135">
        <v>173.14407916140172</v>
      </c>
      <c r="M151" s="135">
        <v>177.33878611237353</v>
      </c>
      <c r="N151" s="135">
        <v>173.56957341850872</v>
      </c>
      <c r="O151" s="136"/>
      <c r="P151" s="135">
        <f t="shared" si="4"/>
        <v>132.4779099814441</v>
      </c>
      <c r="Q151" s="135">
        <f t="shared" si="5"/>
        <v>177.33878611237353</v>
      </c>
      <c r="R151" s="9"/>
      <c r="S151" s="3"/>
      <c r="T151" s="3"/>
      <c r="U151" s="3"/>
    </row>
    <row r="152" spans="1:21">
      <c r="A152" s="133">
        <v>143</v>
      </c>
      <c r="B152" s="134" t="s">
        <v>448</v>
      </c>
      <c r="C152" s="135">
        <v>0</v>
      </c>
      <c r="D152" s="135">
        <v>0</v>
      </c>
      <c r="E152" s="135">
        <v>0</v>
      </c>
      <c r="F152" s="135">
        <v>0</v>
      </c>
      <c r="G152" s="135">
        <v>0</v>
      </c>
      <c r="H152" s="135">
        <v>0</v>
      </c>
      <c r="I152" s="135">
        <v>0</v>
      </c>
      <c r="J152" s="135">
        <v>0</v>
      </c>
      <c r="K152" s="135">
        <v>0</v>
      </c>
      <c r="L152" s="135">
        <v>0</v>
      </c>
      <c r="M152" s="135">
        <v>0</v>
      </c>
      <c r="N152" s="135">
        <v>0</v>
      </c>
      <c r="O152" s="136"/>
      <c r="P152" s="135">
        <f t="shared" si="4"/>
        <v>0</v>
      </c>
      <c r="Q152" s="135">
        <f t="shared" si="5"/>
        <v>0</v>
      </c>
      <c r="R152" s="9"/>
      <c r="S152" s="3"/>
      <c r="T152" s="3"/>
      <c r="U152" s="3"/>
    </row>
    <row r="153" spans="1:21">
      <c r="A153" s="137">
        <v>144</v>
      </c>
      <c r="B153" s="134" t="s">
        <v>447</v>
      </c>
      <c r="C153" s="135">
        <v>117.00315721253975</v>
      </c>
      <c r="D153" s="135">
        <v>114.70440321492721</v>
      </c>
      <c r="E153" s="135">
        <v>116.99519171516084</v>
      </c>
      <c r="F153" s="135">
        <v>117.48851890020886</v>
      </c>
      <c r="G153" s="135">
        <v>119.45051993450441</v>
      </c>
      <c r="H153" s="135">
        <v>118.50273149486483</v>
      </c>
      <c r="I153" s="135">
        <v>125.98673329918795</v>
      </c>
      <c r="J153" s="135">
        <v>141.37119626946532</v>
      </c>
      <c r="K153" s="135">
        <v>147.34407749699085</v>
      </c>
      <c r="L153" s="135">
        <v>150.6938890000124</v>
      </c>
      <c r="M153" s="135">
        <v>156.53122720611032</v>
      </c>
      <c r="N153" s="135">
        <v>157.99085317612494</v>
      </c>
      <c r="O153" s="136"/>
      <c r="P153" s="135">
        <f t="shared" si="4"/>
        <v>116.99519171516084</v>
      </c>
      <c r="Q153" s="135">
        <f t="shared" si="5"/>
        <v>156.53122720611032</v>
      </c>
      <c r="R153" s="9"/>
      <c r="S153" s="3"/>
      <c r="T153" s="3"/>
      <c r="U153" s="3"/>
    </row>
    <row r="154" spans="1:21">
      <c r="A154" s="133">
        <v>145</v>
      </c>
      <c r="B154" s="134" t="s">
        <v>262</v>
      </c>
      <c r="C154" s="135">
        <v>113.64607168409302</v>
      </c>
      <c r="D154" s="135">
        <v>104.48414116976639</v>
      </c>
      <c r="E154" s="135">
        <v>103.1782304550634</v>
      </c>
      <c r="F154" s="135">
        <v>108.60610482799822</v>
      </c>
      <c r="G154" s="135">
        <v>110.76261827999372</v>
      </c>
      <c r="H154" s="135">
        <v>111.61113904728599</v>
      </c>
      <c r="I154" s="135">
        <v>113.82246333141757</v>
      </c>
      <c r="J154" s="135">
        <v>126.08827673190719</v>
      </c>
      <c r="K154" s="135">
        <v>124.70144486677901</v>
      </c>
      <c r="L154" s="135">
        <v>130.32176112087845</v>
      </c>
      <c r="M154" s="135">
        <v>130.6249736277762</v>
      </c>
      <c r="N154" s="135">
        <v>126.43030425620852</v>
      </c>
      <c r="O154" s="136"/>
      <c r="P154" s="135">
        <f t="shared" si="4"/>
        <v>103.1782304550634</v>
      </c>
      <c r="Q154" s="135">
        <f t="shared" si="5"/>
        <v>130.6249736277762</v>
      </c>
      <c r="R154" s="9"/>
      <c r="S154" s="3"/>
      <c r="T154" s="3"/>
      <c r="U154" s="3"/>
    </row>
    <row r="155" spans="1:21">
      <c r="A155" s="133">
        <v>146</v>
      </c>
      <c r="B155" s="134" t="s">
        <v>446</v>
      </c>
      <c r="C155" s="135">
        <v>127.02054155979239</v>
      </c>
      <c r="D155" s="135">
        <v>112.46034224622869</v>
      </c>
      <c r="E155" s="135">
        <v>114.43880329831026</v>
      </c>
      <c r="F155" s="135">
        <v>0</v>
      </c>
      <c r="G155" s="135">
        <v>114.1441600924131</v>
      </c>
      <c r="H155" s="135">
        <v>0</v>
      </c>
      <c r="I155" s="135">
        <v>0</v>
      </c>
      <c r="J155" s="135">
        <v>0</v>
      </c>
      <c r="K155" s="135">
        <v>0</v>
      </c>
      <c r="L155" s="135">
        <v>0</v>
      </c>
      <c r="M155" s="135">
        <v>0</v>
      </c>
      <c r="N155" s="135">
        <v>0</v>
      </c>
      <c r="O155" s="136"/>
      <c r="P155" s="135">
        <f t="shared" si="4"/>
        <v>0</v>
      </c>
      <c r="Q155" s="135">
        <f t="shared" si="5"/>
        <v>114.43880329831026</v>
      </c>
      <c r="R155" s="9"/>
      <c r="S155" s="3"/>
      <c r="T155" s="3"/>
      <c r="U155" s="3"/>
    </row>
    <row r="156" spans="1:21">
      <c r="A156" s="133">
        <v>147</v>
      </c>
      <c r="B156" s="134" t="s">
        <v>445</v>
      </c>
      <c r="C156" s="135">
        <v>0</v>
      </c>
      <c r="D156" s="135">
        <v>0</v>
      </c>
      <c r="E156" s="135">
        <v>0</v>
      </c>
      <c r="F156" s="135">
        <v>0</v>
      </c>
      <c r="G156" s="135">
        <v>0</v>
      </c>
      <c r="H156" s="135">
        <v>0</v>
      </c>
      <c r="I156" s="135">
        <v>0</v>
      </c>
      <c r="J156" s="135">
        <v>0</v>
      </c>
      <c r="K156" s="135">
        <v>0</v>
      </c>
      <c r="L156" s="135">
        <v>0</v>
      </c>
      <c r="M156" s="135">
        <v>0</v>
      </c>
      <c r="N156" s="135">
        <v>0</v>
      </c>
      <c r="O156" s="136"/>
      <c r="P156" s="135">
        <f t="shared" si="4"/>
        <v>0</v>
      </c>
      <c r="Q156" s="135">
        <f t="shared" si="5"/>
        <v>0</v>
      </c>
      <c r="R156" s="9"/>
      <c r="S156" s="3"/>
      <c r="T156" s="3"/>
      <c r="U156" s="3"/>
    </row>
    <row r="157" spans="1:21">
      <c r="A157" s="133">
        <v>148</v>
      </c>
      <c r="B157" s="134" t="s">
        <v>48</v>
      </c>
      <c r="C157" s="135">
        <v>121.10939675480641</v>
      </c>
      <c r="D157" s="135">
        <v>144.20799945615056</v>
      </c>
      <c r="E157" s="135">
        <v>158.05627469998603</v>
      </c>
      <c r="F157" s="135">
        <v>152.01221907463886</v>
      </c>
      <c r="G157" s="135">
        <v>150.50599682652339</v>
      </c>
      <c r="H157" s="135">
        <v>157.47343100147586</v>
      </c>
      <c r="I157" s="135">
        <v>188.24957728818617</v>
      </c>
      <c r="J157" s="135">
        <v>161.09283425987044</v>
      </c>
      <c r="K157" s="135">
        <v>182.66223227851975</v>
      </c>
      <c r="L157" s="135">
        <v>181.62861655693513</v>
      </c>
      <c r="M157" s="135">
        <v>0</v>
      </c>
      <c r="N157" s="135">
        <v>0</v>
      </c>
      <c r="O157" s="136"/>
      <c r="P157" s="135">
        <f t="shared" si="4"/>
        <v>0</v>
      </c>
      <c r="Q157" s="135">
        <f t="shared" si="5"/>
        <v>188.24957728818617</v>
      </c>
      <c r="R157" s="9"/>
      <c r="S157" s="3"/>
      <c r="T157" s="3"/>
      <c r="U157" s="3"/>
    </row>
    <row r="158" spans="1:21">
      <c r="A158" s="133">
        <v>149</v>
      </c>
      <c r="B158" s="134" t="s">
        <v>81</v>
      </c>
      <c r="C158" s="135">
        <v>100</v>
      </c>
      <c r="D158" s="135">
        <v>102.19408074073655</v>
      </c>
      <c r="E158" s="135">
        <v>102.10196250432608</v>
      </c>
      <c r="F158" s="135">
        <v>100</v>
      </c>
      <c r="G158" s="135">
        <v>100</v>
      </c>
      <c r="H158" s="135">
        <v>101.04148489849858</v>
      </c>
      <c r="I158" s="135">
        <v>100.34888433159736</v>
      </c>
      <c r="J158" s="135">
        <v>99.962637892032461</v>
      </c>
      <c r="K158" s="135">
        <v>100.57483478130105</v>
      </c>
      <c r="L158" s="135">
        <v>100.11937229101046</v>
      </c>
      <c r="M158" s="135">
        <v>101.48226867187498</v>
      </c>
      <c r="N158" s="135">
        <v>99.252247305814322</v>
      </c>
      <c r="O158" s="136"/>
      <c r="P158" s="135">
        <f t="shared" si="4"/>
        <v>99.962637892032461</v>
      </c>
      <c r="Q158" s="135">
        <f t="shared" si="5"/>
        <v>102.10196250432608</v>
      </c>
      <c r="R158" s="9"/>
      <c r="S158" s="3"/>
      <c r="T158" s="3"/>
      <c r="U158" s="3"/>
    </row>
    <row r="159" spans="1:21">
      <c r="A159" s="133">
        <v>150</v>
      </c>
      <c r="B159" s="134" t="s">
        <v>49</v>
      </c>
      <c r="C159" s="135">
        <v>143.74728695796205</v>
      </c>
      <c r="D159" s="135">
        <v>143.14162970024552</v>
      </c>
      <c r="E159" s="135">
        <v>138.80754533010915</v>
      </c>
      <c r="F159" s="135">
        <v>140.16227053962351</v>
      </c>
      <c r="G159" s="135">
        <v>143.45486893247207</v>
      </c>
      <c r="H159" s="135">
        <v>151.79437099887295</v>
      </c>
      <c r="I159" s="135">
        <v>156.92435179737228</v>
      </c>
      <c r="J159" s="135">
        <v>171.69333610853442</v>
      </c>
      <c r="K159" s="135">
        <v>169.85618356284544</v>
      </c>
      <c r="L159" s="135">
        <v>165.67711645811903</v>
      </c>
      <c r="M159" s="135">
        <v>169.86969867131057</v>
      </c>
      <c r="N159" s="135">
        <v>160.80437040195838</v>
      </c>
      <c r="O159" s="136"/>
      <c r="P159" s="135">
        <f t="shared" si="4"/>
        <v>138.80754533010915</v>
      </c>
      <c r="Q159" s="135">
        <f t="shared" si="5"/>
        <v>171.69333610853442</v>
      </c>
      <c r="R159" s="9"/>
      <c r="S159" s="3"/>
      <c r="T159" s="3"/>
      <c r="U159" s="3"/>
    </row>
    <row r="160" spans="1:21">
      <c r="A160" s="133">
        <v>151</v>
      </c>
      <c r="B160" s="134" t="s">
        <v>162</v>
      </c>
      <c r="C160" s="135">
        <v>107.53271058942342</v>
      </c>
      <c r="D160" s="135">
        <v>105.13209748603909</v>
      </c>
      <c r="E160" s="135">
        <v>112.04448649797752</v>
      </c>
      <c r="F160" s="135">
        <v>100.78282104952147</v>
      </c>
      <c r="G160" s="135">
        <v>103.78641068275304</v>
      </c>
      <c r="H160" s="135">
        <v>104.47127613318688</v>
      </c>
      <c r="I160" s="135">
        <v>109.73101104825962</v>
      </c>
      <c r="J160" s="135">
        <v>112.31249484908076</v>
      </c>
      <c r="K160" s="135">
        <v>118.81803697824506</v>
      </c>
      <c r="L160" s="135">
        <v>121.38489941988317</v>
      </c>
      <c r="M160" s="135">
        <v>115.9778872697843</v>
      </c>
      <c r="N160" s="135">
        <v>115.23718273805612</v>
      </c>
      <c r="O160" s="136"/>
      <c r="P160" s="135">
        <f t="shared" si="4"/>
        <v>100.78282104952147</v>
      </c>
      <c r="Q160" s="135">
        <f t="shared" si="5"/>
        <v>121.38489941988317</v>
      </c>
      <c r="R160" s="9"/>
      <c r="S160" s="3"/>
      <c r="T160" s="3"/>
      <c r="U160" s="3"/>
    </row>
    <row r="161" spans="1:21">
      <c r="A161" s="133">
        <v>152</v>
      </c>
      <c r="B161" s="134" t="s">
        <v>444</v>
      </c>
      <c r="C161" s="135">
        <v>174.88233149028406</v>
      </c>
      <c r="D161" s="135">
        <v>180.19035041540889</v>
      </c>
      <c r="E161" s="135">
        <v>181.96873677055353</v>
      </c>
      <c r="F161" s="135">
        <v>186.3704890595202</v>
      </c>
      <c r="G161" s="135">
        <v>183.00688203471543</v>
      </c>
      <c r="H161" s="135">
        <v>196.92782476979494</v>
      </c>
      <c r="I161" s="135">
        <v>202.58152866473881</v>
      </c>
      <c r="J161" s="135">
        <v>228.51941439200112</v>
      </c>
      <c r="K161" s="135">
        <v>235.1729287494741</v>
      </c>
      <c r="L161" s="135">
        <v>236.88017439810443</v>
      </c>
      <c r="M161" s="135">
        <v>238.58922078525882</v>
      </c>
      <c r="N161" s="135">
        <v>243.30008321161526</v>
      </c>
      <c r="O161" s="136"/>
      <c r="P161" s="135">
        <f t="shared" si="4"/>
        <v>181.96873677055353</v>
      </c>
      <c r="Q161" s="135">
        <f t="shared" si="5"/>
        <v>238.58922078525882</v>
      </c>
      <c r="R161" s="9"/>
      <c r="S161" s="3"/>
      <c r="T161" s="3"/>
      <c r="U161" s="3"/>
    </row>
    <row r="162" spans="1:21">
      <c r="A162" s="133">
        <v>153</v>
      </c>
      <c r="B162" s="134" t="s">
        <v>112</v>
      </c>
      <c r="C162" s="135">
        <v>100.16440999394564</v>
      </c>
      <c r="D162" s="135">
        <v>102.99358201091715</v>
      </c>
      <c r="E162" s="135">
        <v>103.33629618995677</v>
      </c>
      <c r="F162" s="135">
        <v>100.61707872236532</v>
      </c>
      <c r="G162" s="135">
        <v>100.37142529609673</v>
      </c>
      <c r="H162" s="135">
        <v>101.2370537093116</v>
      </c>
      <c r="I162" s="135">
        <v>101.29105249131922</v>
      </c>
      <c r="J162" s="135">
        <v>101.56604884600449</v>
      </c>
      <c r="K162" s="135">
        <v>102.61070476227796</v>
      </c>
      <c r="L162" s="135">
        <v>105.29114346768542</v>
      </c>
      <c r="M162" s="135">
        <v>102.62168580227207</v>
      </c>
      <c r="N162" s="135">
        <v>100.77138685812719</v>
      </c>
      <c r="O162" s="136"/>
      <c r="P162" s="135">
        <f t="shared" si="4"/>
        <v>100.37142529609673</v>
      </c>
      <c r="Q162" s="135">
        <f t="shared" si="5"/>
        <v>105.29114346768542</v>
      </c>
      <c r="R162" s="9"/>
      <c r="S162" s="3"/>
      <c r="T162" s="3"/>
      <c r="U162" s="3"/>
    </row>
    <row r="163" spans="1:21">
      <c r="A163" s="133">
        <v>154</v>
      </c>
      <c r="B163" s="134" t="s">
        <v>302</v>
      </c>
      <c r="C163" s="135">
        <v>185.64297882506102</v>
      </c>
      <c r="D163" s="135">
        <v>198.63390632786894</v>
      </c>
      <c r="E163" s="135">
        <v>184.64049711136775</v>
      </c>
      <c r="F163" s="135">
        <v>191.7718223549569</v>
      </c>
      <c r="G163" s="135">
        <v>208.76339311183335</v>
      </c>
      <c r="H163" s="135">
        <v>197.14942830636068</v>
      </c>
      <c r="I163" s="135">
        <v>229.73765184594791</v>
      </c>
      <c r="J163" s="135">
        <v>230.21501260224602</v>
      </c>
      <c r="K163" s="135">
        <v>219.54358612541625</v>
      </c>
      <c r="L163" s="135">
        <v>200.75372120084984</v>
      </c>
      <c r="M163" s="135">
        <v>224.78442402435888</v>
      </c>
      <c r="N163" s="135">
        <v>229.50720584999863</v>
      </c>
      <c r="O163" s="136"/>
      <c r="P163" s="135">
        <f t="shared" si="4"/>
        <v>184.64049711136775</v>
      </c>
      <c r="Q163" s="135">
        <f t="shared" si="5"/>
        <v>230.21501260224602</v>
      </c>
      <c r="R163" s="9"/>
      <c r="S163" s="3"/>
      <c r="T163" s="3"/>
      <c r="U163" s="3"/>
    </row>
    <row r="164" spans="1:21">
      <c r="A164" s="133">
        <v>155</v>
      </c>
      <c r="B164" s="134" t="s">
        <v>16</v>
      </c>
      <c r="C164" s="135">
        <v>161.45731483503556</v>
      </c>
      <c r="D164" s="135">
        <v>160.47214184030631</v>
      </c>
      <c r="E164" s="135">
        <v>171.61505204226083</v>
      </c>
      <c r="F164" s="135">
        <v>166.77197454674746</v>
      </c>
      <c r="G164" s="135">
        <v>161.37752968746503</v>
      </c>
      <c r="H164" s="135">
        <v>160.90584076517561</v>
      </c>
      <c r="I164" s="135">
        <v>166.15409199996117</v>
      </c>
      <c r="J164" s="135">
        <v>168.80811250120286</v>
      </c>
      <c r="K164" s="135">
        <v>169.84946107743957</v>
      </c>
      <c r="L164" s="135">
        <v>166.19129174547902</v>
      </c>
      <c r="M164" s="135">
        <v>169.97105182986812</v>
      </c>
      <c r="N164" s="135">
        <v>166.61641963869158</v>
      </c>
      <c r="O164" s="136"/>
      <c r="P164" s="135">
        <f t="shared" si="4"/>
        <v>160.90584076517561</v>
      </c>
      <c r="Q164" s="135">
        <f t="shared" si="5"/>
        <v>171.61505204226083</v>
      </c>
      <c r="R164" s="9"/>
      <c r="S164" s="3"/>
      <c r="T164" s="3"/>
      <c r="U164" s="3"/>
    </row>
    <row r="165" spans="1:21">
      <c r="A165" s="133">
        <v>156</v>
      </c>
      <c r="B165" s="134" t="s">
        <v>443</v>
      </c>
      <c r="C165" s="135">
        <v>0</v>
      </c>
      <c r="D165" s="135">
        <v>0</v>
      </c>
      <c r="E165" s="135">
        <v>0</v>
      </c>
      <c r="F165" s="135">
        <v>0</v>
      </c>
      <c r="G165" s="135">
        <v>0</v>
      </c>
      <c r="H165" s="135">
        <v>0</v>
      </c>
      <c r="I165" s="135">
        <v>0</v>
      </c>
      <c r="J165" s="135">
        <v>0</v>
      </c>
      <c r="K165" s="135">
        <v>0</v>
      </c>
      <c r="L165" s="135">
        <v>0</v>
      </c>
      <c r="M165" s="135">
        <v>0</v>
      </c>
      <c r="N165" s="135">
        <v>0</v>
      </c>
      <c r="O165" s="136"/>
      <c r="P165" s="135">
        <f t="shared" si="4"/>
        <v>0</v>
      </c>
      <c r="Q165" s="135">
        <f t="shared" si="5"/>
        <v>0</v>
      </c>
      <c r="R165" s="9"/>
      <c r="S165" s="3"/>
      <c r="T165" s="3"/>
      <c r="U165" s="3"/>
    </row>
    <row r="166" spans="1:21">
      <c r="A166" s="133">
        <v>157</v>
      </c>
      <c r="B166" s="134" t="s">
        <v>442</v>
      </c>
      <c r="C166" s="135">
        <v>192.86464482999878</v>
      </c>
      <c r="D166" s="135">
        <v>188.65384716044809</v>
      </c>
      <c r="E166" s="135">
        <v>197.86266546663751</v>
      </c>
      <c r="F166" s="135">
        <v>208.71445547220046</v>
      </c>
      <c r="G166" s="135">
        <v>213.28981096679337</v>
      </c>
      <c r="H166" s="135">
        <v>197.72892725962211</v>
      </c>
      <c r="I166" s="135">
        <v>213.6077993465567</v>
      </c>
      <c r="J166" s="135">
        <v>219.70508810170602</v>
      </c>
      <c r="K166" s="135">
        <v>211.18659437905288</v>
      </c>
      <c r="L166" s="135">
        <v>212.01086047352112</v>
      </c>
      <c r="M166" s="135">
        <v>219.05650389208503</v>
      </c>
      <c r="N166" s="135">
        <v>204.96954766399026</v>
      </c>
      <c r="O166" s="136"/>
      <c r="P166" s="135">
        <f t="shared" si="4"/>
        <v>197.72892725962211</v>
      </c>
      <c r="Q166" s="135">
        <f t="shared" si="5"/>
        <v>219.70508810170602</v>
      </c>
      <c r="R166" s="9"/>
      <c r="S166" s="3"/>
      <c r="T166" s="3"/>
      <c r="U166" s="3"/>
    </row>
    <row r="167" spans="1:21">
      <c r="A167" s="133">
        <v>158</v>
      </c>
      <c r="B167" s="134" t="s">
        <v>113</v>
      </c>
      <c r="C167" s="135">
        <v>129.71744574764361</v>
      </c>
      <c r="D167" s="135">
        <v>121.64081429846662</v>
      </c>
      <c r="E167" s="135">
        <v>127.00313663328917</v>
      </c>
      <c r="F167" s="135">
        <v>131.32767968636745</v>
      </c>
      <c r="G167" s="135">
        <v>129.19041388046662</v>
      </c>
      <c r="H167" s="135">
        <v>135.08157121971288</v>
      </c>
      <c r="I167" s="135">
        <v>134.86461279913047</v>
      </c>
      <c r="J167" s="135">
        <v>133.09470902549532</v>
      </c>
      <c r="K167" s="135">
        <v>142.9363344996961</v>
      </c>
      <c r="L167" s="135">
        <v>149.26833042028539</v>
      </c>
      <c r="M167" s="135">
        <v>150.90451458043992</v>
      </c>
      <c r="N167" s="135">
        <v>150.76571955598885</v>
      </c>
      <c r="O167" s="136"/>
      <c r="P167" s="135">
        <f t="shared" si="4"/>
        <v>127.00313663328917</v>
      </c>
      <c r="Q167" s="135">
        <f t="shared" si="5"/>
        <v>150.90451458043992</v>
      </c>
      <c r="R167" s="9"/>
      <c r="S167" s="3"/>
      <c r="T167" s="3"/>
      <c r="U167" s="3"/>
    </row>
    <row r="168" spans="1:21">
      <c r="A168" s="133">
        <v>159</v>
      </c>
      <c r="B168" s="134" t="s">
        <v>156</v>
      </c>
      <c r="C168" s="135">
        <v>132.52289122063985</v>
      </c>
      <c r="D168" s="135">
        <v>129.31270838563992</v>
      </c>
      <c r="E168" s="135">
        <v>134.18260182526453</v>
      </c>
      <c r="F168" s="135">
        <v>137.52306871110406</v>
      </c>
      <c r="G168" s="135">
        <v>135.61827194324394</v>
      </c>
      <c r="H168" s="135">
        <v>139.43551917734533</v>
      </c>
      <c r="I168" s="135">
        <v>144.23144478941174</v>
      </c>
      <c r="J168" s="135">
        <v>144.31688555246126</v>
      </c>
      <c r="K168" s="135">
        <v>147.45601373513847</v>
      </c>
      <c r="L168" s="135">
        <v>147.27049254316398</v>
      </c>
      <c r="M168" s="135">
        <v>145.64170086002756</v>
      </c>
      <c r="N168" s="135">
        <v>143.90119604572502</v>
      </c>
      <c r="O168" s="136"/>
      <c r="P168" s="135">
        <f t="shared" si="4"/>
        <v>134.18260182526453</v>
      </c>
      <c r="Q168" s="135">
        <f t="shared" si="5"/>
        <v>147.45601373513847</v>
      </c>
      <c r="R168" s="9"/>
      <c r="S168" s="3"/>
      <c r="T168" s="3"/>
      <c r="U168" s="3"/>
    </row>
    <row r="169" spans="1:21">
      <c r="A169" s="133">
        <v>160</v>
      </c>
      <c r="B169" s="134" t="s">
        <v>140</v>
      </c>
      <c r="C169" s="135">
        <v>102.1071833237875</v>
      </c>
      <c r="D169" s="135">
        <v>100.76765320255778</v>
      </c>
      <c r="E169" s="135">
        <v>104.37764936295748</v>
      </c>
      <c r="F169" s="135">
        <v>100</v>
      </c>
      <c r="G169" s="135">
        <v>100</v>
      </c>
      <c r="H169" s="135">
        <v>99.522175056917732</v>
      </c>
      <c r="I169" s="135">
        <v>102.06207324977758</v>
      </c>
      <c r="J169" s="135">
        <v>103.47530667195085</v>
      </c>
      <c r="K169" s="135">
        <v>104.03230704353228</v>
      </c>
      <c r="L169" s="135">
        <v>102.93955979578713</v>
      </c>
      <c r="M169" s="135">
        <v>101.10315501375233</v>
      </c>
      <c r="N169" s="135">
        <v>100.240612657413</v>
      </c>
      <c r="O169" s="136"/>
      <c r="P169" s="135">
        <f t="shared" si="4"/>
        <v>99.522175056917732</v>
      </c>
      <c r="Q169" s="135">
        <f t="shared" si="5"/>
        <v>104.37764936295748</v>
      </c>
      <c r="R169" s="9"/>
      <c r="S169" s="3"/>
      <c r="T169" s="3"/>
      <c r="U169" s="3"/>
    </row>
    <row r="170" spans="1:21">
      <c r="A170" s="133">
        <v>161</v>
      </c>
      <c r="B170" s="134" t="s">
        <v>157</v>
      </c>
      <c r="C170" s="135">
        <v>113.92900178182586</v>
      </c>
      <c r="D170" s="135">
        <v>111.88854880326504</v>
      </c>
      <c r="E170" s="135">
        <v>115.68506904007856</v>
      </c>
      <c r="F170" s="135">
        <v>115.97069785489794</v>
      </c>
      <c r="G170" s="135">
        <v>114.53426132378199</v>
      </c>
      <c r="H170" s="135">
        <v>116.30245442150333</v>
      </c>
      <c r="I170" s="135">
        <v>123.34401994590149</v>
      </c>
      <c r="J170" s="135">
        <v>130.64474780642536</v>
      </c>
      <c r="K170" s="135">
        <v>137.62022654948331</v>
      </c>
      <c r="L170" s="135">
        <v>142.66109131154013</v>
      </c>
      <c r="M170" s="135">
        <v>141.70416410583206</v>
      </c>
      <c r="N170" s="135">
        <v>139.32831115606612</v>
      </c>
      <c r="O170" s="136"/>
      <c r="P170" s="135">
        <f t="shared" si="4"/>
        <v>114.53426132378199</v>
      </c>
      <c r="Q170" s="135">
        <f t="shared" si="5"/>
        <v>142.66109131154013</v>
      </c>
      <c r="R170" s="9"/>
      <c r="S170" s="3"/>
      <c r="T170" s="3"/>
      <c r="U170" s="3"/>
    </row>
    <row r="171" spans="1:21">
      <c r="A171" s="133">
        <v>162</v>
      </c>
      <c r="B171" s="134" t="s">
        <v>233</v>
      </c>
      <c r="C171" s="135">
        <v>112.98193587179675</v>
      </c>
      <c r="D171" s="135">
        <v>113.76970726055087</v>
      </c>
      <c r="E171" s="135">
        <v>116.6506757907953</v>
      </c>
      <c r="F171" s="135">
        <v>119.29960625840152</v>
      </c>
      <c r="G171" s="135">
        <v>117.42040798483475</v>
      </c>
      <c r="H171" s="135">
        <v>118.81976390025903</v>
      </c>
      <c r="I171" s="135">
        <v>120.65942893622066</v>
      </c>
      <c r="J171" s="135">
        <v>120.99088192179126</v>
      </c>
      <c r="K171" s="135">
        <v>126.56576974524212</v>
      </c>
      <c r="L171" s="135">
        <v>126.44510088488019</v>
      </c>
      <c r="M171" s="135">
        <v>124.88103135244479</v>
      </c>
      <c r="N171" s="135">
        <v>123.81459780432291</v>
      </c>
      <c r="O171" s="136"/>
      <c r="P171" s="135">
        <f t="shared" si="4"/>
        <v>116.6506757907953</v>
      </c>
      <c r="Q171" s="135">
        <f t="shared" si="5"/>
        <v>126.56576974524212</v>
      </c>
      <c r="R171" s="9"/>
      <c r="S171" s="3"/>
      <c r="T171" s="3"/>
      <c r="U171" s="3"/>
    </row>
    <row r="172" spans="1:21">
      <c r="A172" s="133">
        <v>163</v>
      </c>
      <c r="B172" s="134" t="s">
        <v>17</v>
      </c>
      <c r="C172" s="135">
        <v>106.34981450476164</v>
      </c>
      <c r="D172" s="135">
        <v>102.391909887469</v>
      </c>
      <c r="E172" s="135">
        <v>102.41249532157364</v>
      </c>
      <c r="F172" s="135">
        <v>100.05181725959366</v>
      </c>
      <c r="G172" s="135">
        <v>100.28704805492845</v>
      </c>
      <c r="H172" s="135">
        <v>97.142768377339678</v>
      </c>
      <c r="I172" s="135">
        <v>100.10335448245209</v>
      </c>
      <c r="J172" s="135">
        <v>100.01058642829062</v>
      </c>
      <c r="K172" s="135">
        <v>101.95106282746687</v>
      </c>
      <c r="L172" s="135">
        <v>104.22385689606564</v>
      </c>
      <c r="M172" s="135">
        <v>101.12164111623632</v>
      </c>
      <c r="N172" s="135">
        <v>99.700550543892902</v>
      </c>
      <c r="O172" s="136"/>
      <c r="P172" s="135">
        <f t="shared" si="4"/>
        <v>97.142768377339678</v>
      </c>
      <c r="Q172" s="135">
        <f t="shared" si="5"/>
        <v>104.22385689606564</v>
      </c>
      <c r="R172" s="9"/>
      <c r="S172" s="3"/>
      <c r="T172" s="3"/>
      <c r="U172" s="3"/>
    </row>
    <row r="173" spans="1:21">
      <c r="A173" s="133">
        <v>164</v>
      </c>
      <c r="B173" s="134" t="s">
        <v>99</v>
      </c>
      <c r="C173" s="135">
        <v>117.3466426364687</v>
      </c>
      <c r="D173" s="135">
        <v>116.4207232980945</v>
      </c>
      <c r="E173" s="135">
        <v>122.99333203232989</v>
      </c>
      <c r="F173" s="135">
        <v>126.95239068862105</v>
      </c>
      <c r="G173" s="135">
        <v>129.30255010933107</v>
      </c>
      <c r="H173" s="135">
        <v>131.11638405562175</v>
      </c>
      <c r="I173" s="135">
        <v>139.53751012585582</v>
      </c>
      <c r="J173" s="135">
        <v>144.98693419809481</v>
      </c>
      <c r="K173" s="135">
        <v>148.75019268099496</v>
      </c>
      <c r="L173" s="135">
        <v>147.62642220457292</v>
      </c>
      <c r="M173" s="135">
        <v>146.03580034990713</v>
      </c>
      <c r="N173" s="135">
        <v>145.81122409071148</v>
      </c>
      <c r="O173" s="136"/>
      <c r="P173" s="135">
        <f t="shared" si="4"/>
        <v>122.99333203232989</v>
      </c>
      <c r="Q173" s="135">
        <f t="shared" si="5"/>
        <v>148.75019268099496</v>
      </c>
      <c r="R173" s="9"/>
      <c r="S173" s="3"/>
      <c r="T173" s="3"/>
      <c r="U173" s="3"/>
    </row>
    <row r="174" spans="1:21">
      <c r="A174" s="133">
        <v>165</v>
      </c>
      <c r="B174" s="134" t="s">
        <v>18</v>
      </c>
      <c r="C174" s="135">
        <v>106.01319805813085</v>
      </c>
      <c r="D174" s="135">
        <v>104.98839048024892</v>
      </c>
      <c r="E174" s="135">
        <v>105.77501504479385</v>
      </c>
      <c r="F174" s="135">
        <v>100</v>
      </c>
      <c r="G174" s="135">
        <v>100</v>
      </c>
      <c r="H174" s="135">
        <v>101.88435892870049</v>
      </c>
      <c r="I174" s="135">
        <v>103.01849464644499</v>
      </c>
      <c r="J174" s="135">
        <v>103.08272157134002</v>
      </c>
      <c r="K174" s="135">
        <v>105.53508879757554</v>
      </c>
      <c r="L174" s="135">
        <v>105.45274261995819</v>
      </c>
      <c r="M174" s="135">
        <v>103.75362453635444</v>
      </c>
      <c r="N174" s="135">
        <v>101.81433397062125</v>
      </c>
      <c r="O174" s="136"/>
      <c r="P174" s="135">
        <f t="shared" si="4"/>
        <v>100</v>
      </c>
      <c r="Q174" s="135">
        <f t="shared" si="5"/>
        <v>105.77501504479385</v>
      </c>
      <c r="R174" s="9"/>
      <c r="S174" s="3"/>
      <c r="T174" s="3"/>
      <c r="U174" s="3"/>
    </row>
    <row r="175" spans="1:21">
      <c r="A175" s="133">
        <v>166</v>
      </c>
      <c r="B175" s="134" t="s">
        <v>441</v>
      </c>
      <c r="C175" s="135">
        <v>0</v>
      </c>
      <c r="D175" s="135">
        <v>0</v>
      </c>
      <c r="E175" s="135">
        <v>0</v>
      </c>
      <c r="F175" s="135">
        <v>0</v>
      </c>
      <c r="G175" s="135">
        <v>0</v>
      </c>
      <c r="H175" s="135">
        <v>0</v>
      </c>
      <c r="I175" s="135">
        <v>0</v>
      </c>
      <c r="J175" s="135">
        <v>0</v>
      </c>
      <c r="K175" s="135">
        <v>0</v>
      </c>
      <c r="L175" s="135">
        <v>0</v>
      </c>
      <c r="M175" s="135">
        <v>0</v>
      </c>
      <c r="N175" s="135">
        <v>0</v>
      </c>
      <c r="O175" s="136"/>
      <c r="P175" s="135">
        <f t="shared" si="4"/>
        <v>0</v>
      </c>
      <c r="Q175" s="135">
        <f t="shared" si="5"/>
        <v>0</v>
      </c>
      <c r="R175" s="9"/>
      <c r="S175" s="3"/>
      <c r="T175" s="3"/>
      <c r="U175" s="3"/>
    </row>
    <row r="176" spans="1:21">
      <c r="A176" s="133">
        <v>167</v>
      </c>
      <c r="B176" s="134" t="s">
        <v>170</v>
      </c>
      <c r="C176" s="135">
        <v>103.16674399328242</v>
      </c>
      <c r="D176" s="135">
        <v>101.17014199248725</v>
      </c>
      <c r="E176" s="135">
        <v>101.34871822397815</v>
      </c>
      <c r="F176" s="135">
        <v>104.28025738064481</v>
      </c>
      <c r="G176" s="135">
        <v>108.82255359793149</v>
      </c>
      <c r="H176" s="135">
        <v>111.96028355439915</v>
      </c>
      <c r="I176" s="135">
        <v>117.85098693154796</v>
      </c>
      <c r="J176" s="135">
        <v>124.36701469168597</v>
      </c>
      <c r="K176" s="135">
        <v>133.24676721909137</v>
      </c>
      <c r="L176" s="135">
        <v>136.96516604398897</v>
      </c>
      <c r="M176" s="135">
        <v>138.526731265726</v>
      </c>
      <c r="N176" s="135">
        <v>140.32994320024204</v>
      </c>
      <c r="O176" s="136"/>
      <c r="P176" s="135">
        <f t="shared" si="4"/>
        <v>101.34871822397815</v>
      </c>
      <c r="Q176" s="135">
        <f t="shared" si="5"/>
        <v>138.526731265726</v>
      </c>
      <c r="R176" s="9"/>
      <c r="S176" s="3"/>
      <c r="T176" s="3"/>
      <c r="U176" s="3"/>
    </row>
    <row r="177" spans="1:21">
      <c r="A177" s="133">
        <v>168</v>
      </c>
      <c r="B177" s="134" t="s">
        <v>100</v>
      </c>
      <c r="C177" s="135">
        <v>129.73589210155416</v>
      </c>
      <c r="D177" s="135">
        <v>128.67105477557496</v>
      </c>
      <c r="E177" s="135">
        <v>132.75927084807319</v>
      </c>
      <c r="F177" s="135">
        <v>139.15465434439085</v>
      </c>
      <c r="G177" s="135">
        <v>137.76646182133686</v>
      </c>
      <c r="H177" s="135">
        <v>135.74472661814016</v>
      </c>
      <c r="I177" s="135">
        <v>134.16784194113046</v>
      </c>
      <c r="J177" s="135">
        <v>139.3555358037857</v>
      </c>
      <c r="K177" s="135">
        <v>147.00735017334301</v>
      </c>
      <c r="L177" s="135">
        <v>151.64972803674169</v>
      </c>
      <c r="M177" s="135">
        <v>153.94572926504674</v>
      </c>
      <c r="N177" s="135">
        <v>153.17855663332847</v>
      </c>
      <c r="O177" s="136"/>
      <c r="P177" s="135">
        <f t="shared" si="4"/>
        <v>132.75927084807319</v>
      </c>
      <c r="Q177" s="135">
        <f t="shared" si="5"/>
        <v>153.94572926504674</v>
      </c>
      <c r="R177" s="9"/>
      <c r="S177" s="3"/>
      <c r="T177" s="3"/>
      <c r="U177" s="3"/>
    </row>
    <row r="178" spans="1:21">
      <c r="A178" s="133">
        <v>169</v>
      </c>
      <c r="B178" s="134" t="s">
        <v>440</v>
      </c>
      <c r="C178" s="135">
        <v>160.31873510434755</v>
      </c>
      <c r="D178" s="135">
        <v>155.77059998722243</v>
      </c>
      <c r="E178" s="135">
        <v>167.93901799588789</v>
      </c>
      <c r="F178" s="135">
        <v>159.19911710352318</v>
      </c>
      <c r="G178" s="135">
        <v>159.50046418529246</v>
      </c>
      <c r="H178" s="135">
        <v>157.05430532634566</v>
      </c>
      <c r="I178" s="135">
        <v>156.44692906731987</v>
      </c>
      <c r="J178" s="135">
        <v>157.09552083232597</v>
      </c>
      <c r="K178" s="135">
        <v>156.7755481040686</v>
      </c>
      <c r="L178" s="135">
        <v>150.79368128038826</v>
      </c>
      <c r="M178" s="135">
        <v>150.44705102882506</v>
      </c>
      <c r="N178" s="135">
        <v>147.02307109572598</v>
      </c>
      <c r="O178" s="136"/>
      <c r="P178" s="135">
        <f t="shared" si="4"/>
        <v>150.44705102882506</v>
      </c>
      <c r="Q178" s="135">
        <f t="shared" si="5"/>
        <v>167.93901799588789</v>
      </c>
      <c r="R178" s="9"/>
      <c r="S178" s="3"/>
      <c r="T178" s="3"/>
      <c r="U178" s="3"/>
    </row>
    <row r="179" spans="1:21">
      <c r="A179" s="133">
        <v>170</v>
      </c>
      <c r="B179" s="134" t="s">
        <v>67</v>
      </c>
      <c r="C179" s="135">
        <v>126.42069308148001</v>
      </c>
      <c r="D179" s="135">
        <v>124.78317410837394</v>
      </c>
      <c r="E179" s="135">
        <v>124.57000804122306</v>
      </c>
      <c r="F179" s="135">
        <v>125.34978952499777</v>
      </c>
      <c r="G179" s="135">
        <v>121.57308035186483</v>
      </c>
      <c r="H179" s="135">
        <v>127.04460490990783</v>
      </c>
      <c r="I179" s="135">
        <v>133.84936804383935</v>
      </c>
      <c r="J179" s="135">
        <v>132.13190326917757</v>
      </c>
      <c r="K179" s="135">
        <v>136.80141240606659</v>
      </c>
      <c r="L179" s="135">
        <v>139.06360752361022</v>
      </c>
      <c r="M179" s="135">
        <v>133.87220607154268</v>
      </c>
      <c r="N179" s="135">
        <v>131.94657103126141</v>
      </c>
      <c r="O179" s="136"/>
      <c r="P179" s="135">
        <f t="shared" si="4"/>
        <v>121.57308035186483</v>
      </c>
      <c r="Q179" s="135">
        <f t="shared" si="5"/>
        <v>139.06360752361022</v>
      </c>
      <c r="R179" s="9"/>
      <c r="S179" s="3"/>
      <c r="T179" s="3"/>
      <c r="U179" s="3"/>
    </row>
    <row r="180" spans="1:21">
      <c r="A180" s="137">
        <v>171</v>
      </c>
      <c r="B180" s="134" t="s">
        <v>263</v>
      </c>
      <c r="C180" s="135">
        <v>111.68871956140276</v>
      </c>
      <c r="D180" s="135">
        <v>105.86279862553589</v>
      </c>
      <c r="E180" s="135">
        <v>111.92755593072923</v>
      </c>
      <c r="F180" s="135">
        <v>110.47593049860775</v>
      </c>
      <c r="G180" s="135">
        <v>108.21632597285382</v>
      </c>
      <c r="H180" s="135">
        <v>112.82885184806577</v>
      </c>
      <c r="I180" s="135">
        <v>113.43197302194503</v>
      </c>
      <c r="J180" s="135">
        <v>117.99124760453448</v>
      </c>
      <c r="K180" s="135">
        <v>121.08499649448999</v>
      </c>
      <c r="L180" s="135">
        <v>123.73669510574786</v>
      </c>
      <c r="M180" s="135">
        <v>124.47978954542968</v>
      </c>
      <c r="N180" s="135">
        <v>126.28924427988812</v>
      </c>
      <c r="O180" s="136"/>
      <c r="P180" s="135">
        <f t="shared" si="4"/>
        <v>108.21632597285382</v>
      </c>
      <c r="Q180" s="135">
        <f t="shared" si="5"/>
        <v>124.47978954542968</v>
      </c>
      <c r="R180" s="9"/>
      <c r="S180" s="3"/>
      <c r="T180" s="3"/>
      <c r="U180" s="3"/>
    </row>
    <row r="181" spans="1:21">
      <c r="A181" s="133">
        <v>172</v>
      </c>
      <c r="B181" s="134" t="s">
        <v>264</v>
      </c>
      <c r="C181" s="135">
        <v>133.27049887479856</v>
      </c>
      <c r="D181" s="135">
        <v>142.12071403826496</v>
      </c>
      <c r="E181" s="135">
        <v>139.60065952289088</v>
      </c>
      <c r="F181" s="135">
        <v>143.15082141087689</v>
      </c>
      <c r="G181" s="135">
        <v>139.86083529451113</v>
      </c>
      <c r="H181" s="135">
        <v>141.49978146263811</v>
      </c>
      <c r="I181" s="135">
        <v>147.82007408803725</v>
      </c>
      <c r="J181" s="135">
        <v>156.04535218080719</v>
      </c>
      <c r="K181" s="135">
        <v>157.97163123854486</v>
      </c>
      <c r="L181" s="135">
        <v>165.52156203448624</v>
      </c>
      <c r="M181" s="135">
        <v>158.67228036733869</v>
      </c>
      <c r="N181" s="135">
        <v>159.36118697291184</v>
      </c>
      <c r="O181" s="136"/>
      <c r="P181" s="135">
        <f t="shared" si="4"/>
        <v>139.60065952289088</v>
      </c>
      <c r="Q181" s="135">
        <f t="shared" si="5"/>
        <v>165.52156203448624</v>
      </c>
      <c r="R181" s="9"/>
      <c r="S181" s="3"/>
      <c r="T181" s="3"/>
      <c r="U181" s="3"/>
    </row>
    <row r="182" spans="1:21">
      <c r="A182" s="133">
        <v>173</v>
      </c>
      <c r="B182" s="134" t="s">
        <v>439</v>
      </c>
      <c r="C182" s="135">
        <v>169.73796997930253</v>
      </c>
      <c r="D182" s="135">
        <v>158.6957417169738</v>
      </c>
      <c r="E182" s="135">
        <v>170.91413037544061</v>
      </c>
      <c r="F182" s="135">
        <v>167.84544058246459</v>
      </c>
      <c r="G182" s="135">
        <v>165.22454253960146</v>
      </c>
      <c r="H182" s="135">
        <v>168.32291429693339</v>
      </c>
      <c r="I182" s="135">
        <v>157.42773800518884</v>
      </c>
      <c r="J182" s="135">
        <v>158.16369788304439</v>
      </c>
      <c r="K182" s="135">
        <v>171.4972767735922</v>
      </c>
      <c r="L182" s="135">
        <v>190.6143761248664</v>
      </c>
      <c r="M182" s="135">
        <v>185.23897594415638</v>
      </c>
      <c r="N182" s="135">
        <v>189.26626623019737</v>
      </c>
      <c r="O182" s="136"/>
      <c r="P182" s="135">
        <f t="shared" si="4"/>
        <v>157.42773800518884</v>
      </c>
      <c r="Q182" s="135">
        <f t="shared" si="5"/>
        <v>190.6143761248664</v>
      </c>
      <c r="R182" s="9"/>
      <c r="S182" s="3"/>
      <c r="T182" s="3"/>
      <c r="U182" s="3"/>
    </row>
    <row r="183" spans="1:21">
      <c r="A183" s="133">
        <v>174</v>
      </c>
      <c r="B183" s="134" t="s">
        <v>114</v>
      </c>
      <c r="C183" s="135">
        <v>125.1752370681686</v>
      </c>
      <c r="D183" s="135">
        <v>125.86565952083353</v>
      </c>
      <c r="E183" s="135">
        <v>134.5721771558577</v>
      </c>
      <c r="F183" s="135">
        <v>129.47350986697595</v>
      </c>
      <c r="G183" s="135">
        <v>131.19714458732139</v>
      </c>
      <c r="H183" s="135">
        <v>135.89913563177851</v>
      </c>
      <c r="I183" s="135">
        <v>133.51075283776038</v>
      </c>
      <c r="J183" s="135">
        <v>136.02783637182719</v>
      </c>
      <c r="K183" s="135">
        <v>140.78668040702419</v>
      </c>
      <c r="L183" s="135">
        <v>139.67886828539596</v>
      </c>
      <c r="M183" s="135">
        <v>149.82386021555897</v>
      </c>
      <c r="N183" s="135">
        <v>151.7557932849802</v>
      </c>
      <c r="O183" s="136"/>
      <c r="P183" s="135">
        <f t="shared" si="4"/>
        <v>129.47350986697595</v>
      </c>
      <c r="Q183" s="135">
        <f t="shared" si="5"/>
        <v>149.82386021555897</v>
      </c>
      <c r="R183" s="9"/>
      <c r="S183" s="3"/>
      <c r="T183" s="3"/>
      <c r="U183" s="3"/>
    </row>
    <row r="184" spans="1:21">
      <c r="A184" s="133">
        <v>175</v>
      </c>
      <c r="B184" s="134" t="s">
        <v>171</v>
      </c>
      <c r="C184" s="135">
        <v>115.66012387706883</v>
      </c>
      <c r="D184" s="135">
        <v>114.07773597129911</v>
      </c>
      <c r="E184" s="135">
        <v>119.44374410651083</v>
      </c>
      <c r="F184" s="135">
        <v>121.2735740349609</v>
      </c>
      <c r="G184" s="135">
        <v>123.08676556547336</v>
      </c>
      <c r="H184" s="135">
        <v>127.58217485421849</v>
      </c>
      <c r="I184" s="135">
        <v>135.39713622335344</v>
      </c>
      <c r="J184" s="135">
        <v>141.45706997044542</v>
      </c>
      <c r="K184" s="135">
        <v>147.14081772529875</v>
      </c>
      <c r="L184" s="135">
        <v>149.9565669155152</v>
      </c>
      <c r="M184" s="135">
        <v>153.46161650527441</v>
      </c>
      <c r="N184" s="135">
        <v>151.07545582516647</v>
      </c>
      <c r="O184" s="136"/>
      <c r="P184" s="135">
        <f t="shared" si="4"/>
        <v>119.44374410651083</v>
      </c>
      <c r="Q184" s="135">
        <f t="shared" si="5"/>
        <v>153.46161650527441</v>
      </c>
      <c r="R184" s="9"/>
      <c r="S184" s="3"/>
      <c r="T184" s="3"/>
      <c r="U184" s="3"/>
    </row>
    <row r="185" spans="1:21">
      <c r="A185" s="133">
        <v>176</v>
      </c>
      <c r="B185" s="134" t="s">
        <v>82</v>
      </c>
      <c r="C185" s="135">
        <v>121.24899233672166</v>
      </c>
      <c r="D185" s="135">
        <v>112.79922003828015</v>
      </c>
      <c r="E185" s="135">
        <v>113.32888041901295</v>
      </c>
      <c r="F185" s="135">
        <v>117.57297248972269</v>
      </c>
      <c r="G185" s="135">
        <v>113.22724069016164</v>
      </c>
      <c r="H185" s="135">
        <v>121.34567108409786</v>
      </c>
      <c r="I185" s="135">
        <v>124.68307328131323</v>
      </c>
      <c r="J185" s="135">
        <v>131.17339094987926</v>
      </c>
      <c r="K185" s="135">
        <v>132.5678703272084</v>
      </c>
      <c r="L185" s="135">
        <v>133.03185416053941</v>
      </c>
      <c r="M185" s="135">
        <v>135.81387631465586</v>
      </c>
      <c r="N185" s="135">
        <v>134.44186050017095</v>
      </c>
      <c r="O185" s="136"/>
      <c r="P185" s="135">
        <f t="shared" si="4"/>
        <v>113.22724069016164</v>
      </c>
      <c r="Q185" s="135">
        <f t="shared" si="5"/>
        <v>135.81387631465586</v>
      </c>
      <c r="R185" s="9"/>
      <c r="S185" s="3"/>
      <c r="T185" s="3"/>
      <c r="U185" s="3"/>
    </row>
    <row r="186" spans="1:21">
      <c r="A186" s="133">
        <v>177</v>
      </c>
      <c r="B186" s="134" t="s">
        <v>115</v>
      </c>
      <c r="C186" s="135">
        <v>112.10076444246073</v>
      </c>
      <c r="D186" s="135">
        <v>113.69948953605657</v>
      </c>
      <c r="E186" s="135">
        <v>123.27158270604971</v>
      </c>
      <c r="F186" s="135">
        <v>122.09028683894347</v>
      </c>
      <c r="G186" s="135">
        <v>123.52505498831508</v>
      </c>
      <c r="H186" s="135">
        <v>125.11291718133066</v>
      </c>
      <c r="I186" s="135">
        <v>132.17480585337341</v>
      </c>
      <c r="J186" s="135">
        <v>130.71631327264902</v>
      </c>
      <c r="K186" s="135">
        <v>134.12250614803494</v>
      </c>
      <c r="L186" s="135">
        <v>136.77725133401748</v>
      </c>
      <c r="M186" s="135">
        <v>141.98567043611629</v>
      </c>
      <c r="N186" s="135">
        <v>138.09453442577359</v>
      </c>
      <c r="O186" s="136"/>
      <c r="P186" s="135">
        <f t="shared" si="4"/>
        <v>122.09028683894347</v>
      </c>
      <c r="Q186" s="135">
        <f t="shared" si="5"/>
        <v>141.98567043611629</v>
      </c>
      <c r="R186" s="9"/>
      <c r="S186" s="3"/>
      <c r="T186" s="3"/>
      <c r="U186" s="3"/>
    </row>
    <row r="187" spans="1:21">
      <c r="A187" s="133">
        <v>178</v>
      </c>
      <c r="B187" s="134" t="s">
        <v>226</v>
      </c>
      <c r="C187" s="135">
        <v>109.11857415362995</v>
      </c>
      <c r="D187" s="135">
        <v>100.03757774398623</v>
      </c>
      <c r="E187" s="135">
        <v>105.66267119319681</v>
      </c>
      <c r="F187" s="135">
        <v>103.14479524895441</v>
      </c>
      <c r="G187" s="135">
        <v>103.07627518611504</v>
      </c>
      <c r="H187" s="135">
        <v>105.77694260869212</v>
      </c>
      <c r="I187" s="135">
        <v>107.79546638110065</v>
      </c>
      <c r="J187" s="135">
        <v>108.11153669568733</v>
      </c>
      <c r="K187" s="135">
        <v>109.69164192595284</v>
      </c>
      <c r="L187" s="135">
        <v>110.42171456845485</v>
      </c>
      <c r="M187" s="135">
        <v>105.21838666210061</v>
      </c>
      <c r="N187" s="135">
        <v>112.03087235454272</v>
      </c>
      <c r="O187" s="136"/>
      <c r="P187" s="135">
        <f t="shared" si="4"/>
        <v>103.07627518611504</v>
      </c>
      <c r="Q187" s="135">
        <f t="shared" si="5"/>
        <v>110.42171456845485</v>
      </c>
      <c r="R187" s="9"/>
      <c r="S187" s="3"/>
      <c r="T187" s="3"/>
      <c r="U187" s="3"/>
    </row>
    <row r="188" spans="1:21">
      <c r="A188" s="133">
        <v>179</v>
      </c>
      <c r="B188" s="134" t="s">
        <v>438</v>
      </c>
      <c r="C188" s="135">
        <v>0</v>
      </c>
      <c r="D188" s="135">
        <v>0</v>
      </c>
      <c r="E188" s="135">
        <v>0</v>
      </c>
      <c r="F188" s="135">
        <v>0</v>
      </c>
      <c r="G188" s="135">
        <v>0</v>
      </c>
      <c r="H188" s="135">
        <v>0</v>
      </c>
      <c r="I188" s="135">
        <v>0</v>
      </c>
      <c r="J188" s="135">
        <v>0</v>
      </c>
      <c r="K188" s="135">
        <v>0</v>
      </c>
      <c r="L188" s="135">
        <v>0</v>
      </c>
      <c r="M188" s="135">
        <v>0</v>
      </c>
      <c r="N188" s="135">
        <v>0</v>
      </c>
      <c r="O188" s="136"/>
      <c r="P188" s="135">
        <f t="shared" si="4"/>
        <v>0</v>
      </c>
      <c r="Q188" s="135">
        <f t="shared" si="5"/>
        <v>0</v>
      </c>
      <c r="R188" s="9"/>
      <c r="S188" s="3"/>
      <c r="T188" s="3"/>
      <c r="U188" s="3"/>
    </row>
    <row r="189" spans="1:21">
      <c r="A189" s="133">
        <v>180</v>
      </c>
      <c r="B189" s="134" t="s">
        <v>437</v>
      </c>
      <c r="C189" s="135">
        <v>0</v>
      </c>
      <c r="D189" s="135">
        <v>0</v>
      </c>
      <c r="E189" s="135">
        <v>0</v>
      </c>
      <c r="F189" s="135">
        <v>0</v>
      </c>
      <c r="G189" s="135">
        <v>0</v>
      </c>
      <c r="H189" s="135">
        <v>0</v>
      </c>
      <c r="I189" s="135">
        <v>0</v>
      </c>
      <c r="J189" s="135">
        <v>0</v>
      </c>
      <c r="K189" s="135">
        <v>0</v>
      </c>
      <c r="L189" s="135">
        <v>0</v>
      </c>
      <c r="M189" s="135">
        <v>0</v>
      </c>
      <c r="N189" s="135">
        <v>0</v>
      </c>
      <c r="O189" s="136"/>
      <c r="P189" s="135">
        <f t="shared" si="4"/>
        <v>0</v>
      </c>
      <c r="Q189" s="135">
        <f t="shared" si="5"/>
        <v>0</v>
      </c>
      <c r="R189" s="9"/>
      <c r="S189" s="3"/>
      <c r="T189" s="3"/>
      <c r="U189" s="3"/>
    </row>
    <row r="190" spans="1:21">
      <c r="A190" s="133">
        <v>181</v>
      </c>
      <c r="B190" s="134" t="s">
        <v>83</v>
      </c>
      <c r="C190" s="135">
        <v>100.49319412474087</v>
      </c>
      <c r="D190" s="135">
        <v>100.57575003586297</v>
      </c>
      <c r="E190" s="135">
        <v>106.48159227801142</v>
      </c>
      <c r="F190" s="135">
        <v>102.21146412498139</v>
      </c>
      <c r="G190" s="135">
        <v>103.27582623913953</v>
      </c>
      <c r="H190" s="135">
        <v>99.983379897841061</v>
      </c>
      <c r="I190" s="135">
        <v>101.51933275235901</v>
      </c>
      <c r="J190" s="135">
        <v>102.86180450522266</v>
      </c>
      <c r="K190" s="135">
        <v>106.11536313247443</v>
      </c>
      <c r="L190" s="135">
        <v>106.74449559766697</v>
      </c>
      <c r="M190" s="135">
        <v>106.45657075481911</v>
      </c>
      <c r="N190" s="135">
        <v>104.75446172916065</v>
      </c>
      <c r="O190" s="136"/>
      <c r="P190" s="135">
        <f t="shared" si="4"/>
        <v>99.983379897841061</v>
      </c>
      <c r="Q190" s="135">
        <f t="shared" si="5"/>
        <v>106.74449559766697</v>
      </c>
      <c r="R190" s="9"/>
      <c r="S190" s="3"/>
      <c r="T190" s="3"/>
      <c r="U190" s="3"/>
    </row>
    <row r="191" spans="1:21">
      <c r="A191" s="133">
        <v>182</v>
      </c>
      <c r="B191" s="134" t="s">
        <v>265</v>
      </c>
      <c r="C191" s="135">
        <v>106.77804506151298</v>
      </c>
      <c r="D191" s="135">
        <v>106.04131038098663</v>
      </c>
      <c r="E191" s="135">
        <v>108.22597553192151</v>
      </c>
      <c r="F191" s="135">
        <v>105.56207924695727</v>
      </c>
      <c r="G191" s="135">
        <v>106.74455076741336</v>
      </c>
      <c r="H191" s="135">
        <v>108.89587782269285</v>
      </c>
      <c r="I191" s="135">
        <v>113.44113005468792</v>
      </c>
      <c r="J191" s="135">
        <v>116.03250779076764</v>
      </c>
      <c r="K191" s="135">
        <v>120.32276527213455</v>
      </c>
      <c r="L191" s="135">
        <v>130.65120424154105</v>
      </c>
      <c r="M191" s="135">
        <v>123.53541588570813</v>
      </c>
      <c r="N191" s="135">
        <v>120.37975419998632</v>
      </c>
      <c r="O191" s="136"/>
      <c r="P191" s="135">
        <f t="shared" si="4"/>
        <v>105.56207924695727</v>
      </c>
      <c r="Q191" s="135">
        <f t="shared" si="5"/>
        <v>130.65120424154105</v>
      </c>
      <c r="R191" s="9"/>
      <c r="S191" s="3"/>
      <c r="T191" s="3"/>
      <c r="U191" s="3"/>
    </row>
    <row r="192" spans="1:21">
      <c r="A192" s="133">
        <v>183</v>
      </c>
      <c r="B192" s="134" t="s">
        <v>436</v>
      </c>
      <c r="C192" s="135">
        <v>0</v>
      </c>
      <c r="D192" s="135">
        <v>0</v>
      </c>
      <c r="E192" s="135">
        <v>0</v>
      </c>
      <c r="F192" s="135">
        <v>0</v>
      </c>
      <c r="G192" s="135">
        <v>0</v>
      </c>
      <c r="H192" s="135">
        <v>0</v>
      </c>
      <c r="I192" s="135">
        <v>0</v>
      </c>
      <c r="J192" s="135">
        <v>0</v>
      </c>
      <c r="K192" s="135">
        <v>0</v>
      </c>
      <c r="L192" s="135">
        <v>0</v>
      </c>
      <c r="M192" s="135">
        <v>0</v>
      </c>
      <c r="N192" s="135">
        <v>0</v>
      </c>
      <c r="O192" s="136"/>
      <c r="P192" s="135">
        <f t="shared" si="4"/>
        <v>0</v>
      </c>
      <c r="Q192" s="135">
        <f t="shared" si="5"/>
        <v>0</v>
      </c>
      <c r="R192" s="9"/>
      <c r="S192" s="3"/>
      <c r="T192" s="3"/>
      <c r="U192" s="3"/>
    </row>
    <row r="193" spans="1:21">
      <c r="A193" s="133">
        <v>184</v>
      </c>
      <c r="B193" s="134" t="s">
        <v>435</v>
      </c>
      <c r="C193" s="135">
        <v>131.49737783116916</v>
      </c>
      <c r="D193" s="135">
        <v>134.96996486122598</v>
      </c>
      <c r="E193" s="135">
        <v>137.58470809975489</v>
      </c>
      <c r="F193" s="135">
        <v>141.94195070802161</v>
      </c>
      <c r="G193" s="135">
        <v>144.04268133201163</v>
      </c>
      <c r="H193" s="135">
        <v>144.00578626158364</v>
      </c>
      <c r="I193" s="135">
        <v>156.38856242594332</v>
      </c>
      <c r="J193" s="135">
        <v>155.11081193207994</v>
      </c>
      <c r="K193" s="135">
        <v>167.3618432016695</v>
      </c>
      <c r="L193" s="135">
        <v>183.74554945209076</v>
      </c>
      <c r="M193" s="135">
        <v>184.51131459687375</v>
      </c>
      <c r="N193" s="135">
        <v>182.70527559444608</v>
      </c>
      <c r="O193" s="136"/>
      <c r="P193" s="135">
        <f t="shared" si="4"/>
        <v>137.58470809975489</v>
      </c>
      <c r="Q193" s="135">
        <f t="shared" si="5"/>
        <v>184.51131459687375</v>
      </c>
      <c r="R193" s="9"/>
      <c r="S193" s="3"/>
      <c r="T193" s="3"/>
      <c r="U193" s="3"/>
    </row>
    <row r="194" spans="1:21">
      <c r="A194" s="133">
        <v>185</v>
      </c>
      <c r="B194" s="134" t="s">
        <v>186</v>
      </c>
      <c r="C194" s="135">
        <v>109.75799968116482</v>
      </c>
      <c r="D194" s="135">
        <v>112.92651868838031</v>
      </c>
      <c r="E194" s="135">
        <v>113.96983846203153</v>
      </c>
      <c r="F194" s="135">
        <v>110.83136536919002</v>
      </c>
      <c r="G194" s="135">
        <v>107.80596893038343</v>
      </c>
      <c r="H194" s="135">
        <v>108.48871120953871</v>
      </c>
      <c r="I194" s="135">
        <v>110.8312338164273</v>
      </c>
      <c r="J194" s="135">
        <v>113.63615343248547</v>
      </c>
      <c r="K194" s="135">
        <v>116.46463794675694</v>
      </c>
      <c r="L194" s="135">
        <v>118.73917133466134</v>
      </c>
      <c r="M194" s="135">
        <v>118.63452826662915</v>
      </c>
      <c r="N194" s="135">
        <v>116.27682178474711</v>
      </c>
      <c r="O194" s="136"/>
      <c r="P194" s="135">
        <f t="shared" si="4"/>
        <v>107.80596893038343</v>
      </c>
      <c r="Q194" s="135">
        <f t="shared" si="5"/>
        <v>118.73917133466134</v>
      </c>
      <c r="R194" s="9"/>
      <c r="S194" s="3"/>
      <c r="T194" s="3"/>
      <c r="U194" s="3"/>
    </row>
    <row r="195" spans="1:21">
      <c r="A195" s="133">
        <v>186</v>
      </c>
      <c r="B195" s="134" t="s">
        <v>163</v>
      </c>
      <c r="C195" s="135">
        <v>120.07632625249389</v>
      </c>
      <c r="D195" s="135">
        <v>117.91410540358291</v>
      </c>
      <c r="E195" s="135">
        <v>123.58821504113567</v>
      </c>
      <c r="F195" s="135">
        <v>124.54404761113524</v>
      </c>
      <c r="G195" s="135">
        <v>126.37299198096619</v>
      </c>
      <c r="H195" s="135">
        <v>129.57632159526611</v>
      </c>
      <c r="I195" s="135">
        <v>131.4081048543683</v>
      </c>
      <c r="J195" s="135">
        <v>134.00809327726307</v>
      </c>
      <c r="K195" s="135">
        <v>137.62492494491028</v>
      </c>
      <c r="L195" s="135">
        <v>143.69473104032178</v>
      </c>
      <c r="M195" s="135">
        <v>141.36827548200583</v>
      </c>
      <c r="N195" s="135">
        <v>139.40479773431406</v>
      </c>
      <c r="O195" s="136"/>
      <c r="P195" s="135">
        <f t="shared" si="4"/>
        <v>123.58821504113567</v>
      </c>
      <c r="Q195" s="135">
        <f t="shared" si="5"/>
        <v>143.69473104032178</v>
      </c>
      <c r="R195" s="9"/>
      <c r="S195" s="3"/>
      <c r="T195" s="3"/>
      <c r="U195" s="3"/>
    </row>
    <row r="196" spans="1:21">
      <c r="A196" s="133">
        <v>187</v>
      </c>
      <c r="B196" s="134" t="s">
        <v>187</v>
      </c>
      <c r="C196" s="135">
        <v>110.14664590394345</v>
      </c>
      <c r="D196" s="135">
        <v>115.26032266452764</v>
      </c>
      <c r="E196" s="135">
        <v>115.72136392414971</v>
      </c>
      <c r="F196" s="135">
        <v>114.18760323245318</v>
      </c>
      <c r="G196" s="135">
        <v>116.01609417485024</v>
      </c>
      <c r="H196" s="135">
        <v>119.3322659202971</v>
      </c>
      <c r="I196" s="135">
        <v>125.19550335308203</v>
      </c>
      <c r="J196" s="135">
        <v>129.8884575937754</v>
      </c>
      <c r="K196" s="135">
        <v>138.5731238174711</v>
      </c>
      <c r="L196" s="135">
        <v>147.58222412671279</v>
      </c>
      <c r="M196" s="135">
        <v>145.44109321459518</v>
      </c>
      <c r="N196" s="135">
        <v>153.64470105746281</v>
      </c>
      <c r="O196" s="136"/>
      <c r="P196" s="135">
        <f t="shared" si="4"/>
        <v>114.18760323245318</v>
      </c>
      <c r="Q196" s="135">
        <f t="shared" si="5"/>
        <v>147.58222412671279</v>
      </c>
      <c r="R196" s="9"/>
      <c r="S196" s="3"/>
      <c r="T196" s="3"/>
      <c r="U196" s="3"/>
    </row>
    <row r="197" spans="1:21">
      <c r="A197" s="133">
        <v>188</v>
      </c>
      <c r="B197" s="134" t="s">
        <v>434</v>
      </c>
      <c r="C197" s="135">
        <v>0</v>
      </c>
      <c r="D197" s="135">
        <v>0</v>
      </c>
      <c r="E197" s="135">
        <v>0</v>
      </c>
      <c r="F197" s="135">
        <v>0</v>
      </c>
      <c r="G197" s="135">
        <v>0</v>
      </c>
      <c r="H197" s="135">
        <v>0</v>
      </c>
      <c r="I197" s="135">
        <v>0</v>
      </c>
      <c r="J197" s="135">
        <v>0</v>
      </c>
      <c r="K197" s="135">
        <v>0</v>
      </c>
      <c r="L197" s="135">
        <v>0</v>
      </c>
      <c r="M197" s="135">
        <v>0</v>
      </c>
      <c r="N197" s="135">
        <v>0</v>
      </c>
      <c r="O197" s="136"/>
      <c r="P197" s="135">
        <f t="shared" si="4"/>
        <v>0</v>
      </c>
      <c r="Q197" s="135">
        <f t="shared" si="5"/>
        <v>0</v>
      </c>
      <c r="R197" s="9"/>
      <c r="S197" s="3"/>
      <c r="T197" s="3"/>
      <c r="U197" s="3"/>
    </row>
    <row r="198" spans="1:21">
      <c r="A198" s="133">
        <v>189</v>
      </c>
      <c r="B198" s="134" t="s">
        <v>25</v>
      </c>
      <c r="C198" s="135">
        <v>115.77295325116599</v>
      </c>
      <c r="D198" s="135">
        <v>115.57352662512412</v>
      </c>
      <c r="E198" s="135">
        <v>115.84778477163633</v>
      </c>
      <c r="F198" s="135">
        <v>119.92942532251878</v>
      </c>
      <c r="G198" s="135">
        <v>117.99870594391581</v>
      </c>
      <c r="H198" s="135">
        <v>124.1414952500226</v>
      </c>
      <c r="I198" s="135">
        <v>130.92634220436565</v>
      </c>
      <c r="J198" s="135">
        <v>132.04660597863477</v>
      </c>
      <c r="K198" s="135">
        <v>136.8224601764216</v>
      </c>
      <c r="L198" s="135">
        <v>140.06581935816317</v>
      </c>
      <c r="M198" s="135">
        <v>138.44711462449649</v>
      </c>
      <c r="N198" s="135">
        <v>137.08671197035798</v>
      </c>
      <c r="O198" s="136"/>
      <c r="P198" s="135">
        <f t="shared" si="4"/>
        <v>115.84778477163633</v>
      </c>
      <c r="Q198" s="135">
        <f t="shared" si="5"/>
        <v>140.06581935816317</v>
      </c>
      <c r="R198" s="9"/>
      <c r="S198" s="3"/>
      <c r="T198" s="3"/>
      <c r="U198" s="3"/>
    </row>
    <row r="199" spans="1:21">
      <c r="A199" s="133">
        <v>190</v>
      </c>
      <c r="B199" s="134" t="s">
        <v>433</v>
      </c>
      <c r="C199" s="135">
        <v>0</v>
      </c>
      <c r="D199" s="135">
        <v>0</v>
      </c>
      <c r="E199" s="135">
        <v>0</v>
      </c>
      <c r="F199" s="135">
        <v>0</v>
      </c>
      <c r="G199" s="135">
        <v>0</v>
      </c>
      <c r="H199" s="135">
        <v>0</v>
      </c>
      <c r="I199" s="135">
        <v>0</v>
      </c>
      <c r="J199" s="135">
        <v>0</v>
      </c>
      <c r="K199" s="135">
        <v>0</v>
      </c>
      <c r="L199" s="135">
        <v>0</v>
      </c>
      <c r="M199" s="135">
        <v>0</v>
      </c>
      <c r="N199" s="135">
        <v>0</v>
      </c>
      <c r="O199" s="136"/>
      <c r="P199" s="135">
        <f t="shared" si="4"/>
        <v>0</v>
      </c>
      <c r="Q199" s="135">
        <f t="shared" si="5"/>
        <v>0</v>
      </c>
      <c r="R199" s="9"/>
      <c r="S199" s="3"/>
      <c r="T199" s="3"/>
      <c r="U199" s="3"/>
    </row>
    <row r="200" spans="1:21">
      <c r="A200" s="133">
        <v>191</v>
      </c>
      <c r="B200" s="134" t="s">
        <v>246</v>
      </c>
      <c r="C200" s="135">
        <v>102.96974421006217</v>
      </c>
      <c r="D200" s="135">
        <v>102.20280667725645</v>
      </c>
      <c r="E200" s="135">
        <v>108.51890969670686</v>
      </c>
      <c r="F200" s="135">
        <v>104.91308064329768</v>
      </c>
      <c r="G200" s="135">
        <v>104.3469418746277</v>
      </c>
      <c r="H200" s="135">
        <v>111.80759516333758</v>
      </c>
      <c r="I200" s="135">
        <v>115.94326773859689</v>
      </c>
      <c r="J200" s="135">
        <v>121.34083483062506</v>
      </c>
      <c r="K200" s="135">
        <v>130.10068537235821</v>
      </c>
      <c r="L200" s="135">
        <v>135.16822993331189</v>
      </c>
      <c r="M200" s="135">
        <v>138.18668236846696</v>
      </c>
      <c r="N200" s="135">
        <v>130.94108656434608</v>
      </c>
      <c r="O200" s="136"/>
      <c r="P200" s="135">
        <f t="shared" si="4"/>
        <v>104.3469418746277</v>
      </c>
      <c r="Q200" s="135">
        <f t="shared" si="5"/>
        <v>138.18668236846696</v>
      </c>
      <c r="R200" s="9"/>
      <c r="S200" s="3"/>
      <c r="T200" s="3"/>
      <c r="U200" s="3"/>
    </row>
    <row r="201" spans="1:21">
      <c r="A201" s="133">
        <v>192</v>
      </c>
      <c r="B201" s="134" t="s">
        <v>432</v>
      </c>
      <c r="C201" s="135">
        <v>0</v>
      </c>
      <c r="D201" s="135">
        <v>0</v>
      </c>
      <c r="E201" s="135">
        <v>0</v>
      </c>
      <c r="F201" s="135">
        <v>0</v>
      </c>
      <c r="G201" s="135">
        <v>0</v>
      </c>
      <c r="H201" s="135">
        <v>0</v>
      </c>
      <c r="I201" s="135">
        <v>0</v>
      </c>
      <c r="J201" s="135">
        <v>0</v>
      </c>
      <c r="K201" s="135">
        <v>0</v>
      </c>
      <c r="L201" s="135">
        <v>0</v>
      </c>
      <c r="M201" s="135">
        <v>0</v>
      </c>
      <c r="N201" s="135">
        <v>0</v>
      </c>
      <c r="O201" s="136"/>
      <c r="P201" s="135">
        <f t="shared" si="4"/>
        <v>0</v>
      </c>
      <c r="Q201" s="135">
        <f t="shared" si="5"/>
        <v>0</v>
      </c>
      <c r="R201" s="9"/>
      <c r="S201" s="3"/>
      <c r="T201" s="3"/>
      <c r="U201" s="3"/>
    </row>
    <row r="202" spans="1:21">
      <c r="A202" s="133">
        <v>193</v>
      </c>
      <c r="B202" s="134" t="s">
        <v>431</v>
      </c>
      <c r="C202" s="135">
        <v>0</v>
      </c>
      <c r="D202" s="135">
        <v>0</v>
      </c>
      <c r="E202" s="135">
        <v>0</v>
      </c>
      <c r="F202" s="135">
        <v>0</v>
      </c>
      <c r="G202" s="135">
        <v>0</v>
      </c>
      <c r="H202" s="135">
        <v>0</v>
      </c>
      <c r="I202" s="135">
        <v>0</v>
      </c>
      <c r="J202" s="135">
        <v>0</v>
      </c>
      <c r="K202" s="135">
        <v>0</v>
      </c>
      <c r="L202" s="135">
        <v>0</v>
      </c>
      <c r="M202" s="135">
        <v>0</v>
      </c>
      <c r="N202" s="135">
        <v>0</v>
      </c>
      <c r="O202" s="136"/>
      <c r="P202" s="135">
        <f t="shared" si="4"/>
        <v>0</v>
      </c>
      <c r="Q202" s="135">
        <f t="shared" si="5"/>
        <v>0</v>
      </c>
      <c r="R202" s="9"/>
      <c r="S202" s="3"/>
      <c r="T202" s="3"/>
      <c r="U202" s="3"/>
    </row>
    <row r="203" spans="1:21">
      <c r="A203" s="133">
        <v>194</v>
      </c>
      <c r="B203" s="134" t="s">
        <v>430</v>
      </c>
      <c r="C203" s="135">
        <v>0</v>
      </c>
      <c r="D203" s="135">
        <v>0</v>
      </c>
      <c r="E203" s="135">
        <v>0</v>
      </c>
      <c r="F203" s="135">
        <v>0</v>
      </c>
      <c r="G203" s="135">
        <v>0</v>
      </c>
      <c r="H203" s="135">
        <v>0</v>
      </c>
      <c r="I203" s="135">
        <v>0</v>
      </c>
      <c r="J203" s="135">
        <v>0</v>
      </c>
      <c r="K203" s="135">
        <v>0</v>
      </c>
      <c r="L203" s="135">
        <v>0</v>
      </c>
      <c r="M203" s="135">
        <v>0</v>
      </c>
      <c r="N203" s="135">
        <v>0</v>
      </c>
      <c r="O203" s="136"/>
      <c r="P203" s="135">
        <f t="shared" ref="P203:P266" si="6">MIN(E203:M203)</f>
        <v>0</v>
      </c>
      <c r="Q203" s="135">
        <f t="shared" ref="Q203:Q266" si="7">MAX(E203:M203)</f>
        <v>0</v>
      </c>
      <c r="R203" s="9"/>
      <c r="S203" s="3"/>
      <c r="T203" s="3"/>
      <c r="U203" s="3"/>
    </row>
    <row r="204" spans="1:21">
      <c r="A204" s="133">
        <v>195</v>
      </c>
      <c r="B204" s="134" t="s">
        <v>429</v>
      </c>
      <c r="C204" s="135">
        <v>0</v>
      </c>
      <c r="D204" s="135">
        <v>0</v>
      </c>
      <c r="E204" s="135">
        <v>0</v>
      </c>
      <c r="F204" s="135">
        <v>0</v>
      </c>
      <c r="G204" s="135">
        <v>0</v>
      </c>
      <c r="H204" s="135">
        <v>0</v>
      </c>
      <c r="I204" s="135">
        <v>0</v>
      </c>
      <c r="J204" s="135">
        <v>0</v>
      </c>
      <c r="K204" s="135">
        <v>0</v>
      </c>
      <c r="L204" s="135">
        <v>0</v>
      </c>
      <c r="M204" s="135">
        <v>0</v>
      </c>
      <c r="N204" s="135">
        <v>0</v>
      </c>
      <c r="O204" s="136"/>
      <c r="P204" s="135">
        <f t="shared" si="6"/>
        <v>0</v>
      </c>
      <c r="Q204" s="135">
        <f t="shared" si="7"/>
        <v>0</v>
      </c>
      <c r="R204" s="9"/>
      <c r="S204" s="3"/>
      <c r="T204" s="3"/>
      <c r="U204" s="3"/>
    </row>
    <row r="205" spans="1:21">
      <c r="A205" s="133">
        <v>196</v>
      </c>
      <c r="B205" s="134" t="s">
        <v>213</v>
      </c>
      <c r="C205" s="135">
        <v>110.16511782869843</v>
      </c>
      <c r="D205" s="135">
        <v>109.33642334119018</v>
      </c>
      <c r="E205" s="135">
        <v>107.74162861294514</v>
      </c>
      <c r="F205" s="135">
        <v>109.2154906414186</v>
      </c>
      <c r="G205" s="135">
        <v>123.38900863589429</v>
      </c>
      <c r="H205" s="135">
        <v>126.41760289500421</v>
      </c>
      <c r="I205" s="135">
        <v>135.88856264925766</v>
      </c>
      <c r="J205" s="135">
        <v>145.29341280320585</v>
      </c>
      <c r="K205" s="135">
        <v>150.49793889510863</v>
      </c>
      <c r="L205" s="135">
        <v>150.97623780447501</v>
      </c>
      <c r="M205" s="135">
        <v>155.30797601046103</v>
      </c>
      <c r="N205" s="135">
        <v>157.70160639260953</v>
      </c>
      <c r="O205" s="136"/>
      <c r="P205" s="135">
        <f t="shared" si="6"/>
        <v>107.74162861294514</v>
      </c>
      <c r="Q205" s="135">
        <f t="shared" si="7"/>
        <v>155.30797601046103</v>
      </c>
      <c r="R205" s="9"/>
      <c r="S205" s="3"/>
      <c r="T205" s="3"/>
      <c r="U205" s="3"/>
    </row>
    <row r="206" spans="1:21">
      <c r="A206" s="133">
        <v>197</v>
      </c>
      <c r="B206" s="134" t="s">
        <v>428</v>
      </c>
      <c r="C206" s="135">
        <v>239.03055834177619</v>
      </c>
      <c r="D206" s="135">
        <v>233.9248537467534</v>
      </c>
      <c r="E206" s="135">
        <v>237.18030745436397</v>
      </c>
      <c r="F206" s="135">
        <v>219.7455682894811</v>
      </c>
      <c r="G206" s="135">
        <v>212.7347089179915</v>
      </c>
      <c r="H206" s="135">
        <v>202.90132092848503</v>
      </c>
      <c r="I206" s="135">
        <v>201.40279175002206</v>
      </c>
      <c r="J206" s="135">
        <v>195.42959143683302</v>
      </c>
      <c r="K206" s="135">
        <v>197.5552187580457</v>
      </c>
      <c r="L206" s="135">
        <v>199.48419349482609</v>
      </c>
      <c r="M206" s="135">
        <v>192.89027735625709</v>
      </c>
      <c r="N206" s="135">
        <v>191.01077792771414</v>
      </c>
      <c r="O206" s="136"/>
      <c r="P206" s="135">
        <f t="shared" si="6"/>
        <v>192.89027735625709</v>
      </c>
      <c r="Q206" s="135">
        <f t="shared" si="7"/>
        <v>237.18030745436397</v>
      </c>
      <c r="R206" s="9"/>
      <c r="S206" s="3"/>
      <c r="T206" s="3"/>
      <c r="U206" s="3"/>
    </row>
    <row r="207" spans="1:21">
      <c r="A207" s="133">
        <v>198</v>
      </c>
      <c r="B207" s="134" t="s">
        <v>68</v>
      </c>
      <c r="C207" s="135">
        <v>130.0336345374557</v>
      </c>
      <c r="D207" s="135">
        <v>125.51891055241245</v>
      </c>
      <c r="E207" s="135">
        <v>128.90605406252089</v>
      </c>
      <c r="F207" s="135">
        <v>123.51983507008538</v>
      </c>
      <c r="G207" s="135">
        <v>119.46565742271518</v>
      </c>
      <c r="H207" s="135">
        <v>127.45320105432796</v>
      </c>
      <c r="I207" s="135">
        <v>127.17030610138957</v>
      </c>
      <c r="J207" s="135">
        <v>127.3231804029797</v>
      </c>
      <c r="K207" s="135">
        <v>130.64311298824109</v>
      </c>
      <c r="L207" s="135">
        <v>140.21108373791162</v>
      </c>
      <c r="M207" s="135">
        <v>141.44429367836108</v>
      </c>
      <c r="N207" s="135">
        <v>136.95023748723992</v>
      </c>
      <c r="O207" s="136"/>
      <c r="P207" s="135">
        <f t="shared" si="6"/>
        <v>119.46565742271518</v>
      </c>
      <c r="Q207" s="135">
        <f t="shared" si="7"/>
        <v>141.44429367836108</v>
      </c>
      <c r="R207" s="9"/>
      <c r="S207" s="3"/>
      <c r="T207" s="3"/>
      <c r="U207" s="3"/>
    </row>
    <row r="208" spans="1:21">
      <c r="A208" s="133">
        <v>199</v>
      </c>
      <c r="B208" s="134" t="s">
        <v>145</v>
      </c>
      <c r="C208" s="135">
        <v>133.88922376759081</v>
      </c>
      <c r="D208" s="135">
        <v>140.27686065184909</v>
      </c>
      <c r="E208" s="135">
        <v>140.23852599383045</v>
      </c>
      <c r="F208" s="135">
        <v>138.61662329810292</v>
      </c>
      <c r="G208" s="135">
        <v>139.01458761249171</v>
      </c>
      <c r="H208" s="135">
        <v>139.85557824222613</v>
      </c>
      <c r="I208" s="135">
        <v>148.26631847153149</v>
      </c>
      <c r="J208" s="135">
        <v>153.73324233353281</v>
      </c>
      <c r="K208" s="135">
        <v>161.5716495419893</v>
      </c>
      <c r="L208" s="135">
        <v>164.1464684207713</v>
      </c>
      <c r="M208" s="135">
        <v>167.20649686398241</v>
      </c>
      <c r="N208" s="135">
        <v>167.51293210970741</v>
      </c>
      <c r="O208" s="136"/>
      <c r="P208" s="135">
        <f t="shared" si="6"/>
        <v>138.61662329810292</v>
      </c>
      <c r="Q208" s="135">
        <f t="shared" si="7"/>
        <v>167.20649686398241</v>
      </c>
      <c r="R208" s="9"/>
      <c r="S208" s="3"/>
      <c r="T208" s="3"/>
      <c r="U208" s="3"/>
    </row>
    <row r="209" spans="1:21">
      <c r="A209" s="133">
        <v>200</v>
      </c>
      <c r="B209" s="134" t="s">
        <v>427</v>
      </c>
      <c r="C209" s="135">
        <v>0</v>
      </c>
      <c r="D209" s="135">
        <v>0</v>
      </c>
      <c r="E209" s="135">
        <v>0</v>
      </c>
      <c r="F209" s="135">
        <v>0</v>
      </c>
      <c r="G209" s="135">
        <v>166.96453246644813</v>
      </c>
      <c r="H209" s="135">
        <v>0</v>
      </c>
      <c r="I209" s="135">
        <v>0</v>
      </c>
      <c r="J209" s="135">
        <v>0</v>
      </c>
      <c r="K209" s="135">
        <v>0</v>
      </c>
      <c r="L209" s="135">
        <v>0</v>
      </c>
      <c r="M209" s="135">
        <v>0</v>
      </c>
      <c r="N209" s="135">
        <v>0</v>
      </c>
      <c r="O209" s="136"/>
      <c r="P209" s="135">
        <f t="shared" si="6"/>
        <v>0</v>
      </c>
      <c r="Q209" s="135">
        <f t="shared" si="7"/>
        <v>166.96453246644813</v>
      </c>
      <c r="R209" s="9"/>
      <c r="S209" s="3"/>
      <c r="T209" s="3"/>
      <c r="U209" s="3"/>
    </row>
    <row r="210" spans="1:21">
      <c r="A210" s="133">
        <v>201</v>
      </c>
      <c r="B210" s="134" t="s">
        <v>10</v>
      </c>
      <c r="C210" s="135">
        <v>100.41138027759493</v>
      </c>
      <c r="D210" s="135">
        <v>100</v>
      </c>
      <c r="E210" s="135">
        <v>105.50337580436609</v>
      </c>
      <c r="F210" s="135">
        <v>102.12778562030181</v>
      </c>
      <c r="G210" s="135">
        <v>101.4244126421535</v>
      </c>
      <c r="H210" s="135">
        <v>99.770581936006351</v>
      </c>
      <c r="I210" s="135">
        <v>100.52889420193823</v>
      </c>
      <c r="J210" s="135">
        <v>101.71049512531789</v>
      </c>
      <c r="K210" s="135">
        <v>101.41433582961012</v>
      </c>
      <c r="L210" s="135">
        <v>101.6700281712929</v>
      </c>
      <c r="M210" s="135">
        <v>101.56237654486631</v>
      </c>
      <c r="N210" s="135">
        <v>99.296998040832577</v>
      </c>
      <c r="O210" s="136"/>
      <c r="P210" s="135">
        <f t="shared" si="6"/>
        <v>99.770581936006351</v>
      </c>
      <c r="Q210" s="135">
        <f t="shared" si="7"/>
        <v>105.50337580436609</v>
      </c>
      <c r="R210" s="9"/>
      <c r="S210" s="3"/>
      <c r="T210" s="3"/>
      <c r="U210" s="3"/>
    </row>
    <row r="211" spans="1:21">
      <c r="A211" s="133">
        <v>202</v>
      </c>
      <c r="B211" s="134" t="s">
        <v>426</v>
      </c>
      <c r="C211" s="135">
        <v>0</v>
      </c>
      <c r="D211" s="135">
        <v>0</v>
      </c>
      <c r="E211" s="135">
        <v>0</v>
      </c>
      <c r="F211" s="135">
        <v>0</v>
      </c>
      <c r="G211" s="135">
        <v>0</v>
      </c>
      <c r="H211" s="135">
        <v>0</v>
      </c>
      <c r="I211" s="135">
        <v>0</v>
      </c>
      <c r="J211" s="135">
        <v>0</v>
      </c>
      <c r="K211" s="135">
        <v>0</v>
      </c>
      <c r="L211" s="135">
        <v>0</v>
      </c>
      <c r="M211" s="135">
        <v>0</v>
      </c>
      <c r="N211" s="135">
        <v>0</v>
      </c>
      <c r="O211" s="136"/>
      <c r="P211" s="135">
        <f t="shared" si="6"/>
        <v>0</v>
      </c>
      <c r="Q211" s="135">
        <f t="shared" si="7"/>
        <v>0</v>
      </c>
      <c r="R211" s="9"/>
      <c r="S211" s="3"/>
      <c r="T211" s="3"/>
      <c r="U211" s="3"/>
    </row>
    <row r="212" spans="1:21">
      <c r="A212" s="133">
        <v>203</v>
      </c>
      <c r="B212" s="134" t="s">
        <v>425</v>
      </c>
      <c r="C212" s="135">
        <v>0</v>
      </c>
      <c r="D212" s="135">
        <v>0</v>
      </c>
      <c r="E212" s="135">
        <v>0</v>
      </c>
      <c r="F212" s="135">
        <v>0</v>
      </c>
      <c r="G212" s="135">
        <v>0</v>
      </c>
      <c r="H212" s="135">
        <v>0</v>
      </c>
      <c r="I212" s="135">
        <v>0</v>
      </c>
      <c r="J212" s="135">
        <v>0</v>
      </c>
      <c r="K212" s="135">
        <v>0</v>
      </c>
      <c r="L212" s="135">
        <v>0</v>
      </c>
      <c r="M212" s="135">
        <v>0</v>
      </c>
      <c r="N212" s="135">
        <v>0</v>
      </c>
      <c r="O212" s="136"/>
      <c r="P212" s="135">
        <f t="shared" si="6"/>
        <v>0</v>
      </c>
      <c r="Q212" s="135">
        <f t="shared" si="7"/>
        <v>0</v>
      </c>
      <c r="R212" s="9"/>
      <c r="S212" s="3"/>
      <c r="T212" s="3"/>
      <c r="U212" s="3"/>
    </row>
    <row r="213" spans="1:21">
      <c r="A213" s="133">
        <v>204</v>
      </c>
      <c r="B213" s="134" t="s">
        <v>253</v>
      </c>
      <c r="C213" s="135">
        <v>135.47046772252395</v>
      </c>
      <c r="D213" s="135">
        <v>134.93251980175748</v>
      </c>
      <c r="E213" s="135">
        <v>141.75129792568893</v>
      </c>
      <c r="F213" s="135">
        <v>140.52859671639891</v>
      </c>
      <c r="G213" s="135">
        <v>138.59132093787497</v>
      </c>
      <c r="H213" s="135">
        <v>132.97107279631069</v>
      </c>
      <c r="I213" s="135">
        <v>140.052375791521</v>
      </c>
      <c r="J213" s="135">
        <v>142.42742202908769</v>
      </c>
      <c r="K213" s="135">
        <v>158.0224813161164</v>
      </c>
      <c r="L213" s="135">
        <v>159.00452885302977</v>
      </c>
      <c r="M213" s="135">
        <v>158.2158467421707</v>
      </c>
      <c r="N213" s="135">
        <v>158.11204143049466</v>
      </c>
      <c r="O213" s="136"/>
      <c r="P213" s="135">
        <f t="shared" si="6"/>
        <v>132.97107279631069</v>
      </c>
      <c r="Q213" s="135">
        <f t="shared" si="7"/>
        <v>159.00452885302977</v>
      </c>
      <c r="R213" s="9"/>
      <c r="S213" s="3"/>
      <c r="T213" s="3"/>
      <c r="U213" s="3"/>
    </row>
    <row r="214" spans="1:21">
      <c r="A214" s="133">
        <v>205</v>
      </c>
      <c r="B214" s="134" t="s">
        <v>424</v>
      </c>
      <c r="C214" s="135">
        <v>0</v>
      </c>
      <c r="D214" s="135">
        <v>0</v>
      </c>
      <c r="E214" s="135">
        <v>0</v>
      </c>
      <c r="F214" s="135">
        <v>0</v>
      </c>
      <c r="G214" s="135">
        <v>0</v>
      </c>
      <c r="H214" s="135">
        <v>0</v>
      </c>
      <c r="I214" s="135">
        <v>0</v>
      </c>
      <c r="J214" s="135">
        <v>0</v>
      </c>
      <c r="K214" s="135">
        <v>0</v>
      </c>
      <c r="L214" s="135">
        <v>0</v>
      </c>
      <c r="M214" s="135">
        <v>0</v>
      </c>
      <c r="N214" s="135">
        <v>0</v>
      </c>
      <c r="O214" s="136"/>
      <c r="P214" s="135">
        <f t="shared" si="6"/>
        <v>0</v>
      </c>
      <c r="Q214" s="135">
        <f t="shared" si="7"/>
        <v>0</v>
      </c>
      <c r="R214" s="9"/>
      <c r="S214" s="3"/>
      <c r="T214" s="3"/>
      <c r="U214" s="3"/>
    </row>
    <row r="215" spans="1:21">
      <c r="A215" s="133">
        <v>206</v>
      </c>
      <c r="B215" s="134" t="s">
        <v>423</v>
      </c>
      <c r="C215" s="135">
        <v>0</v>
      </c>
      <c r="D215" s="135">
        <v>0</v>
      </c>
      <c r="E215" s="135">
        <v>0</v>
      </c>
      <c r="F215" s="135">
        <v>0</v>
      </c>
      <c r="G215" s="135">
        <v>0</v>
      </c>
      <c r="H215" s="135">
        <v>0</v>
      </c>
      <c r="I215" s="135">
        <v>0</v>
      </c>
      <c r="J215" s="135">
        <v>0</v>
      </c>
      <c r="K215" s="135">
        <v>0</v>
      </c>
      <c r="L215" s="135">
        <v>0</v>
      </c>
      <c r="M215" s="135">
        <v>0</v>
      </c>
      <c r="N215" s="135">
        <v>0</v>
      </c>
      <c r="O215" s="136"/>
      <c r="P215" s="135">
        <f t="shared" si="6"/>
        <v>0</v>
      </c>
      <c r="Q215" s="135">
        <f t="shared" si="7"/>
        <v>0</v>
      </c>
      <c r="R215" s="9"/>
      <c r="S215" s="3"/>
      <c r="T215" s="3"/>
      <c r="U215" s="3"/>
    </row>
    <row r="216" spans="1:21">
      <c r="A216" s="133">
        <v>207</v>
      </c>
      <c r="B216" s="134" t="s">
        <v>26</v>
      </c>
      <c r="C216" s="135">
        <v>155.70295765103657</v>
      </c>
      <c r="D216" s="135">
        <v>156.39403875022055</v>
      </c>
      <c r="E216" s="135">
        <v>159.90220782626338</v>
      </c>
      <c r="F216" s="135">
        <v>157.55197087901144</v>
      </c>
      <c r="G216" s="135">
        <v>143.91219980519378</v>
      </c>
      <c r="H216" s="135">
        <v>158.41695097451739</v>
      </c>
      <c r="I216" s="135">
        <v>158.72775477525397</v>
      </c>
      <c r="J216" s="135">
        <v>161.19367121393319</v>
      </c>
      <c r="K216" s="135">
        <v>167.12762544794612</v>
      </c>
      <c r="L216" s="135">
        <v>164.64323654419587</v>
      </c>
      <c r="M216" s="135">
        <v>163.57240284018781</v>
      </c>
      <c r="N216" s="135">
        <v>164.11083846955052</v>
      </c>
      <c r="O216" s="136"/>
      <c r="P216" s="135">
        <f t="shared" si="6"/>
        <v>143.91219980519378</v>
      </c>
      <c r="Q216" s="135">
        <f t="shared" si="7"/>
        <v>167.12762544794612</v>
      </c>
      <c r="R216" s="9"/>
      <c r="S216" s="3"/>
      <c r="T216" s="3"/>
      <c r="U216" s="3"/>
    </row>
    <row r="217" spans="1:21">
      <c r="A217" s="133">
        <v>208</v>
      </c>
      <c r="B217" s="134" t="s">
        <v>172</v>
      </c>
      <c r="C217" s="135">
        <v>133.72047600844363</v>
      </c>
      <c r="D217" s="135">
        <v>131.75466573926397</v>
      </c>
      <c r="E217" s="135">
        <v>132.02226565299512</v>
      </c>
      <c r="F217" s="135">
        <v>133.68689280354914</v>
      </c>
      <c r="G217" s="135">
        <v>137.48495944357327</v>
      </c>
      <c r="H217" s="135">
        <v>145.95136304706188</v>
      </c>
      <c r="I217" s="135">
        <v>157.13694225332486</v>
      </c>
      <c r="J217" s="135">
        <v>168.33222070725543</v>
      </c>
      <c r="K217" s="135">
        <v>160.35544220356425</v>
      </c>
      <c r="L217" s="135">
        <v>161.78797386916645</v>
      </c>
      <c r="M217" s="135">
        <v>158.71512829966824</v>
      </c>
      <c r="N217" s="135">
        <v>157.63633533760012</v>
      </c>
      <c r="O217" s="136"/>
      <c r="P217" s="135">
        <f t="shared" si="6"/>
        <v>132.02226565299512</v>
      </c>
      <c r="Q217" s="135">
        <f t="shared" si="7"/>
        <v>168.33222070725543</v>
      </c>
      <c r="R217" s="9"/>
      <c r="S217" s="3"/>
      <c r="T217" s="3"/>
      <c r="U217" s="3"/>
    </row>
    <row r="218" spans="1:21">
      <c r="A218" s="137">
        <v>209</v>
      </c>
      <c r="B218" s="134" t="s">
        <v>50</v>
      </c>
      <c r="C218" s="135">
        <v>122.5314203543237</v>
      </c>
      <c r="D218" s="135">
        <v>120.20027076441235</v>
      </c>
      <c r="E218" s="135">
        <v>125.84815101280684</v>
      </c>
      <c r="F218" s="135">
        <v>116.10459968729539</v>
      </c>
      <c r="G218" s="135">
        <v>121.41414021740631</v>
      </c>
      <c r="H218" s="135">
        <v>116.07860290758501</v>
      </c>
      <c r="I218" s="135">
        <v>115.13881359213502</v>
      </c>
      <c r="J218" s="135">
        <v>116.47610132403507</v>
      </c>
      <c r="K218" s="135">
        <v>120.5335739318474</v>
      </c>
      <c r="L218" s="135">
        <v>119.27801877824361</v>
      </c>
      <c r="M218" s="135">
        <v>122.08177148324634</v>
      </c>
      <c r="N218" s="135">
        <v>122.43939715768579</v>
      </c>
      <c r="O218" s="136"/>
      <c r="P218" s="135">
        <f t="shared" si="6"/>
        <v>115.13881359213502</v>
      </c>
      <c r="Q218" s="135">
        <f t="shared" si="7"/>
        <v>125.84815101280684</v>
      </c>
      <c r="R218" s="9"/>
      <c r="S218" s="3"/>
      <c r="T218" s="3"/>
      <c r="U218" s="3"/>
    </row>
    <row r="219" spans="1:21">
      <c r="A219" s="133">
        <v>210</v>
      </c>
      <c r="B219" s="134" t="s">
        <v>194</v>
      </c>
      <c r="C219" s="135">
        <v>112.36333563487821</v>
      </c>
      <c r="D219" s="135">
        <v>110.52902591354005</v>
      </c>
      <c r="E219" s="135">
        <v>117.71726346952676</v>
      </c>
      <c r="F219" s="135">
        <v>119.06541859307806</v>
      </c>
      <c r="G219" s="135">
        <v>115.18240831500586</v>
      </c>
      <c r="H219" s="135">
        <v>121.78797793091552</v>
      </c>
      <c r="I219" s="135">
        <v>122.28028219694336</v>
      </c>
      <c r="J219" s="135">
        <v>127.80902610757121</v>
      </c>
      <c r="K219" s="135">
        <v>132.11447528086714</v>
      </c>
      <c r="L219" s="135">
        <v>133.85024818950822</v>
      </c>
      <c r="M219" s="135">
        <v>132.05769603529208</v>
      </c>
      <c r="N219" s="135">
        <v>131.82946433483974</v>
      </c>
      <c r="O219" s="136"/>
      <c r="P219" s="135">
        <f t="shared" si="6"/>
        <v>115.18240831500586</v>
      </c>
      <c r="Q219" s="135">
        <f t="shared" si="7"/>
        <v>133.85024818950822</v>
      </c>
      <c r="R219" s="9"/>
      <c r="S219" s="3"/>
      <c r="T219" s="3"/>
      <c r="U219" s="3"/>
    </row>
    <row r="220" spans="1:21">
      <c r="A220" s="133">
        <v>211</v>
      </c>
      <c r="B220" s="134" t="s">
        <v>91</v>
      </c>
      <c r="C220" s="135">
        <v>118.20137380436537</v>
      </c>
      <c r="D220" s="135">
        <v>113.60992389151083</v>
      </c>
      <c r="E220" s="135">
        <v>117.21559556135333</v>
      </c>
      <c r="F220" s="135">
        <v>116.82815254416461</v>
      </c>
      <c r="G220" s="135">
        <v>117.16199092511141</v>
      </c>
      <c r="H220" s="135">
        <v>114.62093167454196</v>
      </c>
      <c r="I220" s="135">
        <v>112.85614306020022</v>
      </c>
      <c r="J220" s="135">
        <v>111.64263746543941</v>
      </c>
      <c r="K220" s="135">
        <v>118.14649127205683</v>
      </c>
      <c r="L220" s="135">
        <v>117.93552339841401</v>
      </c>
      <c r="M220" s="135">
        <v>116.97222746587659</v>
      </c>
      <c r="N220" s="135">
        <v>118.81611811181634</v>
      </c>
      <c r="O220" s="136"/>
      <c r="P220" s="135">
        <f t="shared" si="6"/>
        <v>111.64263746543941</v>
      </c>
      <c r="Q220" s="135">
        <f t="shared" si="7"/>
        <v>118.14649127205683</v>
      </c>
      <c r="R220" s="9"/>
      <c r="S220" s="3"/>
      <c r="T220" s="3"/>
      <c r="U220" s="3"/>
    </row>
    <row r="221" spans="1:21">
      <c r="A221" s="133">
        <v>212</v>
      </c>
      <c r="B221" s="134" t="s">
        <v>173</v>
      </c>
      <c r="C221" s="135">
        <v>110.85796955457016</v>
      </c>
      <c r="D221" s="135">
        <v>106.17983805631926</v>
      </c>
      <c r="E221" s="135">
        <v>111.31918887238245</v>
      </c>
      <c r="F221" s="135">
        <v>105.69736421830365</v>
      </c>
      <c r="G221" s="135">
        <v>105.02443425990504</v>
      </c>
      <c r="H221" s="135">
        <v>107.77203124890752</v>
      </c>
      <c r="I221" s="135">
        <v>109.47747560337137</v>
      </c>
      <c r="J221" s="135">
        <v>109.34486721339549</v>
      </c>
      <c r="K221" s="135">
        <v>113.98871307244087</v>
      </c>
      <c r="L221" s="135">
        <v>116.54481313367633</v>
      </c>
      <c r="M221" s="135">
        <v>122.60273571416811</v>
      </c>
      <c r="N221" s="135">
        <v>124.98534520437821</v>
      </c>
      <c r="O221" s="136"/>
      <c r="P221" s="135">
        <f t="shared" si="6"/>
        <v>105.02443425990504</v>
      </c>
      <c r="Q221" s="135">
        <f t="shared" si="7"/>
        <v>122.60273571416811</v>
      </c>
      <c r="R221" s="9"/>
      <c r="S221" s="3"/>
      <c r="T221" s="3"/>
      <c r="U221" s="3"/>
    </row>
    <row r="222" spans="1:21">
      <c r="A222" s="133">
        <v>213</v>
      </c>
      <c r="B222" s="134" t="s">
        <v>116</v>
      </c>
      <c r="C222" s="135">
        <v>143.14191397926226</v>
      </c>
      <c r="D222" s="135">
        <v>141.42925030266946</v>
      </c>
      <c r="E222" s="135">
        <v>147.07553127432425</v>
      </c>
      <c r="F222" s="135">
        <v>146.97523070521575</v>
      </c>
      <c r="G222" s="135">
        <v>143.74273667711753</v>
      </c>
      <c r="H222" s="135">
        <v>147.70333390277551</v>
      </c>
      <c r="I222" s="135">
        <v>156.58640592411197</v>
      </c>
      <c r="J222" s="135">
        <v>161.39049444432777</v>
      </c>
      <c r="K222" s="135">
        <v>169.7523875701942</v>
      </c>
      <c r="L222" s="135">
        <v>177.67755667876642</v>
      </c>
      <c r="M222" s="135">
        <v>181.28274344147127</v>
      </c>
      <c r="N222" s="135">
        <v>185.59133232348682</v>
      </c>
      <c r="O222" s="136"/>
      <c r="P222" s="135">
        <f t="shared" si="6"/>
        <v>143.74273667711753</v>
      </c>
      <c r="Q222" s="135">
        <f t="shared" si="7"/>
        <v>181.28274344147127</v>
      </c>
      <c r="R222" s="9"/>
      <c r="S222" s="3"/>
      <c r="T222" s="3"/>
      <c r="U222" s="3"/>
    </row>
    <row r="223" spans="1:21">
      <c r="A223" s="133">
        <v>214</v>
      </c>
      <c r="B223" s="134" t="s">
        <v>274</v>
      </c>
      <c r="C223" s="135">
        <v>109.51288162384778</v>
      </c>
      <c r="D223" s="135">
        <v>106.11647885062982</v>
      </c>
      <c r="E223" s="135">
        <v>109.81072809616697</v>
      </c>
      <c r="F223" s="135">
        <v>108.13515037337859</v>
      </c>
      <c r="G223" s="135">
        <v>106.42505955278301</v>
      </c>
      <c r="H223" s="135">
        <v>107.8821839767845</v>
      </c>
      <c r="I223" s="135">
        <v>104.18792573210685</v>
      </c>
      <c r="J223" s="135">
        <v>110.77654421803393</v>
      </c>
      <c r="K223" s="135">
        <v>115.41230807847451</v>
      </c>
      <c r="L223" s="135">
        <v>118.38822265275411</v>
      </c>
      <c r="M223" s="135">
        <v>119.10658068986208</v>
      </c>
      <c r="N223" s="135">
        <v>115.27627711234368</v>
      </c>
      <c r="O223" s="136"/>
      <c r="P223" s="135">
        <f t="shared" si="6"/>
        <v>104.18792573210685</v>
      </c>
      <c r="Q223" s="135">
        <f t="shared" si="7"/>
        <v>119.10658068986208</v>
      </c>
      <c r="R223" s="9"/>
      <c r="S223" s="3"/>
      <c r="T223" s="3"/>
      <c r="U223" s="3"/>
    </row>
    <row r="224" spans="1:21">
      <c r="A224" s="133">
        <v>215</v>
      </c>
      <c r="B224" s="134" t="s">
        <v>422</v>
      </c>
      <c r="C224" s="135">
        <v>108.7069914507689</v>
      </c>
      <c r="D224" s="135">
        <v>107.44498504150984</v>
      </c>
      <c r="E224" s="135">
        <v>115.33678148128435</v>
      </c>
      <c r="F224" s="135">
        <v>116.18489344979012</v>
      </c>
      <c r="G224" s="135">
        <v>120.17616519431016</v>
      </c>
      <c r="H224" s="135">
        <v>117.30045763300016</v>
      </c>
      <c r="I224" s="135">
        <v>120.82801440176654</v>
      </c>
      <c r="J224" s="135">
        <v>116.33002435453992</v>
      </c>
      <c r="K224" s="135">
        <v>122.66841182539778</v>
      </c>
      <c r="L224" s="135">
        <v>119.14209416074246</v>
      </c>
      <c r="M224" s="135">
        <v>119.52633492100455</v>
      </c>
      <c r="N224" s="135">
        <v>115.30684804513605</v>
      </c>
      <c r="O224" s="136"/>
      <c r="P224" s="135">
        <f t="shared" si="6"/>
        <v>115.33678148128435</v>
      </c>
      <c r="Q224" s="135">
        <f t="shared" si="7"/>
        <v>122.66841182539778</v>
      </c>
      <c r="R224" s="9"/>
      <c r="S224" s="3"/>
      <c r="T224" s="3"/>
      <c r="U224" s="3"/>
    </row>
    <row r="225" spans="1:21">
      <c r="A225" s="133">
        <v>216</v>
      </c>
      <c r="B225" s="134" t="s">
        <v>421</v>
      </c>
      <c r="C225" s="135">
        <v>0</v>
      </c>
      <c r="D225" s="135">
        <v>0</v>
      </c>
      <c r="E225" s="135">
        <v>0</v>
      </c>
      <c r="F225" s="135">
        <v>0</v>
      </c>
      <c r="G225" s="135">
        <v>0</v>
      </c>
      <c r="H225" s="135">
        <v>0</v>
      </c>
      <c r="I225" s="135">
        <v>0</v>
      </c>
      <c r="J225" s="135">
        <v>0</v>
      </c>
      <c r="K225" s="135">
        <v>0</v>
      </c>
      <c r="L225" s="135">
        <v>0</v>
      </c>
      <c r="M225" s="135">
        <v>0</v>
      </c>
      <c r="N225" s="135">
        <v>0</v>
      </c>
      <c r="O225" s="136"/>
      <c r="P225" s="135">
        <f t="shared" si="6"/>
        <v>0</v>
      </c>
      <c r="Q225" s="135">
        <f t="shared" si="7"/>
        <v>0</v>
      </c>
      <c r="R225" s="9"/>
      <c r="S225" s="3"/>
      <c r="T225" s="3"/>
      <c r="U225" s="3"/>
    </row>
    <row r="226" spans="1:21">
      <c r="A226" s="133">
        <v>217</v>
      </c>
      <c r="B226" s="134" t="s">
        <v>420</v>
      </c>
      <c r="C226" s="135">
        <v>110.08587457510808</v>
      </c>
      <c r="D226" s="135">
        <v>114.16660664288759</v>
      </c>
      <c r="E226" s="135">
        <v>122.36642707810145</v>
      </c>
      <c r="F226" s="135">
        <v>124.17484086902459</v>
      </c>
      <c r="G226" s="135">
        <v>126.62858533841504</v>
      </c>
      <c r="H226" s="135">
        <v>128.47979519995931</v>
      </c>
      <c r="I226" s="135">
        <v>124.07048635371322</v>
      </c>
      <c r="J226" s="135">
        <v>135.82656304254357</v>
      </c>
      <c r="K226" s="135">
        <v>141.48475570512008</v>
      </c>
      <c r="L226" s="135">
        <v>143.60975270003681</v>
      </c>
      <c r="M226" s="135">
        <v>144.03102374223636</v>
      </c>
      <c r="N226" s="135">
        <v>149.3284086650668</v>
      </c>
      <c r="O226" s="136"/>
      <c r="P226" s="135">
        <f t="shared" si="6"/>
        <v>122.36642707810145</v>
      </c>
      <c r="Q226" s="135">
        <f t="shared" si="7"/>
        <v>144.03102374223636</v>
      </c>
      <c r="R226" s="9"/>
      <c r="S226" s="3"/>
      <c r="T226" s="3"/>
      <c r="U226" s="3"/>
    </row>
    <row r="227" spans="1:21">
      <c r="A227" s="133">
        <v>218</v>
      </c>
      <c r="B227" s="134" t="s">
        <v>174</v>
      </c>
      <c r="C227" s="135">
        <v>113.42726669343418</v>
      </c>
      <c r="D227" s="135">
        <v>112.5855984466271</v>
      </c>
      <c r="E227" s="135">
        <v>116.96785749291017</v>
      </c>
      <c r="F227" s="135">
        <v>114.40345571705515</v>
      </c>
      <c r="G227" s="135">
        <v>115.65060915740193</v>
      </c>
      <c r="H227" s="135">
        <v>118.65978891208061</v>
      </c>
      <c r="I227" s="135">
        <v>117.57437342610781</v>
      </c>
      <c r="J227" s="135">
        <v>122.002927861454</v>
      </c>
      <c r="K227" s="135">
        <v>126.66817427991768</v>
      </c>
      <c r="L227" s="135">
        <v>133.04164658672548</v>
      </c>
      <c r="M227" s="135">
        <v>131.60541057072155</v>
      </c>
      <c r="N227" s="135">
        <v>135.75990059288631</v>
      </c>
      <c r="O227" s="136"/>
      <c r="P227" s="135">
        <f t="shared" si="6"/>
        <v>114.40345571705515</v>
      </c>
      <c r="Q227" s="135">
        <f t="shared" si="7"/>
        <v>133.04164658672548</v>
      </c>
      <c r="R227" s="9"/>
      <c r="S227" s="3"/>
      <c r="T227" s="3"/>
      <c r="U227" s="3"/>
    </row>
    <row r="228" spans="1:21">
      <c r="A228" s="133">
        <v>219</v>
      </c>
      <c r="B228" s="134" t="s">
        <v>279</v>
      </c>
      <c r="C228" s="135">
        <v>119.91940261486805</v>
      </c>
      <c r="D228" s="135">
        <v>116.95157434655101</v>
      </c>
      <c r="E228" s="135">
        <v>120.12339435920877</v>
      </c>
      <c r="F228" s="135">
        <v>121.43989904393</v>
      </c>
      <c r="G228" s="135">
        <v>130.17583286013422</v>
      </c>
      <c r="H228" s="135">
        <v>133.36895154638935</v>
      </c>
      <c r="I228" s="135">
        <v>135.54430049445091</v>
      </c>
      <c r="J228" s="135">
        <v>138.41926491514681</v>
      </c>
      <c r="K228" s="135">
        <v>143.3813512463696</v>
      </c>
      <c r="L228" s="135">
        <v>147.48758615053123</v>
      </c>
      <c r="M228" s="135">
        <v>147.18401289765771</v>
      </c>
      <c r="N228" s="135">
        <v>147.88862087865689</v>
      </c>
      <c r="O228" s="136"/>
      <c r="P228" s="135">
        <f t="shared" si="6"/>
        <v>120.12339435920877</v>
      </c>
      <c r="Q228" s="135">
        <f t="shared" si="7"/>
        <v>147.48758615053123</v>
      </c>
      <c r="R228" s="9"/>
      <c r="S228" s="3"/>
      <c r="T228" s="3"/>
      <c r="U228" s="3"/>
    </row>
    <row r="229" spans="1:21">
      <c r="A229" s="133">
        <v>220</v>
      </c>
      <c r="B229" s="134" t="s">
        <v>27</v>
      </c>
      <c r="C229" s="135">
        <v>121.628127090356</v>
      </c>
      <c r="D229" s="135">
        <v>119.05114689974452</v>
      </c>
      <c r="E229" s="135">
        <v>126.77576278363385</v>
      </c>
      <c r="F229" s="135">
        <v>124.30628491988082</v>
      </c>
      <c r="G229" s="135">
        <v>122.20399347186751</v>
      </c>
      <c r="H229" s="135">
        <v>122.93593240712002</v>
      </c>
      <c r="I229" s="135">
        <v>128.62317732898435</v>
      </c>
      <c r="J229" s="135">
        <v>131.21180841246112</v>
      </c>
      <c r="K229" s="135">
        <v>135.59252910647965</v>
      </c>
      <c r="L229" s="135">
        <v>140.70703507314281</v>
      </c>
      <c r="M229" s="135">
        <v>139.83087531796451</v>
      </c>
      <c r="N229" s="135">
        <v>142.87202238208275</v>
      </c>
      <c r="O229" s="136"/>
      <c r="P229" s="135">
        <f t="shared" si="6"/>
        <v>122.20399347186751</v>
      </c>
      <c r="Q229" s="135">
        <f t="shared" si="7"/>
        <v>140.70703507314281</v>
      </c>
      <c r="R229" s="9"/>
      <c r="S229" s="3"/>
      <c r="T229" s="3"/>
      <c r="U229" s="3"/>
    </row>
    <row r="230" spans="1:21">
      <c r="A230" s="133">
        <v>221</v>
      </c>
      <c r="B230" s="134" t="s">
        <v>219</v>
      </c>
      <c r="C230" s="135">
        <v>211.03672468580692</v>
      </c>
      <c r="D230" s="135">
        <v>206.77019593919707</v>
      </c>
      <c r="E230" s="135">
        <v>229.59131141161518</v>
      </c>
      <c r="F230" s="135">
        <v>221.01062916685677</v>
      </c>
      <c r="G230" s="135">
        <v>224.97720346728656</v>
      </c>
      <c r="H230" s="135">
        <v>212.28722861833168</v>
      </c>
      <c r="I230" s="135">
        <v>219.92845908293521</v>
      </c>
      <c r="J230" s="135">
        <v>202.07443308034004</v>
      </c>
      <c r="K230" s="135">
        <v>210.61774675620293</v>
      </c>
      <c r="L230" s="135">
        <v>210.59416536311866</v>
      </c>
      <c r="M230" s="135">
        <v>224.96995884397023</v>
      </c>
      <c r="N230" s="135">
        <v>220.0825675197685</v>
      </c>
      <c r="O230" s="136"/>
      <c r="P230" s="135">
        <f t="shared" si="6"/>
        <v>202.07443308034004</v>
      </c>
      <c r="Q230" s="135">
        <f t="shared" si="7"/>
        <v>229.59131141161518</v>
      </c>
      <c r="R230" s="9"/>
      <c r="S230" s="3"/>
      <c r="T230" s="3"/>
      <c r="U230" s="3"/>
    </row>
    <row r="231" spans="1:21">
      <c r="A231" s="133">
        <v>222</v>
      </c>
      <c r="B231" s="134" t="s">
        <v>419</v>
      </c>
      <c r="C231" s="135">
        <v>0</v>
      </c>
      <c r="D231" s="135">
        <v>0</v>
      </c>
      <c r="E231" s="135">
        <v>0</v>
      </c>
      <c r="F231" s="135">
        <v>0</v>
      </c>
      <c r="G231" s="135">
        <v>0</v>
      </c>
      <c r="H231" s="135">
        <v>0</v>
      </c>
      <c r="I231" s="135">
        <v>0</v>
      </c>
      <c r="J231" s="135">
        <v>0</v>
      </c>
      <c r="K231" s="135">
        <v>0</v>
      </c>
      <c r="L231" s="135">
        <v>0</v>
      </c>
      <c r="M231" s="135">
        <v>0</v>
      </c>
      <c r="N231" s="135">
        <v>0</v>
      </c>
      <c r="O231" s="136"/>
      <c r="P231" s="135">
        <f t="shared" si="6"/>
        <v>0</v>
      </c>
      <c r="Q231" s="135">
        <f t="shared" si="7"/>
        <v>0</v>
      </c>
      <c r="R231" s="9"/>
      <c r="S231" s="3"/>
      <c r="T231" s="3"/>
      <c r="U231" s="3"/>
    </row>
    <row r="232" spans="1:21">
      <c r="A232" s="133">
        <v>223</v>
      </c>
      <c r="B232" s="134" t="s">
        <v>303</v>
      </c>
      <c r="C232" s="135">
        <v>108.51624700306184</v>
      </c>
      <c r="D232" s="135">
        <v>106.67845551689234</v>
      </c>
      <c r="E232" s="135">
        <v>107.84205246841279</v>
      </c>
      <c r="F232" s="135">
        <v>106.52599366742899</v>
      </c>
      <c r="G232" s="135">
        <v>108.78760809537033</v>
      </c>
      <c r="H232" s="135">
        <v>117.61208905884943</v>
      </c>
      <c r="I232" s="135">
        <v>114.03398967819226</v>
      </c>
      <c r="J232" s="135">
        <v>108.0425405680971</v>
      </c>
      <c r="K232" s="135">
        <v>113.09137786092182</v>
      </c>
      <c r="L232" s="135">
        <v>107.82579629296103</v>
      </c>
      <c r="M232" s="135">
        <v>113.29542304921208</v>
      </c>
      <c r="N232" s="135">
        <v>105.19923728580116</v>
      </c>
      <c r="O232" s="136"/>
      <c r="P232" s="135">
        <f t="shared" si="6"/>
        <v>106.52599366742899</v>
      </c>
      <c r="Q232" s="135">
        <f t="shared" si="7"/>
        <v>117.61208905884943</v>
      </c>
      <c r="R232" s="9"/>
      <c r="S232" s="3"/>
      <c r="T232" s="3"/>
      <c r="U232" s="3"/>
    </row>
    <row r="233" spans="1:21">
      <c r="A233" s="133">
        <v>224</v>
      </c>
      <c r="B233" s="134" t="s">
        <v>418</v>
      </c>
      <c r="C233" s="135">
        <v>264.6715241048326</v>
      </c>
      <c r="D233" s="135">
        <v>252.82676047272568</v>
      </c>
      <c r="E233" s="135">
        <v>304.4474121214804</v>
      </c>
      <c r="F233" s="135">
        <v>290.58247157071003</v>
      </c>
      <c r="G233" s="135">
        <v>243.14314127823292</v>
      </c>
      <c r="H233" s="135">
        <v>246.82074801236965</v>
      </c>
      <c r="I233" s="135">
        <v>234.13301894908685</v>
      </c>
      <c r="J233" s="135">
        <v>218.14764214805882</v>
      </c>
      <c r="K233" s="135">
        <v>222.96922236620787</v>
      </c>
      <c r="L233" s="135">
        <v>215.70489717083424</v>
      </c>
      <c r="M233" s="135">
        <v>211.04571526847153</v>
      </c>
      <c r="N233" s="135">
        <v>206.80355557223308</v>
      </c>
      <c r="O233" s="136"/>
      <c r="P233" s="135">
        <f t="shared" si="6"/>
        <v>211.04571526847153</v>
      </c>
      <c r="Q233" s="135">
        <f t="shared" si="7"/>
        <v>304.4474121214804</v>
      </c>
      <c r="R233" s="9"/>
      <c r="S233" s="3"/>
      <c r="T233" s="3"/>
      <c r="U233" s="3"/>
    </row>
    <row r="234" spans="1:21">
      <c r="A234" s="133">
        <v>225</v>
      </c>
      <c r="B234" s="134" t="s">
        <v>417</v>
      </c>
      <c r="C234" s="135">
        <v>0</v>
      </c>
      <c r="D234" s="135">
        <v>0</v>
      </c>
      <c r="E234" s="135">
        <v>0</v>
      </c>
      <c r="F234" s="135">
        <v>0</v>
      </c>
      <c r="G234" s="135">
        <v>0</v>
      </c>
      <c r="H234" s="135">
        <v>0</v>
      </c>
      <c r="I234" s="135">
        <v>0</v>
      </c>
      <c r="J234" s="135">
        <v>0</v>
      </c>
      <c r="K234" s="135">
        <v>0</v>
      </c>
      <c r="L234" s="135">
        <v>0</v>
      </c>
      <c r="M234" s="135">
        <v>0</v>
      </c>
      <c r="N234" s="135">
        <v>0</v>
      </c>
      <c r="O234" s="136"/>
      <c r="P234" s="135">
        <f t="shared" si="6"/>
        <v>0</v>
      </c>
      <c r="Q234" s="135">
        <f t="shared" si="7"/>
        <v>0</v>
      </c>
      <c r="R234" s="9"/>
      <c r="S234" s="3"/>
      <c r="T234" s="3"/>
      <c r="U234" s="3"/>
    </row>
    <row r="235" spans="1:21">
      <c r="A235" s="137">
        <v>226</v>
      </c>
      <c r="B235" s="134" t="s">
        <v>164</v>
      </c>
      <c r="C235" s="135">
        <v>108.1631570180067</v>
      </c>
      <c r="D235" s="135">
        <v>107.13551558319713</v>
      </c>
      <c r="E235" s="135">
        <v>106.56689632828662</v>
      </c>
      <c r="F235" s="135">
        <v>108.65040753077851</v>
      </c>
      <c r="G235" s="135">
        <v>108.67744971776298</v>
      </c>
      <c r="H235" s="135">
        <v>111.47151460039626</v>
      </c>
      <c r="I235" s="135">
        <v>113.93444329044762</v>
      </c>
      <c r="J235" s="135">
        <v>108.93856628628433</v>
      </c>
      <c r="K235" s="135">
        <v>110.98961211847651</v>
      </c>
      <c r="L235" s="135">
        <v>106.14467783362144</v>
      </c>
      <c r="M235" s="135">
        <v>111.7289532090042</v>
      </c>
      <c r="N235" s="135">
        <v>110.86174731011633</v>
      </c>
      <c r="O235" s="136"/>
      <c r="P235" s="135">
        <f t="shared" si="6"/>
        <v>106.14467783362144</v>
      </c>
      <c r="Q235" s="135">
        <f t="shared" si="7"/>
        <v>113.93444329044762</v>
      </c>
      <c r="R235" s="9"/>
      <c r="S235" s="3"/>
      <c r="T235" s="3"/>
      <c r="U235" s="3"/>
    </row>
    <row r="236" spans="1:21">
      <c r="A236" s="133">
        <v>227</v>
      </c>
      <c r="B236" s="134" t="s">
        <v>247</v>
      </c>
      <c r="C236" s="135">
        <v>106.20414261110223</v>
      </c>
      <c r="D236" s="135">
        <v>102.37761229508587</v>
      </c>
      <c r="E236" s="135">
        <v>108.31747357357425</v>
      </c>
      <c r="F236" s="135">
        <v>108.77692252622725</v>
      </c>
      <c r="G236" s="135">
        <v>116.00076351796676</v>
      </c>
      <c r="H236" s="135">
        <v>104.78501413403667</v>
      </c>
      <c r="I236" s="135">
        <v>112.93763977729192</v>
      </c>
      <c r="J236" s="135">
        <v>116.68257032540498</v>
      </c>
      <c r="K236" s="135">
        <v>120.67746311405601</v>
      </c>
      <c r="L236" s="135">
        <v>122.3768291736733</v>
      </c>
      <c r="M236" s="135">
        <v>128.94099772019604</v>
      </c>
      <c r="N236" s="135">
        <v>129.22834673246899</v>
      </c>
      <c r="O236" s="136"/>
      <c r="P236" s="135">
        <f t="shared" si="6"/>
        <v>104.78501413403667</v>
      </c>
      <c r="Q236" s="135">
        <f t="shared" si="7"/>
        <v>128.94099772019604</v>
      </c>
      <c r="R236" s="9"/>
      <c r="S236" s="3"/>
      <c r="T236" s="3"/>
      <c r="U236" s="3"/>
    </row>
    <row r="237" spans="1:21">
      <c r="A237" s="133">
        <v>228</v>
      </c>
      <c r="B237" s="134" t="s">
        <v>416</v>
      </c>
      <c r="C237" s="135">
        <v>0</v>
      </c>
      <c r="D237" s="135">
        <v>0</v>
      </c>
      <c r="E237" s="135">
        <v>0</v>
      </c>
      <c r="F237" s="135">
        <v>0</v>
      </c>
      <c r="G237" s="135">
        <v>0</v>
      </c>
      <c r="H237" s="135">
        <v>0</v>
      </c>
      <c r="I237" s="135">
        <v>0</v>
      </c>
      <c r="J237" s="135">
        <v>0</v>
      </c>
      <c r="K237" s="135">
        <v>0</v>
      </c>
      <c r="L237" s="135">
        <v>0</v>
      </c>
      <c r="M237" s="135">
        <v>0</v>
      </c>
      <c r="N237" s="135">
        <v>0</v>
      </c>
      <c r="O237" s="136"/>
      <c r="P237" s="135">
        <f t="shared" si="6"/>
        <v>0</v>
      </c>
      <c r="Q237" s="135">
        <f t="shared" si="7"/>
        <v>0</v>
      </c>
      <c r="R237" s="9"/>
      <c r="S237" s="3"/>
      <c r="T237" s="3"/>
      <c r="U237" s="3"/>
    </row>
    <row r="238" spans="1:21">
      <c r="A238" s="133">
        <v>229</v>
      </c>
      <c r="B238" s="134" t="s">
        <v>101</v>
      </c>
      <c r="C238" s="135">
        <v>104.19312704681585</v>
      </c>
      <c r="D238" s="135">
        <v>101.588735828588</v>
      </c>
      <c r="E238" s="135">
        <v>111.81561829250282</v>
      </c>
      <c r="F238" s="135">
        <v>108.05067145279061</v>
      </c>
      <c r="G238" s="135">
        <v>109.67257030469642</v>
      </c>
      <c r="H238" s="135">
        <v>106.69879819197807</v>
      </c>
      <c r="I238" s="135">
        <v>114.30372945484638</v>
      </c>
      <c r="J238" s="135">
        <v>112.89924331108001</v>
      </c>
      <c r="K238" s="135">
        <v>109.46571192697388</v>
      </c>
      <c r="L238" s="135">
        <v>117.24185122474483</v>
      </c>
      <c r="M238" s="135">
        <v>119.1512888185992</v>
      </c>
      <c r="N238" s="135">
        <v>116.33739328195777</v>
      </c>
      <c r="O238" s="136"/>
      <c r="P238" s="135">
        <f t="shared" si="6"/>
        <v>106.69879819197807</v>
      </c>
      <c r="Q238" s="135">
        <f t="shared" si="7"/>
        <v>119.1512888185992</v>
      </c>
      <c r="R238" s="9"/>
      <c r="S238" s="3"/>
      <c r="T238" s="3"/>
      <c r="U238" s="3"/>
    </row>
    <row r="239" spans="1:21">
      <c r="A239" s="133">
        <v>230</v>
      </c>
      <c r="B239" s="134" t="s">
        <v>304</v>
      </c>
      <c r="C239" s="135">
        <v>238.40188935934285</v>
      </c>
      <c r="D239" s="135">
        <v>206.59804930171632</v>
      </c>
      <c r="E239" s="135">
        <v>207.56648648455044</v>
      </c>
      <c r="F239" s="135">
        <v>231.74399050054529</v>
      </c>
      <c r="G239" s="135">
        <v>246.80804009511343</v>
      </c>
      <c r="H239" s="135">
        <v>212.72078174393391</v>
      </c>
      <c r="I239" s="135">
        <v>207.76105145056118</v>
      </c>
      <c r="J239" s="135">
        <v>214.61187550152857</v>
      </c>
      <c r="K239" s="135">
        <v>220.54492415784037</v>
      </c>
      <c r="L239" s="135">
        <v>212.92064992710834</v>
      </c>
      <c r="M239" s="135">
        <v>199.6458793525982</v>
      </c>
      <c r="N239" s="135">
        <v>195.49846669763863</v>
      </c>
      <c r="O239" s="136"/>
      <c r="P239" s="135">
        <f t="shared" si="6"/>
        <v>199.6458793525982</v>
      </c>
      <c r="Q239" s="135">
        <f t="shared" si="7"/>
        <v>246.80804009511343</v>
      </c>
      <c r="R239" s="9"/>
      <c r="S239" s="3"/>
      <c r="T239" s="3"/>
      <c r="U239" s="3"/>
    </row>
    <row r="240" spans="1:21">
      <c r="A240" s="133">
        <v>231</v>
      </c>
      <c r="B240" s="134" t="s">
        <v>266</v>
      </c>
      <c r="C240" s="135">
        <v>100.08418919024615</v>
      </c>
      <c r="D240" s="135">
        <v>102.63782743655972</v>
      </c>
      <c r="E240" s="135">
        <v>105.13584885339738</v>
      </c>
      <c r="F240" s="135">
        <v>102.32923856738086</v>
      </c>
      <c r="G240" s="135">
        <v>103.13092131507462</v>
      </c>
      <c r="H240" s="135">
        <v>103.3065964851843</v>
      </c>
      <c r="I240" s="135">
        <v>105.80672878814997</v>
      </c>
      <c r="J240" s="135">
        <v>109.98702814157946</v>
      </c>
      <c r="K240" s="135">
        <v>116.76901962791939</v>
      </c>
      <c r="L240" s="135">
        <v>122.68291080823572</v>
      </c>
      <c r="M240" s="135">
        <v>125.38331692740682</v>
      </c>
      <c r="N240" s="135">
        <v>123.80890346535813</v>
      </c>
      <c r="O240" s="136"/>
      <c r="P240" s="135">
        <f t="shared" si="6"/>
        <v>102.32923856738086</v>
      </c>
      <c r="Q240" s="135">
        <f t="shared" si="7"/>
        <v>125.38331692740682</v>
      </c>
      <c r="R240" s="9"/>
      <c r="S240" s="3"/>
      <c r="T240" s="3"/>
      <c r="U240" s="3"/>
    </row>
    <row r="241" spans="1:21">
      <c r="A241" s="133">
        <v>232</v>
      </c>
      <c r="B241" s="134" t="s">
        <v>415</v>
      </c>
      <c r="C241" s="135">
        <v>0</v>
      </c>
      <c r="D241" s="135">
        <v>0</v>
      </c>
      <c r="E241" s="135">
        <v>0</v>
      </c>
      <c r="F241" s="135">
        <v>0</v>
      </c>
      <c r="G241" s="135">
        <v>0</v>
      </c>
      <c r="H241" s="135">
        <v>0</v>
      </c>
      <c r="I241" s="135">
        <v>0</v>
      </c>
      <c r="J241" s="135">
        <v>0</v>
      </c>
      <c r="K241" s="135">
        <v>0</v>
      </c>
      <c r="L241" s="135">
        <v>0</v>
      </c>
      <c r="M241" s="135">
        <v>0</v>
      </c>
      <c r="N241" s="135">
        <v>0</v>
      </c>
      <c r="O241" s="136"/>
      <c r="P241" s="135">
        <f t="shared" si="6"/>
        <v>0</v>
      </c>
      <c r="Q241" s="135">
        <f t="shared" si="7"/>
        <v>0</v>
      </c>
      <c r="R241" s="9"/>
      <c r="S241" s="3"/>
      <c r="T241" s="3"/>
      <c r="U241" s="3"/>
    </row>
    <row r="242" spans="1:21">
      <c r="A242" s="133">
        <v>233</v>
      </c>
      <c r="B242" s="134" t="s">
        <v>414</v>
      </c>
      <c r="C242" s="135">
        <v>0</v>
      </c>
      <c r="D242" s="135">
        <v>0</v>
      </c>
      <c r="E242" s="135">
        <v>0</v>
      </c>
      <c r="F242" s="135">
        <v>0</v>
      </c>
      <c r="G242" s="135">
        <v>0</v>
      </c>
      <c r="H242" s="135">
        <v>0</v>
      </c>
      <c r="I242" s="135">
        <v>0</v>
      </c>
      <c r="J242" s="135">
        <v>0</v>
      </c>
      <c r="K242" s="135">
        <v>0</v>
      </c>
      <c r="L242" s="135">
        <v>0</v>
      </c>
      <c r="M242" s="135">
        <v>0</v>
      </c>
      <c r="N242" s="135">
        <v>0</v>
      </c>
      <c r="O242" s="136"/>
      <c r="P242" s="135">
        <f t="shared" si="6"/>
        <v>0</v>
      </c>
      <c r="Q242" s="135">
        <f t="shared" si="7"/>
        <v>0</v>
      </c>
      <c r="R242" s="9"/>
      <c r="S242" s="3"/>
      <c r="T242" s="3"/>
      <c r="U242" s="3"/>
    </row>
    <row r="243" spans="1:21">
      <c r="A243" s="133">
        <v>234</v>
      </c>
      <c r="B243" s="134" t="s">
        <v>413</v>
      </c>
      <c r="C243" s="135">
        <v>142.80223390591914</v>
      </c>
      <c r="D243" s="135">
        <v>143.46906392352412</v>
      </c>
      <c r="E243" s="135">
        <v>151.99313751514472</v>
      </c>
      <c r="F243" s="135">
        <v>167.66938295000361</v>
      </c>
      <c r="G243" s="135">
        <v>214.94576131585313</v>
      </c>
      <c r="H243" s="135">
        <v>209.66430956194176</v>
      </c>
      <c r="I243" s="135">
        <v>235.94237894359966</v>
      </c>
      <c r="J243" s="135">
        <v>213.93795398175865</v>
      </c>
      <c r="K243" s="135">
        <v>199.46171049573078</v>
      </c>
      <c r="L243" s="135">
        <v>200.14375434400549</v>
      </c>
      <c r="M243" s="135">
        <v>196.18024636275146</v>
      </c>
      <c r="N243" s="135">
        <v>177.68227785956211</v>
      </c>
      <c r="O243" s="136"/>
      <c r="P243" s="135">
        <f t="shared" si="6"/>
        <v>151.99313751514472</v>
      </c>
      <c r="Q243" s="135">
        <f t="shared" si="7"/>
        <v>235.94237894359966</v>
      </c>
      <c r="R243" s="9"/>
      <c r="S243" s="3"/>
      <c r="T243" s="3"/>
      <c r="U243" s="3"/>
    </row>
    <row r="244" spans="1:21">
      <c r="A244" s="133">
        <v>235</v>
      </c>
      <c r="B244" s="134" t="s">
        <v>412</v>
      </c>
      <c r="C244" s="135">
        <v>0</v>
      </c>
      <c r="D244" s="135">
        <v>0</v>
      </c>
      <c r="E244" s="135">
        <v>0</v>
      </c>
      <c r="F244" s="135">
        <v>0</v>
      </c>
      <c r="G244" s="135">
        <v>0</v>
      </c>
      <c r="H244" s="135">
        <v>0</v>
      </c>
      <c r="I244" s="135">
        <v>0</v>
      </c>
      <c r="J244" s="135">
        <v>0</v>
      </c>
      <c r="K244" s="135">
        <v>0</v>
      </c>
      <c r="L244" s="135">
        <v>0</v>
      </c>
      <c r="M244" s="135">
        <v>0</v>
      </c>
      <c r="N244" s="135">
        <v>0</v>
      </c>
      <c r="O244" s="136"/>
      <c r="P244" s="135">
        <f t="shared" si="6"/>
        <v>0</v>
      </c>
      <c r="Q244" s="135">
        <f t="shared" si="7"/>
        <v>0</v>
      </c>
      <c r="R244" s="9"/>
      <c r="S244" s="3"/>
      <c r="T244" s="3"/>
      <c r="U244" s="3"/>
    </row>
    <row r="245" spans="1:21">
      <c r="A245" s="133">
        <v>236</v>
      </c>
      <c r="B245" s="134" t="s">
        <v>51</v>
      </c>
      <c r="C245" s="135">
        <v>104.70358820146916</v>
      </c>
      <c r="D245" s="135">
        <v>106.20364597470603</v>
      </c>
      <c r="E245" s="135">
        <v>113.68645861228899</v>
      </c>
      <c r="F245" s="135">
        <v>109.65255681446531</v>
      </c>
      <c r="G245" s="135">
        <v>109.10257113836268</v>
      </c>
      <c r="H245" s="135">
        <v>110.36987166313865</v>
      </c>
      <c r="I245" s="135">
        <v>115.91939823688391</v>
      </c>
      <c r="J245" s="135">
        <v>113.96453710415284</v>
      </c>
      <c r="K245" s="135">
        <v>118.73500385499894</v>
      </c>
      <c r="L245" s="135">
        <v>121.67789978382879</v>
      </c>
      <c r="M245" s="135">
        <v>119.5588587759168</v>
      </c>
      <c r="N245" s="135">
        <v>118.22429280170212</v>
      </c>
      <c r="O245" s="136"/>
      <c r="P245" s="135">
        <f t="shared" si="6"/>
        <v>109.10257113836268</v>
      </c>
      <c r="Q245" s="135">
        <f t="shared" si="7"/>
        <v>121.67789978382879</v>
      </c>
      <c r="R245" s="9"/>
      <c r="S245" s="3"/>
      <c r="T245" s="3"/>
      <c r="U245" s="3"/>
    </row>
    <row r="246" spans="1:21">
      <c r="A246" s="133">
        <v>237</v>
      </c>
      <c r="B246" s="134" t="s">
        <v>411</v>
      </c>
      <c r="C246" s="135">
        <v>0</v>
      </c>
      <c r="D246" s="135">
        <v>0</v>
      </c>
      <c r="E246" s="135">
        <v>0</v>
      </c>
      <c r="F246" s="135">
        <v>0</v>
      </c>
      <c r="G246" s="135">
        <v>0</v>
      </c>
      <c r="H246" s="135">
        <v>0</v>
      </c>
      <c r="I246" s="135">
        <v>0</v>
      </c>
      <c r="J246" s="135">
        <v>0</v>
      </c>
      <c r="K246" s="135">
        <v>0</v>
      </c>
      <c r="L246" s="135">
        <v>0</v>
      </c>
      <c r="M246" s="135">
        <v>0</v>
      </c>
      <c r="N246" s="135">
        <v>0</v>
      </c>
      <c r="O246" s="136"/>
      <c r="P246" s="135">
        <f t="shared" si="6"/>
        <v>0</v>
      </c>
      <c r="Q246" s="135">
        <f t="shared" si="7"/>
        <v>0</v>
      </c>
      <c r="R246" s="9"/>
      <c r="S246" s="3"/>
      <c r="T246" s="3"/>
      <c r="U246" s="3"/>
    </row>
    <row r="247" spans="1:21">
      <c r="A247" s="133">
        <v>238</v>
      </c>
      <c r="B247" s="134" t="s">
        <v>175</v>
      </c>
      <c r="C247" s="135">
        <v>122.55743375735486</v>
      </c>
      <c r="D247" s="135">
        <v>122.15275777955661</v>
      </c>
      <c r="E247" s="135">
        <v>129.48618784510239</v>
      </c>
      <c r="F247" s="135">
        <v>132.39966838064919</v>
      </c>
      <c r="G247" s="135">
        <v>123.65048771658489</v>
      </c>
      <c r="H247" s="135">
        <v>128.29590816659226</v>
      </c>
      <c r="I247" s="135">
        <v>140.67667970837127</v>
      </c>
      <c r="J247" s="135">
        <v>149.14736496380783</v>
      </c>
      <c r="K247" s="135">
        <v>150.16855756842216</v>
      </c>
      <c r="L247" s="135">
        <v>162.12939082164576</v>
      </c>
      <c r="M247" s="135">
        <v>167.30249560131244</v>
      </c>
      <c r="N247" s="135">
        <v>157.50868094614412</v>
      </c>
      <c r="O247" s="136"/>
      <c r="P247" s="135">
        <f t="shared" si="6"/>
        <v>123.65048771658489</v>
      </c>
      <c r="Q247" s="135">
        <f t="shared" si="7"/>
        <v>167.30249560131244</v>
      </c>
      <c r="R247" s="9"/>
      <c r="S247" s="3"/>
      <c r="T247" s="3"/>
      <c r="U247" s="3"/>
    </row>
    <row r="248" spans="1:21">
      <c r="A248" s="133">
        <v>239</v>
      </c>
      <c r="B248" s="134" t="s">
        <v>258</v>
      </c>
      <c r="C248" s="135">
        <v>117.42492310396091</v>
      </c>
      <c r="D248" s="135">
        <v>116.11835349365984</v>
      </c>
      <c r="E248" s="135">
        <v>116.50652739971754</v>
      </c>
      <c r="F248" s="135">
        <v>117.18743732720291</v>
      </c>
      <c r="G248" s="135">
        <v>118.05574570983583</v>
      </c>
      <c r="H248" s="135">
        <v>118.87085751863617</v>
      </c>
      <c r="I248" s="135">
        <v>123.36308300635548</v>
      </c>
      <c r="J248" s="135">
        <v>126.52935076378805</v>
      </c>
      <c r="K248" s="135">
        <v>134.48492035788641</v>
      </c>
      <c r="L248" s="135">
        <v>134.60324210309159</v>
      </c>
      <c r="M248" s="135">
        <v>137.0413129930017</v>
      </c>
      <c r="N248" s="135">
        <v>137.56181569418479</v>
      </c>
      <c r="O248" s="136"/>
      <c r="P248" s="135">
        <f t="shared" si="6"/>
        <v>116.50652739971754</v>
      </c>
      <c r="Q248" s="135">
        <f t="shared" si="7"/>
        <v>137.0413129930017</v>
      </c>
      <c r="R248" s="9"/>
      <c r="S248" s="3"/>
      <c r="T248" s="3"/>
      <c r="U248" s="3"/>
    </row>
    <row r="249" spans="1:21">
      <c r="A249" s="133">
        <v>240</v>
      </c>
      <c r="B249" s="134" t="s">
        <v>410</v>
      </c>
      <c r="C249" s="135">
        <v>131.4937349869268</v>
      </c>
      <c r="D249" s="135">
        <v>128.23715246375087</v>
      </c>
      <c r="E249" s="135">
        <v>131.11634058783216</v>
      </c>
      <c r="F249" s="135">
        <v>137.93616231244084</v>
      </c>
      <c r="G249" s="135">
        <v>148.94415070910395</v>
      </c>
      <c r="H249" s="135">
        <v>150.83384148546469</v>
      </c>
      <c r="I249" s="135">
        <v>150.72240549802655</v>
      </c>
      <c r="J249" s="135">
        <v>170.20950879470135</v>
      </c>
      <c r="K249" s="135">
        <v>156.92637289254867</v>
      </c>
      <c r="L249" s="135">
        <v>160.14170920305565</v>
      </c>
      <c r="M249" s="135">
        <v>162.10402663542769</v>
      </c>
      <c r="N249" s="135">
        <v>163.41108920747641</v>
      </c>
      <c r="O249" s="136"/>
      <c r="P249" s="135">
        <f t="shared" si="6"/>
        <v>131.11634058783216</v>
      </c>
      <c r="Q249" s="135">
        <f t="shared" si="7"/>
        <v>170.20950879470135</v>
      </c>
      <c r="R249" s="9"/>
      <c r="S249" s="3"/>
      <c r="T249" s="3"/>
      <c r="U249" s="3"/>
    </row>
    <row r="250" spans="1:21">
      <c r="A250" s="133">
        <v>241</v>
      </c>
      <c r="B250" s="134" t="s">
        <v>409</v>
      </c>
      <c r="C250" s="135">
        <v>0</v>
      </c>
      <c r="D250" s="135">
        <v>0</v>
      </c>
      <c r="E250" s="135">
        <v>0</v>
      </c>
      <c r="F250" s="135">
        <v>0</v>
      </c>
      <c r="G250" s="135">
        <v>0</v>
      </c>
      <c r="H250" s="135">
        <v>0</v>
      </c>
      <c r="I250" s="135">
        <v>0</v>
      </c>
      <c r="J250" s="135">
        <v>0</v>
      </c>
      <c r="K250" s="135">
        <v>0</v>
      </c>
      <c r="L250" s="135">
        <v>0</v>
      </c>
      <c r="M250" s="135">
        <v>0</v>
      </c>
      <c r="N250" s="135">
        <v>0</v>
      </c>
      <c r="O250" s="136"/>
      <c r="P250" s="135">
        <f t="shared" si="6"/>
        <v>0</v>
      </c>
      <c r="Q250" s="135">
        <f t="shared" si="7"/>
        <v>0</v>
      </c>
      <c r="R250" s="9"/>
      <c r="S250" s="3"/>
      <c r="T250" s="3"/>
      <c r="U250" s="3"/>
    </row>
    <row r="251" spans="1:21">
      <c r="A251" s="133">
        <v>242</v>
      </c>
      <c r="B251" s="134" t="s">
        <v>286</v>
      </c>
      <c r="C251" s="135">
        <v>339.48679813847815</v>
      </c>
      <c r="D251" s="135">
        <v>350.52369536166424</v>
      </c>
      <c r="E251" s="135">
        <v>348.03043292780285</v>
      </c>
      <c r="F251" s="135">
        <v>301.80803925132142</v>
      </c>
      <c r="G251" s="135">
        <v>377.5023006559997</v>
      </c>
      <c r="H251" s="135">
        <v>356.10734667686671</v>
      </c>
      <c r="I251" s="135">
        <v>326.86291025350147</v>
      </c>
      <c r="J251" s="135">
        <v>363.90018199073319</v>
      </c>
      <c r="K251" s="135">
        <v>318.84569222163071</v>
      </c>
      <c r="L251" s="135">
        <v>372.67143951434178</v>
      </c>
      <c r="M251" s="135">
        <v>380.38092124353403</v>
      </c>
      <c r="N251" s="135">
        <v>506.7586426107398</v>
      </c>
      <c r="O251" s="136"/>
      <c r="P251" s="135">
        <f t="shared" si="6"/>
        <v>301.80803925132142</v>
      </c>
      <c r="Q251" s="135">
        <f t="shared" si="7"/>
        <v>380.38092124353403</v>
      </c>
      <c r="R251" s="9"/>
      <c r="S251" s="3"/>
      <c r="T251" s="3"/>
      <c r="U251" s="3"/>
    </row>
    <row r="252" spans="1:21">
      <c r="A252" s="133">
        <v>243</v>
      </c>
      <c r="B252" s="134" t="s">
        <v>84</v>
      </c>
      <c r="C252" s="135">
        <v>115.53825857718299</v>
      </c>
      <c r="D252" s="135">
        <v>124.52845795432124</v>
      </c>
      <c r="E252" s="135">
        <v>115.81520394676743</v>
      </c>
      <c r="F252" s="135">
        <v>117.88207423906304</v>
      </c>
      <c r="G252" s="135">
        <v>114.35857701249397</v>
      </c>
      <c r="H252" s="135">
        <v>117.92605269171813</v>
      </c>
      <c r="I252" s="135">
        <v>118.43059427091886</v>
      </c>
      <c r="J252" s="135">
        <v>119.75523680200337</v>
      </c>
      <c r="K252" s="135">
        <v>124.3613094589826</v>
      </c>
      <c r="L252" s="135">
        <v>123.603106514578</v>
      </c>
      <c r="M252" s="135">
        <v>120.78065894036534</v>
      </c>
      <c r="N252" s="135">
        <v>120.697061126431</v>
      </c>
      <c r="O252" s="136"/>
      <c r="P252" s="135">
        <f t="shared" si="6"/>
        <v>114.35857701249397</v>
      </c>
      <c r="Q252" s="135">
        <f t="shared" si="7"/>
        <v>124.3613094589826</v>
      </c>
      <c r="R252" s="9"/>
      <c r="S252" s="3"/>
      <c r="T252" s="3"/>
      <c r="U252" s="3"/>
    </row>
    <row r="253" spans="1:21">
      <c r="A253" s="133">
        <v>244</v>
      </c>
      <c r="B253" s="134" t="s">
        <v>28</v>
      </c>
      <c r="C253" s="135">
        <v>122.4362195461469</v>
      </c>
      <c r="D253" s="135">
        <v>126.35258544713346</v>
      </c>
      <c r="E253" s="135">
        <v>134.77583672480426</v>
      </c>
      <c r="F253" s="135">
        <v>131.42349930474165</v>
      </c>
      <c r="G253" s="135">
        <v>126.87814126148145</v>
      </c>
      <c r="H253" s="135">
        <v>125.88333204777899</v>
      </c>
      <c r="I253" s="135">
        <v>131.19804176324499</v>
      </c>
      <c r="J253" s="135">
        <v>127.73608739671045</v>
      </c>
      <c r="K253" s="135">
        <v>134.1490868224441</v>
      </c>
      <c r="L253" s="135">
        <v>140.51894054759615</v>
      </c>
      <c r="M253" s="135">
        <v>138.96062842062773</v>
      </c>
      <c r="N253" s="135">
        <v>136.06003665175945</v>
      </c>
      <c r="O253" s="136"/>
      <c r="P253" s="135">
        <f t="shared" si="6"/>
        <v>125.88333204777899</v>
      </c>
      <c r="Q253" s="135">
        <f t="shared" si="7"/>
        <v>140.51894054759615</v>
      </c>
      <c r="R253" s="9"/>
      <c r="S253" s="3"/>
      <c r="T253" s="3"/>
      <c r="U253" s="3"/>
    </row>
    <row r="254" spans="1:21">
      <c r="A254" s="133">
        <v>245</v>
      </c>
      <c r="B254" s="134" t="s">
        <v>408</v>
      </c>
      <c r="C254" s="135">
        <v>0</v>
      </c>
      <c r="D254" s="135">
        <v>0</v>
      </c>
      <c r="E254" s="135">
        <v>0</v>
      </c>
      <c r="F254" s="135">
        <v>0</v>
      </c>
      <c r="G254" s="135">
        <v>0</v>
      </c>
      <c r="H254" s="135">
        <v>0</v>
      </c>
      <c r="I254" s="135">
        <v>0</v>
      </c>
      <c r="J254" s="135">
        <v>0</v>
      </c>
      <c r="K254" s="135">
        <v>0</v>
      </c>
      <c r="L254" s="135">
        <v>0</v>
      </c>
      <c r="M254" s="135">
        <v>0</v>
      </c>
      <c r="N254" s="135">
        <v>0</v>
      </c>
      <c r="O254" s="136"/>
      <c r="P254" s="135">
        <f t="shared" si="6"/>
        <v>0</v>
      </c>
      <c r="Q254" s="135">
        <f t="shared" si="7"/>
        <v>0</v>
      </c>
      <c r="R254" s="9"/>
      <c r="S254" s="3"/>
      <c r="T254" s="3"/>
      <c r="U254" s="3"/>
    </row>
    <row r="255" spans="1:21">
      <c r="A255" s="133">
        <v>246</v>
      </c>
      <c r="B255" s="134" t="s">
        <v>227</v>
      </c>
      <c r="C255" s="135">
        <v>115.7980141788947</v>
      </c>
      <c r="D255" s="135">
        <v>113.71130696149878</v>
      </c>
      <c r="E255" s="135">
        <v>119.33829813021548</v>
      </c>
      <c r="F255" s="135">
        <v>116.30266842046042</v>
      </c>
      <c r="G255" s="135">
        <v>113.97128992091243</v>
      </c>
      <c r="H255" s="135">
        <v>119.82796021294047</v>
      </c>
      <c r="I255" s="135">
        <v>121.81628760642802</v>
      </c>
      <c r="J255" s="135">
        <v>123.47383434611268</v>
      </c>
      <c r="K255" s="135">
        <v>127.24621488874637</v>
      </c>
      <c r="L255" s="135">
        <v>128.24411908010259</v>
      </c>
      <c r="M255" s="135">
        <v>136.69056521411454</v>
      </c>
      <c r="N255" s="135">
        <v>134.64172863299731</v>
      </c>
      <c r="O255" s="136"/>
      <c r="P255" s="135">
        <f t="shared" si="6"/>
        <v>113.97128992091243</v>
      </c>
      <c r="Q255" s="135">
        <f t="shared" si="7"/>
        <v>136.69056521411454</v>
      </c>
      <c r="R255" s="9"/>
      <c r="S255" s="3"/>
      <c r="T255" s="3"/>
      <c r="U255" s="3"/>
    </row>
    <row r="256" spans="1:21">
      <c r="A256" s="133">
        <v>247</v>
      </c>
      <c r="B256" s="134" t="s">
        <v>407</v>
      </c>
      <c r="C256" s="135">
        <v>0</v>
      </c>
      <c r="D256" s="135">
        <v>0</v>
      </c>
      <c r="E256" s="135">
        <v>0</v>
      </c>
      <c r="F256" s="135">
        <v>0</v>
      </c>
      <c r="G256" s="135">
        <v>0</v>
      </c>
      <c r="H256" s="135">
        <v>0</v>
      </c>
      <c r="I256" s="135">
        <v>0</v>
      </c>
      <c r="J256" s="135">
        <v>0</v>
      </c>
      <c r="K256" s="135">
        <v>0</v>
      </c>
      <c r="L256" s="135">
        <v>0</v>
      </c>
      <c r="M256" s="135">
        <v>0</v>
      </c>
      <c r="N256" s="135">
        <v>0</v>
      </c>
      <c r="O256" s="136"/>
      <c r="P256" s="135">
        <f t="shared" si="6"/>
        <v>0</v>
      </c>
      <c r="Q256" s="135">
        <f t="shared" si="7"/>
        <v>0</v>
      </c>
      <c r="R256" s="9"/>
      <c r="S256" s="3"/>
      <c r="T256" s="3"/>
      <c r="U256" s="3"/>
    </row>
    <row r="257" spans="1:21">
      <c r="A257" s="133">
        <v>248</v>
      </c>
      <c r="B257" s="134" t="s">
        <v>19</v>
      </c>
      <c r="C257" s="135">
        <v>105.24745864181433</v>
      </c>
      <c r="D257" s="135">
        <v>105.82489443713602</v>
      </c>
      <c r="E257" s="135">
        <v>105.94225535979676</v>
      </c>
      <c r="F257" s="135">
        <v>106.21492624502713</v>
      </c>
      <c r="G257" s="135">
        <v>103.94988199615804</v>
      </c>
      <c r="H257" s="135">
        <v>106.52698913304491</v>
      </c>
      <c r="I257" s="135">
        <v>106.74522738424082</v>
      </c>
      <c r="J257" s="135">
        <v>106.48514459364169</v>
      </c>
      <c r="K257" s="135">
        <v>110.84862038006588</v>
      </c>
      <c r="L257" s="135">
        <v>109.88610158097696</v>
      </c>
      <c r="M257" s="135">
        <v>107.71523567393591</v>
      </c>
      <c r="N257" s="135">
        <v>105.73568503975631</v>
      </c>
      <c r="O257" s="136"/>
      <c r="P257" s="135">
        <f t="shared" si="6"/>
        <v>103.94988199615804</v>
      </c>
      <c r="Q257" s="135">
        <f t="shared" si="7"/>
        <v>110.84862038006588</v>
      </c>
      <c r="R257" s="9"/>
      <c r="S257" s="3"/>
      <c r="T257" s="3"/>
      <c r="U257" s="3"/>
    </row>
    <row r="258" spans="1:21">
      <c r="A258" s="133">
        <v>249</v>
      </c>
      <c r="B258" s="134" t="s">
        <v>406</v>
      </c>
      <c r="C258" s="135">
        <v>147.64956837697835</v>
      </c>
      <c r="D258" s="135">
        <v>169.4431922316673</v>
      </c>
      <c r="E258" s="135">
        <v>175.23308756803533</v>
      </c>
      <c r="F258" s="135">
        <v>197.2884719150818</v>
      </c>
      <c r="G258" s="135">
        <v>199.15670405652372</v>
      </c>
      <c r="H258" s="135">
        <v>221.58758738758871</v>
      </c>
      <c r="I258" s="135">
        <v>247.22794519229066</v>
      </c>
      <c r="J258" s="135">
        <v>232.88515302021887</v>
      </c>
      <c r="K258" s="135">
        <v>277.74398434611595</v>
      </c>
      <c r="L258" s="135">
        <v>277.74398434611595</v>
      </c>
      <c r="M258" s="135">
        <v>222.09242164988186</v>
      </c>
      <c r="N258" s="135">
        <v>254.20502919604493</v>
      </c>
      <c r="O258" s="136"/>
      <c r="P258" s="135">
        <f t="shared" si="6"/>
        <v>175.23308756803533</v>
      </c>
      <c r="Q258" s="135">
        <f t="shared" si="7"/>
        <v>277.74398434611595</v>
      </c>
      <c r="R258" s="9"/>
      <c r="S258" s="3"/>
      <c r="T258" s="3"/>
      <c r="U258" s="3"/>
    </row>
    <row r="259" spans="1:21">
      <c r="A259" s="133">
        <v>250</v>
      </c>
      <c r="B259" s="134" t="s">
        <v>405</v>
      </c>
      <c r="C259" s="135">
        <v>140.58324941064348</v>
      </c>
      <c r="D259" s="135">
        <v>126.05004719693783</v>
      </c>
      <c r="E259" s="135">
        <v>129.80371675769692</v>
      </c>
      <c r="F259" s="135">
        <v>139.54270808407378</v>
      </c>
      <c r="G259" s="135">
        <v>136.42044339362235</v>
      </c>
      <c r="H259" s="135">
        <v>134.95633661083926</v>
      </c>
      <c r="I259" s="135">
        <v>139.69867799685849</v>
      </c>
      <c r="J259" s="135">
        <v>139.12201700007515</v>
      </c>
      <c r="K259" s="135">
        <v>144.38125915304718</v>
      </c>
      <c r="L259" s="135">
        <v>150.17625746933143</v>
      </c>
      <c r="M259" s="135">
        <v>140.34004514833771</v>
      </c>
      <c r="N259" s="135">
        <v>131.80866421312192</v>
      </c>
      <c r="O259" s="136"/>
      <c r="P259" s="135">
        <f t="shared" si="6"/>
        <v>129.80371675769692</v>
      </c>
      <c r="Q259" s="135">
        <f t="shared" si="7"/>
        <v>150.17625746933143</v>
      </c>
      <c r="R259" s="9"/>
      <c r="S259" s="3"/>
      <c r="T259" s="3"/>
      <c r="U259" s="3"/>
    </row>
    <row r="260" spans="1:21">
      <c r="A260" s="133">
        <v>251</v>
      </c>
      <c r="B260" s="134" t="s">
        <v>250</v>
      </c>
      <c r="C260" s="135">
        <v>106.7237198825465</v>
      </c>
      <c r="D260" s="135">
        <v>112.60807686824843</v>
      </c>
      <c r="E260" s="135">
        <v>121.02661799752134</v>
      </c>
      <c r="F260" s="135">
        <v>116.51397107208294</v>
      </c>
      <c r="G260" s="135">
        <v>119.40990408625045</v>
      </c>
      <c r="H260" s="135">
        <v>114.1206946562714</v>
      </c>
      <c r="I260" s="135">
        <v>124.38942341893731</v>
      </c>
      <c r="J260" s="135">
        <v>116.2098894633194</v>
      </c>
      <c r="K260" s="135">
        <v>116.48567259664414</v>
      </c>
      <c r="L260" s="135">
        <v>122.06355188753173</v>
      </c>
      <c r="M260" s="135">
        <v>127.74139121474299</v>
      </c>
      <c r="N260" s="135">
        <v>122.98120235831695</v>
      </c>
      <c r="O260" s="136"/>
      <c r="P260" s="135">
        <f t="shared" si="6"/>
        <v>114.1206946562714</v>
      </c>
      <c r="Q260" s="135">
        <f t="shared" si="7"/>
        <v>127.74139121474299</v>
      </c>
      <c r="R260" s="9"/>
      <c r="S260" s="3"/>
      <c r="T260" s="3"/>
      <c r="U260" s="3"/>
    </row>
    <row r="261" spans="1:21">
      <c r="A261" s="133">
        <v>252</v>
      </c>
      <c r="B261" s="134" t="s">
        <v>404</v>
      </c>
      <c r="C261" s="135">
        <v>131.98674996043641</v>
      </c>
      <c r="D261" s="135">
        <v>133.01779874605211</v>
      </c>
      <c r="E261" s="135">
        <v>154.92447375688792</v>
      </c>
      <c r="F261" s="135">
        <v>166.32137226045543</v>
      </c>
      <c r="G261" s="135">
        <v>171.19077693875505</v>
      </c>
      <c r="H261" s="135">
        <v>172.14831309344615</v>
      </c>
      <c r="I261" s="135">
        <v>176.8199174135533</v>
      </c>
      <c r="J261" s="135">
        <v>173.88127722630497</v>
      </c>
      <c r="K261" s="135">
        <v>185.92903902124803</v>
      </c>
      <c r="L261" s="135">
        <v>190.70506348075108</v>
      </c>
      <c r="M261" s="135">
        <v>202.08270059367183</v>
      </c>
      <c r="N261" s="135">
        <v>199.82184545038737</v>
      </c>
      <c r="O261" s="136"/>
      <c r="P261" s="135">
        <f t="shared" si="6"/>
        <v>154.92447375688792</v>
      </c>
      <c r="Q261" s="135">
        <f t="shared" si="7"/>
        <v>202.08270059367183</v>
      </c>
      <c r="R261" s="9"/>
      <c r="S261" s="3"/>
      <c r="T261" s="3"/>
      <c r="U261" s="3"/>
    </row>
    <row r="262" spans="1:21">
      <c r="A262" s="133">
        <v>253</v>
      </c>
      <c r="B262" s="134" t="s">
        <v>37</v>
      </c>
      <c r="C262" s="135">
        <v>336.69347011297606</v>
      </c>
      <c r="D262" s="135">
        <v>319.45249711416278</v>
      </c>
      <c r="E262" s="135">
        <v>262.80028395470111</v>
      </c>
      <c r="F262" s="135">
        <v>275.16498348564642</v>
      </c>
      <c r="G262" s="135">
        <v>282.64386482063384</v>
      </c>
      <c r="H262" s="135">
        <v>258.2292352524193</v>
      </c>
      <c r="I262" s="135">
        <v>263.78080087387514</v>
      </c>
      <c r="J262" s="135">
        <v>260.36228232172863</v>
      </c>
      <c r="K262" s="135">
        <v>293.16591205261881</v>
      </c>
      <c r="L262" s="135">
        <v>295.33772187729085</v>
      </c>
      <c r="M262" s="135">
        <v>328.30227163082151</v>
      </c>
      <c r="N262" s="135">
        <v>361.82548398739425</v>
      </c>
      <c r="O262" s="136"/>
      <c r="P262" s="135">
        <f t="shared" si="6"/>
        <v>258.2292352524193</v>
      </c>
      <c r="Q262" s="135">
        <f t="shared" si="7"/>
        <v>328.30227163082151</v>
      </c>
      <c r="R262" s="9"/>
      <c r="S262" s="3"/>
      <c r="T262" s="3"/>
      <c r="U262" s="3"/>
    </row>
    <row r="263" spans="1:21">
      <c r="A263" s="133">
        <v>254</v>
      </c>
      <c r="B263" s="134" t="s">
        <v>403</v>
      </c>
      <c r="C263" s="135">
        <v>0</v>
      </c>
      <c r="D263" s="135">
        <v>0</v>
      </c>
      <c r="E263" s="135">
        <v>0</v>
      </c>
      <c r="F263" s="135">
        <v>0</v>
      </c>
      <c r="G263" s="135">
        <v>0</v>
      </c>
      <c r="H263" s="135">
        <v>0</v>
      </c>
      <c r="I263" s="135">
        <v>0</v>
      </c>
      <c r="J263" s="135">
        <v>0</v>
      </c>
      <c r="K263" s="135">
        <v>0</v>
      </c>
      <c r="L263" s="135">
        <v>0</v>
      </c>
      <c r="M263" s="135">
        <v>0</v>
      </c>
      <c r="N263" s="135">
        <v>0</v>
      </c>
      <c r="O263" s="136"/>
      <c r="P263" s="135">
        <f t="shared" si="6"/>
        <v>0</v>
      </c>
      <c r="Q263" s="135">
        <f t="shared" si="7"/>
        <v>0</v>
      </c>
      <c r="R263" s="9"/>
      <c r="S263" s="3"/>
      <c r="T263" s="3"/>
      <c r="U263" s="3"/>
    </row>
    <row r="264" spans="1:21">
      <c r="A264" s="133">
        <v>255</v>
      </c>
      <c r="B264" s="134" t="s">
        <v>402</v>
      </c>
      <c r="C264" s="135">
        <v>0</v>
      </c>
      <c r="D264" s="135">
        <v>0</v>
      </c>
      <c r="E264" s="135">
        <v>0</v>
      </c>
      <c r="F264" s="135">
        <v>0</v>
      </c>
      <c r="G264" s="135">
        <v>0</v>
      </c>
      <c r="H264" s="135">
        <v>0</v>
      </c>
      <c r="I264" s="135">
        <v>0</v>
      </c>
      <c r="J264" s="135">
        <v>0</v>
      </c>
      <c r="K264" s="135">
        <v>0</v>
      </c>
      <c r="L264" s="135">
        <v>0</v>
      </c>
      <c r="M264" s="135">
        <v>0</v>
      </c>
      <c r="N264" s="135">
        <v>0</v>
      </c>
      <c r="O264" s="136"/>
      <c r="P264" s="135">
        <f t="shared" si="6"/>
        <v>0</v>
      </c>
      <c r="Q264" s="135">
        <f t="shared" si="7"/>
        <v>0</v>
      </c>
      <c r="R264" s="9"/>
      <c r="S264" s="3"/>
      <c r="T264" s="3"/>
      <c r="U264" s="3"/>
    </row>
    <row r="265" spans="1:21">
      <c r="A265" s="133">
        <v>256</v>
      </c>
      <c r="B265" s="134" t="s">
        <v>401</v>
      </c>
      <c r="C265" s="135">
        <v>0</v>
      </c>
      <c r="D265" s="135">
        <v>0</v>
      </c>
      <c r="E265" s="135">
        <v>0</v>
      </c>
      <c r="F265" s="135">
        <v>0</v>
      </c>
      <c r="G265" s="135">
        <v>0</v>
      </c>
      <c r="H265" s="135">
        <v>0</v>
      </c>
      <c r="I265" s="135">
        <v>0</v>
      </c>
      <c r="J265" s="135">
        <v>0</v>
      </c>
      <c r="K265" s="135">
        <v>0</v>
      </c>
      <c r="L265" s="135">
        <v>0</v>
      </c>
      <c r="M265" s="135">
        <v>0</v>
      </c>
      <c r="N265" s="135">
        <v>0</v>
      </c>
      <c r="O265" s="136"/>
      <c r="P265" s="135">
        <f t="shared" si="6"/>
        <v>0</v>
      </c>
      <c r="Q265" s="135">
        <f t="shared" si="7"/>
        <v>0</v>
      </c>
      <c r="R265" s="9"/>
      <c r="S265" s="3"/>
      <c r="T265" s="3"/>
      <c r="U265" s="3"/>
    </row>
    <row r="266" spans="1:21">
      <c r="A266" s="133">
        <v>257</v>
      </c>
      <c r="B266" s="134" t="s">
        <v>400</v>
      </c>
      <c r="C266" s="135">
        <v>0</v>
      </c>
      <c r="D266" s="135">
        <v>0</v>
      </c>
      <c r="E266" s="135">
        <v>0</v>
      </c>
      <c r="F266" s="135">
        <v>0</v>
      </c>
      <c r="G266" s="135">
        <v>0</v>
      </c>
      <c r="H266" s="135">
        <v>0</v>
      </c>
      <c r="I266" s="135">
        <v>0</v>
      </c>
      <c r="J266" s="135">
        <v>0</v>
      </c>
      <c r="K266" s="135">
        <v>0</v>
      </c>
      <c r="L266" s="135">
        <v>0</v>
      </c>
      <c r="M266" s="135">
        <v>0</v>
      </c>
      <c r="N266" s="135">
        <v>0</v>
      </c>
      <c r="O266" s="136"/>
      <c r="P266" s="135">
        <f t="shared" si="6"/>
        <v>0</v>
      </c>
      <c r="Q266" s="135">
        <f t="shared" si="7"/>
        <v>0</v>
      </c>
      <c r="R266" s="9"/>
      <c r="S266" s="3"/>
      <c r="T266" s="3"/>
      <c r="U266" s="3"/>
    </row>
    <row r="267" spans="1:21">
      <c r="A267" s="133">
        <v>258</v>
      </c>
      <c r="B267" s="134" t="s">
        <v>102</v>
      </c>
      <c r="C267" s="135">
        <v>117.7354531584493</v>
      </c>
      <c r="D267" s="135">
        <v>122.1810404878825</v>
      </c>
      <c r="E267" s="135">
        <v>114.00301480675341</v>
      </c>
      <c r="F267" s="135">
        <v>117.37817953003422</v>
      </c>
      <c r="G267" s="135">
        <v>118.55740112574109</v>
      </c>
      <c r="H267" s="135">
        <v>125.10612347660364</v>
      </c>
      <c r="I267" s="135">
        <v>128.44425417943717</v>
      </c>
      <c r="J267" s="135">
        <v>133.00118044789664</v>
      </c>
      <c r="K267" s="135">
        <v>139.13254225178929</v>
      </c>
      <c r="L267" s="135">
        <v>131.92311579508396</v>
      </c>
      <c r="M267" s="135">
        <v>128.82886146375765</v>
      </c>
      <c r="N267" s="135">
        <v>121.59051787761635</v>
      </c>
      <c r="O267" s="136"/>
      <c r="P267" s="135">
        <f t="shared" ref="P267:P330" si="8">MIN(E267:M267)</f>
        <v>114.00301480675341</v>
      </c>
      <c r="Q267" s="135">
        <f t="shared" ref="Q267:Q330" si="9">MAX(E267:M267)</f>
        <v>139.13254225178929</v>
      </c>
      <c r="R267" s="9"/>
      <c r="S267" s="3"/>
      <c r="T267" s="3"/>
      <c r="U267" s="3"/>
    </row>
    <row r="268" spans="1:21">
      <c r="A268" s="133">
        <v>259</v>
      </c>
      <c r="B268" s="134" t="s">
        <v>399</v>
      </c>
      <c r="C268" s="135">
        <v>0</v>
      </c>
      <c r="D268" s="135">
        <v>0</v>
      </c>
      <c r="E268" s="135">
        <v>0</v>
      </c>
      <c r="F268" s="135">
        <v>0</v>
      </c>
      <c r="G268" s="135">
        <v>0</v>
      </c>
      <c r="H268" s="135">
        <v>0</v>
      </c>
      <c r="I268" s="135">
        <v>0</v>
      </c>
      <c r="J268" s="135">
        <v>0</v>
      </c>
      <c r="K268" s="135">
        <v>0</v>
      </c>
      <c r="L268" s="135">
        <v>0</v>
      </c>
      <c r="M268" s="135">
        <v>0</v>
      </c>
      <c r="N268" s="135">
        <v>0</v>
      </c>
      <c r="O268" s="136"/>
      <c r="P268" s="135">
        <f t="shared" si="8"/>
        <v>0</v>
      </c>
      <c r="Q268" s="135">
        <f t="shared" si="9"/>
        <v>0</v>
      </c>
      <c r="R268" s="9"/>
      <c r="S268" s="3"/>
      <c r="T268" s="3"/>
      <c r="U268" s="3"/>
    </row>
    <row r="269" spans="1:21">
      <c r="A269" s="133">
        <v>260</v>
      </c>
      <c r="B269" s="134" t="s">
        <v>398</v>
      </c>
      <c r="C269" s="135">
        <v>0</v>
      </c>
      <c r="D269" s="135">
        <v>0</v>
      </c>
      <c r="E269" s="135">
        <v>0</v>
      </c>
      <c r="F269" s="135">
        <v>0</v>
      </c>
      <c r="G269" s="135">
        <v>0</v>
      </c>
      <c r="H269" s="135">
        <v>0</v>
      </c>
      <c r="I269" s="135">
        <v>0</v>
      </c>
      <c r="J269" s="135">
        <v>0</v>
      </c>
      <c r="K269" s="135">
        <v>0</v>
      </c>
      <c r="L269" s="135">
        <v>0</v>
      </c>
      <c r="M269" s="135">
        <v>0</v>
      </c>
      <c r="N269" s="135">
        <v>0</v>
      </c>
      <c r="O269" s="136"/>
      <c r="P269" s="135">
        <f t="shared" si="8"/>
        <v>0</v>
      </c>
      <c r="Q269" s="135">
        <f t="shared" si="9"/>
        <v>0</v>
      </c>
      <c r="R269" s="9"/>
      <c r="S269" s="3"/>
      <c r="T269" s="3"/>
      <c r="U269" s="3"/>
    </row>
    <row r="270" spans="1:21">
      <c r="A270" s="133">
        <v>261</v>
      </c>
      <c r="B270" s="134" t="s">
        <v>133</v>
      </c>
      <c r="C270" s="135">
        <v>120.58175550655146</v>
      </c>
      <c r="D270" s="135">
        <v>122.52569839197129</v>
      </c>
      <c r="E270" s="135">
        <v>125.84599563662051</v>
      </c>
      <c r="F270" s="135">
        <v>126.98853542116248</v>
      </c>
      <c r="G270" s="135">
        <v>127.67100887670844</v>
      </c>
      <c r="H270" s="135">
        <v>134.25879820676519</v>
      </c>
      <c r="I270" s="135">
        <v>140.85652003499229</v>
      </c>
      <c r="J270" s="135">
        <v>145.43909583297804</v>
      </c>
      <c r="K270" s="135">
        <v>150.45154449370207</v>
      </c>
      <c r="L270" s="135">
        <v>153.14862097452979</v>
      </c>
      <c r="M270" s="135">
        <v>161.11380794084826</v>
      </c>
      <c r="N270" s="135">
        <v>163.42273447633141</v>
      </c>
      <c r="O270" s="136"/>
      <c r="P270" s="135">
        <f t="shared" si="8"/>
        <v>125.84599563662051</v>
      </c>
      <c r="Q270" s="135">
        <f t="shared" si="9"/>
        <v>161.11380794084826</v>
      </c>
      <c r="R270" s="9"/>
      <c r="S270" s="3"/>
      <c r="T270" s="3"/>
      <c r="U270" s="3"/>
    </row>
    <row r="271" spans="1:21">
      <c r="A271" s="133">
        <v>262</v>
      </c>
      <c r="B271" s="134" t="s">
        <v>20</v>
      </c>
      <c r="C271" s="135">
        <v>114.04338564742298</v>
      </c>
      <c r="D271" s="135">
        <v>112.68948182663732</v>
      </c>
      <c r="E271" s="135">
        <v>124.71677114793643</v>
      </c>
      <c r="F271" s="135">
        <v>131.00032065680963</v>
      </c>
      <c r="G271" s="135">
        <v>123.8423353548943</v>
      </c>
      <c r="H271" s="135">
        <v>121.97822602092769</v>
      </c>
      <c r="I271" s="135">
        <v>125.14965863437355</v>
      </c>
      <c r="J271" s="135">
        <v>130.69284209587616</v>
      </c>
      <c r="K271" s="135">
        <v>137.24888427694162</v>
      </c>
      <c r="L271" s="135">
        <v>146.10337393977571</v>
      </c>
      <c r="M271" s="135">
        <v>146.86226507767338</v>
      </c>
      <c r="N271" s="135">
        <v>137.05614049371223</v>
      </c>
      <c r="O271" s="136"/>
      <c r="P271" s="135">
        <f t="shared" si="8"/>
        <v>121.97822602092769</v>
      </c>
      <c r="Q271" s="135">
        <f t="shared" si="9"/>
        <v>146.86226507767338</v>
      </c>
      <c r="R271" s="9"/>
      <c r="S271" s="3"/>
      <c r="T271" s="3"/>
      <c r="U271" s="3"/>
    </row>
    <row r="272" spans="1:21">
      <c r="A272" s="133">
        <v>263</v>
      </c>
      <c r="B272" s="134" t="s">
        <v>52</v>
      </c>
      <c r="C272" s="135">
        <v>136.43139137631911</v>
      </c>
      <c r="D272" s="135">
        <v>121.88830859859175</v>
      </c>
      <c r="E272" s="135">
        <v>130.0461299827071</v>
      </c>
      <c r="F272" s="135">
        <v>137.02212026790494</v>
      </c>
      <c r="G272" s="135">
        <v>137.79812719511622</v>
      </c>
      <c r="H272" s="135">
        <v>163.35271365964203</v>
      </c>
      <c r="I272" s="135">
        <v>159.17198713179633</v>
      </c>
      <c r="J272" s="135">
        <v>169.38715978789293</v>
      </c>
      <c r="K272" s="135">
        <v>142.40860608776958</v>
      </c>
      <c r="L272" s="135">
        <v>149.71899423617762</v>
      </c>
      <c r="M272" s="135">
        <v>138.98174680252225</v>
      </c>
      <c r="N272" s="135">
        <v>124.43352020956901</v>
      </c>
      <c r="O272" s="136"/>
      <c r="P272" s="135">
        <f t="shared" si="8"/>
        <v>130.0461299827071</v>
      </c>
      <c r="Q272" s="135">
        <f t="shared" si="9"/>
        <v>169.38715978789293</v>
      </c>
      <c r="R272" s="9"/>
      <c r="S272" s="3"/>
      <c r="T272" s="3"/>
      <c r="U272" s="3"/>
    </row>
    <row r="273" spans="1:21">
      <c r="A273" s="133">
        <v>264</v>
      </c>
      <c r="B273" s="134" t="s">
        <v>284</v>
      </c>
      <c r="C273" s="135">
        <v>125.02411661938054</v>
      </c>
      <c r="D273" s="135">
        <v>118.22343461831963</v>
      </c>
      <c r="E273" s="135">
        <v>117.97770686531229</v>
      </c>
      <c r="F273" s="135">
        <v>123.70929572808875</v>
      </c>
      <c r="G273" s="135">
        <v>124.25229848985468</v>
      </c>
      <c r="H273" s="135">
        <v>126.84112982849516</v>
      </c>
      <c r="I273" s="135">
        <v>133.28403438142632</v>
      </c>
      <c r="J273" s="135">
        <v>136.02116757896979</v>
      </c>
      <c r="K273" s="135">
        <v>143.53526783909615</v>
      </c>
      <c r="L273" s="135">
        <v>145.1038168224124</v>
      </c>
      <c r="M273" s="135">
        <v>144.44548709794927</v>
      </c>
      <c r="N273" s="135">
        <v>140.30816173177155</v>
      </c>
      <c r="O273" s="136"/>
      <c r="P273" s="135">
        <f t="shared" si="8"/>
        <v>117.97770686531229</v>
      </c>
      <c r="Q273" s="135">
        <f t="shared" si="9"/>
        <v>145.1038168224124</v>
      </c>
      <c r="R273" s="9"/>
      <c r="S273" s="3"/>
      <c r="T273" s="3"/>
      <c r="U273" s="3"/>
    </row>
    <row r="274" spans="1:21">
      <c r="A274" s="133">
        <v>265</v>
      </c>
      <c r="B274" s="134" t="s">
        <v>397</v>
      </c>
      <c r="C274" s="135">
        <v>127.18942160024365</v>
      </c>
      <c r="D274" s="135">
        <v>118.88207810023601</v>
      </c>
      <c r="E274" s="135">
        <v>126.67877499699675</v>
      </c>
      <c r="F274" s="135">
        <v>124.63061422355118</v>
      </c>
      <c r="G274" s="135">
        <v>125.80394930431711</v>
      </c>
      <c r="H274" s="135">
        <v>129.29127440044144</v>
      </c>
      <c r="I274" s="135">
        <v>130.57678483292256</v>
      </c>
      <c r="J274" s="135">
        <v>139.05337147291141</v>
      </c>
      <c r="K274" s="135">
        <v>144.78030182507996</v>
      </c>
      <c r="L274" s="135">
        <v>155.41240317937957</v>
      </c>
      <c r="M274" s="135">
        <v>146.60425808935616</v>
      </c>
      <c r="N274" s="135">
        <v>142.17850225826035</v>
      </c>
      <c r="O274" s="136"/>
      <c r="P274" s="135">
        <f t="shared" si="8"/>
        <v>124.63061422355118</v>
      </c>
      <c r="Q274" s="135">
        <f t="shared" si="9"/>
        <v>155.41240317937957</v>
      </c>
      <c r="R274" s="9"/>
      <c r="S274" s="3"/>
      <c r="T274" s="3"/>
      <c r="U274" s="3"/>
    </row>
    <row r="275" spans="1:21">
      <c r="A275" s="133">
        <v>266</v>
      </c>
      <c r="B275" s="134" t="s">
        <v>176</v>
      </c>
      <c r="C275" s="135">
        <v>138.91569666236293</v>
      </c>
      <c r="D275" s="135">
        <v>143.89659518624788</v>
      </c>
      <c r="E275" s="135">
        <v>143.46081447935566</v>
      </c>
      <c r="F275" s="135">
        <v>139.31818421099672</v>
      </c>
      <c r="G275" s="135">
        <v>140.69769686685117</v>
      </c>
      <c r="H275" s="135">
        <v>137.27444919304742</v>
      </c>
      <c r="I275" s="135">
        <v>143.45554677463102</v>
      </c>
      <c r="J275" s="135">
        <v>143.44140794799205</v>
      </c>
      <c r="K275" s="135">
        <v>143.88082395751155</v>
      </c>
      <c r="L275" s="135">
        <v>152.8971505065654</v>
      </c>
      <c r="M275" s="135">
        <v>150.32893064336102</v>
      </c>
      <c r="N275" s="135">
        <v>146.05704352327282</v>
      </c>
      <c r="O275" s="136"/>
      <c r="P275" s="135">
        <f t="shared" si="8"/>
        <v>137.27444919304742</v>
      </c>
      <c r="Q275" s="135">
        <f t="shared" si="9"/>
        <v>152.8971505065654</v>
      </c>
      <c r="R275" s="9"/>
      <c r="S275" s="3"/>
      <c r="T275" s="3"/>
      <c r="U275" s="3"/>
    </row>
    <row r="276" spans="1:21">
      <c r="A276" s="133">
        <v>267</v>
      </c>
      <c r="B276" s="134" t="s">
        <v>396</v>
      </c>
      <c r="C276" s="135">
        <v>0</v>
      </c>
      <c r="D276" s="135">
        <v>0</v>
      </c>
      <c r="E276" s="135">
        <v>0</v>
      </c>
      <c r="F276" s="135">
        <v>0</v>
      </c>
      <c r="G276" s="135">
        <v>0</v>
      </c>
      <c r="H276" s="135">
        <v>0</v>
      </c>
      <c r="I276" s="135">
        <v>0</v>
      </c>
      <c r="J276" s="135">
        <v>0</v>
      </c>
      <c r="K276" s="135">
        <v>0</v>
      </c>
      <c r="L276" s="135">
        <v>0</v>
      </c>
      <c r="M276" s="135">
        <v>0</v>
      </c>
      <c r="N276" s="135">
        <v>0</v>
      </c>
      <c r="O276" s="136"/>
      <c r="P276" s="135">
        <f t="shared" si="8"/>
        <v>0</v>
      </c>
      <c r="Q276" s="135">
        <f t="shared" si="9"/>
        <v>0</v>
      </c>
      <c r="R276" s="9"/>
      <c r="S276" s="3"/>
      <c r="T276" s="3"/>
      <c r="U276" s="3"/>
    </row>
    <row r="277" spans="1:21">
      <c r="A277" s="133">
        <v>268</v>
      </c>
      <c r="B277" s="134" t="s">
        <v>395</v>
      </c>
      <c r="C277" s="135">
        <v>0</v>
      </c>
      <c r="D277" s="135">
        <v>0</v>
      </c>
      <c r="E277" s="135">
        <v>0</v>
      </c>
      <c r="F277" s="135">
        <v>0</v>
      </c>
      <c r="G277" s="135">
        <v>0</v>
      </c>
      <c r="H277" s="135">
        <v>0</v>
      </c>
      <c r="I277" s="135">
        <v>0</v>
      </c>
      <c r="J277" s="135">
        <v>0</v>
      </c>
      <c r="K277" s="135">
        <v>0</v>
      </c>
      <c r="L277" s="135">
        <v>0</v>
      </c>
      <c r="M277" s="135">
        <v>0</v>
      </c>
      <c r="N277" s="135">
        <v>0</v>
      </c>
      <c r="O277" s="136"/>
      <c r="P277" s="135">
        <f t="shared" si="8"/>
        <v>0</v>
      </c>
      <c r="Q277" s="135">
        <f t="shared" si="9"/>
        <v>0</v>
      </c>
      <c r="R277" s="9"/>
      <c r="S277" s="3"/>
      <c r="T277" s="3"/>
      <c r="U277" s="3"/>
    </row>
    <row r="278" spans="1:21">
      <c r="A278" s="133">
        <v>269</v>
      </c>
      <c r="B278" s="134" t="s">
        <v>394</v>
      </c>
      <c r="C278" s="135">
        <v>161.84874944453352</v>
      </c>
      <c r="D278" s="135">
        <v>146.96802045726164</v>
      </c>
      <c r="E278" s="135">
        <v>177.66816722351928</v>
      </c>
      <c r="F278" s="135">
        <v>182.34928639556151</v>
      </c>
      <c r="G278" s="135">
        <v>194.40333389362493</v>
      </c>
      <c r="H278" s="135">
        <v>192.97062050492951</v>
      </c>
      <c r="I278" s="135">
        <v>203.13157544512018</v>
      </c>
      <c r="J278" s="135">
        <v>196.64851223504135</v>
      </c>
      <c r="K278" s="135">
        <v>197.49273643078948</v>
      </c>
      <c r="L278" s="135">
        <v>189.27144652962286</v>
      </c>
      <c r="M278" s="135">
        <v>188.55010239155075</v>
      </c>
      <c r="N278" s="135">
        <v>192.97748524331143</v>
      </c>
      <c r="O278" s="136"/>
      <c r="P278" s="135">
        <f t="shared" si="8"/>
        <v>177.66816722351928</v>
      </c>
      <c r="Q278" s="135">
        <f t="shared" si="9"/>
        <v>203.13157544512018</v>
      </c>
      <c r="R278" s="9"/>
      <c r="S278" s="3"/>
      <c r="T278" s="3"/>
      <c r="U278" s="3"/>
    </row>
    <row r="279" spans="1:21">
      <c r="A279" s="133">
        <v>270</v>
      </c>
      <c r="B279" s="134" t="s">
        <v>393</v>
      </c>
      <c r="C279" s="135">
        <v>112.47334496114772</v>
      </c>
      <c r="D279" s="135">
        <v>111.57764984965624</v>
      </c>
      <c r="E279" s="135">
        <v>121.09313335165986</v>
      </c>
      <c r="F279" s="135">
        <v>0</v>
      </c>
      <c r="G279" s="135">
        <v>114.05409185529392</v>
      </c>
      <c r="H279" s="135">
        <v>0</v>
      </c>
      <c r="I279" s="135">
        <v>0</v>
      </c>
      <c r="J279" s="135">
        <v>0</v>
      </c>
      <c r="K279" s="135">
        <v>0</v>
      </c>
      <c r="L279" s="135">
        <v>0</v>
      </c>
      <c r="M279" s="135">
        <v>0</v>
      </c>
      <c r="N279" s="135">
        <v>0</v>
      </c>
      <c r="O279" s="136"/>
      <c r="P279" s="135">
        <f t="shared" si="8"/>
        <v>0</v>
      </c>
      <c r="Q279" s="135">
        <f t="shared" si="9"/>
        <v>121.09313335165986</v>
      </c>
      <c r="R279" s="9"/>
      <c r="S279" s="3"/>
      <c r="T279" s="3"/>
      <c r="U279" s="3"/>
    </row>
    <row r="280" spans="1:21">
      <c r="A280" s="133">
        <v>271</v>
      </c>
      <c r="B280" s="134" t="s">
        <v>117</v>
      </c>
      <c r="C280" s="135">
        <v>108.61841525045477</v>
      </c>
      <c r="D280" s="135">
        <v>106.4894382772986</v>
      </c>
      <c r="E280" s="135">
        <v>113.09559246259664</v>
      </c>
      <c r="F280" s="135">
        <v>108.67072969364024</v>
      </c>
      <c r="G280" s="135">
        <v>110.17509635237997</v>
      </c>
      <c r="H280" s="135">
        <v>110.54106380464839</v>
      </c>
      <c r="I280" s="135">
        <v>122.86304202064848</v>
      </c>
      <c r="J280" s="135">
        <v>122.53516691802535</v>
      </c>
      <c r="K280" s="135">
        <v>127.76698346666051</v>
      </c>
      <c r="L280" s="135">
        <v>128.0073044968203</v>
      </c>
      <c r="M280" s="135">
        <v>128.1546281129196</v>
      </c>
      <c r="N280" s="135">
        <v>127.19732347272578</v>
      </c>
      <c r="O280" s="136"/>
      <c r="P280" s="135">
        <f t="shared" si="8"/>
        <v>108.67072969364024</v>
      </c>
      <c r="Q280" s="135">
        <f t="shared" si="9"/>
        <v>128.1546281129196</v>
      </c>
      <c r="R280" s="9"/>
      <c r="S280" s="3"/>
      <c r="T280" s="3"/>
      <c r="U280" s="3"/>
    </row>
    <row r="281" spans="1:21">
      <c r="A281" s="133">
        <v>272</v>
      </c>
      <c r="B281" s="134" t="s">
        <v>305</v>
      </c>
      <c r="C281" s="135">
        <v>159.7072294899061</v>
      </c>
      <c r="D281" s="135">
        <v>162.43671248222702</v>
      </c>
      <c r="E281" s="135">
        <v>187.60802534605946</v>
      </c>
      <c r="F281" s="135">
        <v>180.22711578435994</v>
      </c>
      <c r="G281" s="135">
        <v>173.71537423282953</v>
      </c>
      <c r="H281" s="135">
        <v>186.32737002587348</v>
      </c>
      <c r="I281" s="135">
        <v>177.49949758454923</v>
      </c>
      <c r="J281" s="135">
        <v>169.56367090792207</v>
      </c>
      <c r="K281" s="135">
        <v>211.63552967408035</v>
      </c>
      <c r="L281" s="135">
        <v>217.54067347951312</v>
      </c>
      <c r="M281" s="135">
        <v>225.67692613151456</v>
      </c>
      <c r="N281" s="135">
        <v>196.99510736097551</v>
      </c>
      <c r="O281" s="136"/>
      <c r="P281" s="135">
        <f t="shared" si="8"/>
        <v>169.56367090792207</v>
      </c>
      <c r="Q281" s="135">
        <f t="shared" si="9"/>
        <v>225.67692613151456</v>
      </c>
      <c r="R281" s="9"/>
      <c r="S281" s="3"/>
      <c r="T281" s="3"/>
      <c r="U281" s="3"/>
    </row>
    <row r="282" spans="1:21">
      <c r="A282" s="133">
        <v>273</v>
      </c>
      <c r="B282" s="134" t="s">
        <v>290</v>
      </c>
      <c r="C282" s="135">
        <v>135.3069617999839</v>
      </c>
      <c r="D282" s="135">
        <v>127.25421628303594</v>
      </c>
      <c r="E282" s="135">
        <v>131.45874786701719</v>
      </c>
      <c r="F282" s="135">
        <v>135.3868251678123</v>
      </c>
      <c r="G282" s="135">
        <v>141.27457844825869</v>
      </c>
      <c r="H282" s="135">
        <v>128.64657644509612</v>
      </c>
      <c r="I282" s="135">
        <v>134.39356858453326</v>
      </c>
      <c r="J282" s="135">
        <v>132.72297066295371</v>
      </c>
      <c r="K282" s="135">
        <v>135.93436048347931</v>
      </c>
      <c r="L282" s="135">
        <v>126.56829983532944</v>
      </c>
      <c r="M282" s="135">
        <v>135.9104084866398</v>
      </c>
      <c r="N282" s="135">
        <v>131.91953902608265</v>
      </c>
      <c r="O282" s="136"/>
      <c r="P282" s="135">
        <f t="shared" si="8"/>
        <v>126.56829983532944</v>
      </c>
      <c r="Q282" s="135">
        <f t="shared" si="9"/>
        <v>141.27457844825869</v>
      </c>
      <c r="R282" s="9"/>
      <c r="S282" s="3"/>
      <c r="T282" s="3"/>
      <c r="U282" s="3"/>
    </row>
    <row r="283" spans="1:21">
      <c r="A283" s="133">
        <v>274</v>
      </c>
      <c r="B283" s="134" t="s">
        <v>62</v>
      </c>
      <c r="C283" s="135">
        <v>127.50212522428508</v>
      </c>
      <c r="D283" s="135">
        <v>125.41814764057735</v>
      </c>
      <c r="E283" s="135">
        <v>130.03517627850971</v>
      </c>
      <c r="F283" s="135">
        <v>123.137734173723</v>
      </c>
      <c r="G283" s="135">
        <v>122.11357035835952</v>
      </c>
      <c r="H283" s="135">
        <v>128.22791526652816</v>
      </c>
      <c r="I283" s="135">
        <v>134.11806718822595</v>
      </c>
      <c r="J283" s="135">
        <v>135.82178802042591</v>
      </c>
      <c r="K283" s="135">
        <v>145.98070783253206</v>
      </c>
      <c r="L283" s="135">
        <v>148.3444863021623</v>
      </c>
      <c r="M283" s="135">
        <v>147.83956185820833</v>
      </c>
      <c r="N283" s="135">
        <v>146.20004435711772</v>
      </c>
      <c r="O283" s="136"/>
      <c r="P283" s="135">
        <f t="shared" si="8"/>
        <v>122.11357035835952</v>
      </c>
      <c r="Q283" s="135">
        <f t="shared" si="9"/>
        <v>148.3444863021623</v>
      </c>
      <c r="R283" s="9"/>
      <c r="S283" s="3"/>
      <c r="T283" s="3"/>
      <c r="U283" s="3"/>
    </row>
    <row r="284" spans="1:21">
      <c r="A284" s="133">
        <v>275</v>
      </c>
      <c r="B284" s="134" t="s">
        <v>195</v>
      </c>
      <c r="C284" s="135">
        <v>115.87236961375238</v>
      </c>
      <c r="D284" s="135">
        <v>114.38207743443452</v>
      </c>
      <c r="E284" s="135">
        <v>122.12658890702062</v>
      </c>
      <c r="F284" s="135">
        <v>120.12329965090736</v>
      </c>
      <c r="G284" s="135">
        <v>122.54316435273829</v>
      </c>
      <c r="H284" s="135">
        <v>121.63811143765346</v>
      </c>
      <c r="I284" s="135">
        <v>114.48394012275325</v>
      </c>
      <c r="J284" s="135">
        <v>115.96477179807958</v>
      </c>
      <c r="K284" s="135">
        <v>122.56050048783791</v>
      </c>
      <c r="L284" s="135">
        <v>122.5948564625986</v>
      </c>
      <c r="M284" s="135">
        <v>130.96308225020354</v>
      </c>
      <c r="N284" s="135">
        <v>133.29882054932295</v>
      </c>
      <c r="O284" s="136"/>
      <c r="P284" s="135">
        <f t="shared" si="8"/>
        <v>114.48394012275325</v>
      </c>
      <c r="Q284" s="135">
        <f t="shared" si="9"/>
        <v>130.96308225020354</v>
      </c>
      <c r="R284" s="9"/>
      <c r="S284" s="3"/>
      <c r="T284" s="3"/>
      <c r="U284" s="3"/>
    </row>
    <row r="285" spans="1:21">
      <c r="A285" s="133">
        <v>276</v>
      </c>
      <c r="B285" s="134" t="s">
        <v>69</v>
      </c>
      <c r="C285" s="135">
        <v>148.24628912798534</v>
      </c>
      <c r="D285" s="135">
        <v>144.55176572622764</v>
      </c>
      <c r="E285" s="135">
        <v>153.2854717828329</v>
      </c>
      <c r="F285" s="135">
        <v>155.62856894581481</v>
      </c>
      <c r="G285" s="135">
        <v>158.45451670211631</v>
      </c>
      <c r="H285" s="135">
        <v>162.98650873998588</v>
      </c>
      <c r="I285" s="135">
        <v>172.47424722123924</v>
      </c>
      <c r="J285" s="135">
        <v>180.04890984352633</v>
      </c>
      <c r="K285" s="135">
        <v>191.21969948362164</v>
      </c>
      <c r="L285" s="135">
        <v>195.28295474556737</v>
      </c>
      <c r="M285" s="135">
        <v>197.53650695841063</v>
      </c>
      <c r="N285" s="135">
        <v>203.27005193398944</v>
      </c>
      <c r="O285" s="136"/>
      <c r="P285" s="135">
        <f t="shared" si="8"/>
        <v>153.2854717828329</v>
      </c>
      <c r="Q285" s="135">
        <f t="shared" si="9"/>
        <v>197.53650695841063</v>
      </c>
      <c r="R285" s="9"/>
      <c r="S285" s="3"/>
      <c r="T285" s="3"/>
      <c r="U285" s="3"/>
    </row>
    <row r="286" spans="1:21">
      <c r="A286" s="133">
        <v>277</v>
      </c>
      <c r="B286" s="134" t="s">
        <v>275</v>
      </c>
      <c r="C286" s="135">
        <v>112.53891962097617</v>
      </c>
      <c r="D286" s="135">
        <v>107.72546723709905</v>
      </c>
      <c r="E286" s="135">
        <v>108.74795390509703</v>
      </c>
      <c r="F286" s="135">
        <v>104.34841934434805</v>
      </c>
      <c r="G286" s="135">
        <v>103.28021965362602</v>
      </c>
      <c r="H286" s="135">
        <v>103.45882669589344</v>
      </c>
      <c r="I286" s="135">
        <v>104.60982768891014</v>
      </c>
      <c r="J286" s="135">
        <v>103.23727535921161</v>
      </c>
      <c r="K286" s="135">
        <v>104.05682875607094</v>
      </c>
      <c r="L286" s="135">
        <v>102.88981528149712</v>
      </c>
      <c r="M286" s="135">
        <v>100.73209930353239</v>
      </c>
      <c r="N286" s="135">
        <v>104.05249281885833</v>
      </c>
      <c r="O286" s="136"/>
      <c r="P286" s="135">
        <f t="shared" si="8"/>
        <v>100.73209930353239</v>
      </c>
      <c r="Q286" s="135">
        <f t="shared" si="9"/>
        <v>108.74795390509703</v>
      </c>
      <c r="R286" s="9"/>
      <c r="S286" s="3"/>
      <c r="T286" s="3"/>
      <c r="U286" s="3"/>
    </row>
    <row r="287" spans="1:21">
      <c r="A287" s="133">
        <v>278</v>
      </c>
      <c r="B287" s="134" t="s">
        <v>196</v>
      </c>
      <c r="C287" s="135">
        <v>112.07740456388144</v>
      </c>
      <c r="D287" s="135">
        <v>114.0012177427753</v>
      </c>
      <c r="E287" s="135">
        <v>121.04521761339913</v>
      </c>
      <c r="F287" s="135">
        <v>122.12464846154012</v>
      </c>
      <c r="G287" s="135">
        <v>122.35918931590464</v>
      </c>
      <c r="H287" s="135">
        <v>123.55609210099881</v>
      </c>
      <c r="I287" s="135">
        <v>127.14459864912781</v>
      </c>
      <c r="J287" s="135">
        <v>128.2671783484364</v>
      </c>
      <c r="K287" s="135">
        <v>132.22868262748077</v>
      </c>
      <c r="L287" s="135">
        <v>128.81136142908966</v>
      </c>
      <c r="M287" s="135">
        <v>126.64849177560527</v>
      </c>
      <c r="N287" s="135">
        <v>118.95614040112157</v>
      </c>
      <c r="O287" s="136"/>
      <c r="P287" s="135">
        <f t="shared" si="8"/>
        <v>121.04521761339913</v>
      </c>
      <c r="Q287" s="135">
        <f t="shared" si="9"/>
        <v>132.22868262748077</v>
      </c>
      <c r="R287" s="9"/>
      <c r="S287" s="3"/>
      <c r="T287" s="3"/>
      <c r="U287" s="3"/>
    </row>
    <row r="288" spans="1:21">
      <c r="A288" s="133">
        <v>279</v>
      </c>
      <c r="B288" s="134" t="s">
        <v>392</v>
      </c>
      <c r="C288" s="135">
        <v>0</v>
      </c>
      <c r="D288" s="135">
        <v>0</v>
      </c>
      <c r="E288" s="135">
        <v>0</v>
      </c>
      <c r="F288" s="135">
        <v>0</v>
      </c>
      <c r="G288" s="135">
        <v>0</v>
      </c>
      <c r="H288" s="135">
        <v>0</v>
      </c>
      <c r="I288" s="135">
        <v>0</v>
      </c>
      <c r="J288" s="135">
        <v>0</v>
      </c>
      <c r="K288" s="135">
        <v>0</v>
      </c>
      <c r="L288" s="135">
        <v>0</v>
      </c>
      <c r="M288" s="135">
        <v>0</v>
      </c>
      <c r="N288" s="135">
        <v>0</v>
      </c>
      <c r="O288" s="136"/>
      <c r="P288" s="135">
        <f t="shared" si="8"/>
        <v>0</v>
      </c>
      <c r="Q288" s="135">
        <f t="shared" si="9"/>
        <v>0</v>
      </c>
      <c r="R288" s="9"/>
      <c r="S288" s="3"/>
      <c r="T288" s="3"/>
      <c r="U288" s="3"/>
    </row>
    <row r="289" spans="1:21">
      <c r="A289" s="133">
        <v>280</v>
      </c>
      <c r="B289" s="134" t="s">
        <v>391</v>
      </c>
      <c r="C289" s="135">
        <v>0</v>
      </c>
      <c r="D289" s="135">
        <v>0</v>
      </c>
      <c r="E289" s="135">
        <v>0</v>
      </c>
      <c r="F289" s="135">
        <v>0</v>
      </c>
      <c r="G289" s="135">
        <v>0</v>
      </c>
      <c r="H289" s="135">
        <v>0</v>
      </c>
      <c r="I289" s="135">
        <v>0</v>
      </c>
      <c r="J289" s="135">
        <v>0</v>
      </c>
      <c r="K289" s="135">
        <v>0</v>
      </c>
      <c r="L289" s="135">
        <v>0</v>
      </c>
      <c r="M289" s="135">
        <v>0</v>
      </c>
      <c r="N289" s="135">
        <v>0</v>
      </c>
      <c r="O289" s="136"/>
      <c r="P289" s="135">
        <f t="shared" si="8"/>
        <v>0</v>
      </c>
      <c r="Q289" s="135">
        <f t="shared" si="9"/>
        <v>0</v>
      </c>
      <c r="R289" s="9"/>
      <c r="S289" s="3"/>
      <c r="T289" s="3"/>
      <c r="U289" s="3"/>
    </row>
    <row r="290" spans="1:21">
      <c r="A290" s="133">
        <v>281</v>
      </c>
      <c r="B290" s="134" t="s">
        <v>152</v>
      </c>
      <c r="C290" s="135">
        <v>100</v>
      </c>
      <c r="D290" s="135">
        <v>100.62330073873547</v>
      </c>
      <c r="E290" s="135">
        <v>103.2302519751568</v>
      </c>
      <c r="F290" s="135">
        <v>100.22221785825469</v>
      </c>
      <c r="G290" s="135">
        <v>100.68748377097631</v>
      </c>
      <c r="H290" s="135">
        <v>101.15771762269887</v>
      </c>
      <c r="I290" s="135">
        <v>100.02384667720921</v>
      </c>
      <c r="J290" s="135">
        <v>99.847151180705112</v>
      </c>
      <c r="K290" s="135">
        <v>99.955104854428541</v>
      </c>
      <c r="L290" s="135">
        <v>100.15584186626228</v>
      </c>
      <c r="M290" s="135">
        <v>100.76601874446742</v>
      </c>
      <c r="N290" s="135">
        <v>99.910453824061904</v>
      </c>
      <c r="O290" s="136"/>
      <c r="P290" s="135">
        <f t="shared" si="8"/>
        <v>99.847151180705112</v>
      </c>
      <c r="Q290" s="135">
        <f t="shared" si="9"/>
        <v>103.2302519751568</v>
      </c>
      <c r="R290" s="9"/>
      <c r="S290" s="3"/>
      <c r="T290" s="3"/>
      <c r="U290" s="3"/>
    </row>
    <row r="291" spans="1:21">
      <c r="A291" s="133">
        <v>282</v>
      </c>
      <c r="B291" s="134" t="s">
        <v>390</v>
      </c>
      <c r="C291" s="135">
        <v>0</v>
      </c>
      <c r="D291" s="135">
        <v>0</v>
      </c>
      <c r="E291" s="135">
        <v>0</v>
      </c>
      <c r="F291" s="135">
        <v>0</v>
      </c>
      <c r="G291" s="135">
        <v>0</v>
      </c>
      <c r="H291" s="135">
        <v>0</v>
      </c>
      <c r="I291" s="135">
        <v>0</v>
      </c>
      <c r="J291" s="135">
        <v>0</v>
      </c>
      <c r="K291" s="135">
        <v>0</v>
      </c>
      <c r="L291" s="135">
        <v>0</v>
      </c>
      <c r="M291" s="135">
        <v>0</v>
      </c>
      <c r="N291" s="135">
        <v>0</v>
      </c>
      <c r="O291" s="136"/>
      <c r="P291" s="135">
        <f t="shared" si="8"/>
        <v>0</v>
      </c>
      <c r="Q291" s="135">
        <f t="shared" si="9"/>
        <v>0</v>
      </c>
      <c r="R291" s="9"/>
      <c r="S291" s="3"/>
      <c r="T291" s="3"/>
      <c r="U291" s="3"/>
    </row>
    <row r="292" spans="1:21">
      <c r="A292" s="133">
        <v>283</v>
      </c>
      <c r="B292" s="134" t="s">
        <v>389</v>
      </c>
      <c r="C292" s="135">
        <v>0</v>
      </c>
      <c r="D292" s="135">
        <v>0</v>
      </c>
      <c r="E292" s="135">
        <v>0</v>
      </c>
      <c r="F292" s="135">
        <v>0</v>
      </c>
      <c r="G292" s="135">
        <v>0</v>
      </c>
      <c r="H292" s="135">
        <v>0</v>
      </c>
      <c r="I292" s="135">
        <v>0</v>
      </c>
      <c r="J292" s="135">
        <v>0</v>
      </c>
      <c r="K292" s="135">
        <v>0</v>
      </c>
      <c r="L292" s="135">
        <v>0</v>
      </c>
      <c r="M292" s="135">
        <v>0</v>
      </c>
      <c r="N292" s="135">
        <v>0</v>
      </c>
      <c r="O292" s="136"/>
      <c r="P292" s="135">
        <f t="shared" si="8"/>
        <v>0</v>
      </c>
      <c r="Q292" s="135">
        <f t="shared" si="9"/>
        <v>0</v>
      </c>
      <c r="R292" s="9"/>
      <c r="S292" s="3"/>
      <c r="T292" s="3"/>
      <c r="U292" s="3"/>
    </row>
    <row r="293" spans="1:21">
      <c r="A293" s="133">
        <v>284</v>
      </c>
      <c r="B293" s="134" t="s">
        <v>146</v>
      </c>
      <c r="C293" s="135">
        <v>114.6785163605087</v>
      </c>
      <c r="D293" s="135">
        <v>111.57853206008322</v>
      </c>
      <c r="E293" s="135">
        <v>118.78127796169807</v>
      </c>
      <c r="F293" s="135">
        <v>121.59463923285185</v>
      </c>
      <c r="G293" s="135">
        <v>124.5465844754238</v>
      </c>
      <c r="H293" s="135">
        <v>129.23616356318377</v>
      </c>
      <c r="I293" s="135">
        <v>130.21291599572879</v>
      </c>
      <c r="J293" s="135">
        <v>128.68109866453358</v>
      </c>
      <c r="K293" s="135">
        <v>132.3112479212175</v>
      </c>
      <c r="L293" s="135">
        <v>134.04487872407773</v>
      </c>
      <c r="M293" s="135">
        <v>143.43967243623717</v>
      </c>
      <c r="N293" s="135">
        <v>142.03434925947852</v>
      </c>
      <c r="O293" s="136"/>
      <c r="P293" s="135">
        <f t="shared" si="8"/>
        <v>118.78127796169807</v>
      </c>
      <c r="Q293" s="135">
        <f t="shared" si="9"/>
        <v>143.43967243623717</v>
      </c>
      <c r="R293" s="9"/>
      <c r="S293" s="3"/>
      <c r="T293" s="3"/>
      <c r="U293" s="3"/>
    </row>
    <row r="294" spans="1:21">
      <c r="A294" s="133">
        <v>285</v>
      </c>
      <c r="B294" s="134" t="s">
        <v>29</v>
      </c>
      <c r="C294" s="135">
        <v>109.88264704912416</v>
      </c>
      <c r="D294" s="135">
        <v>107.94893565019763</v>
      </c>
      <c r="E294" s="135">
        <v>114.12914756255137</v>
      </c>
      <c r="F294" s="135">
        <v>113.47611078016399</v>
      </c>
      <c r="G294" s="135">
        <v>112.22554938799394</v>
      </c>
      <c r="H294" s="135">
        <v>116.68004755805789</v>
      </c>
      <c r="I294" s="135">
        <v>122.20767003515363</v>
      </c>
      <c r="J294" s="135">
        <v>128.24962635551518</v>
      </c>
      <c r="K294" s="135">
        <v>129.71717605256566</v>
      </c>
      <c r="L294" s="135">
        <v>130.62730408470395</v>
      </c>
      <c r="M294" s="135">
        <v>128.20577113841597</v>
      </c>
      <c r="N294" s="135">
        <v>128.33606278135315</v>
      </c>
      <c r="O294" s="136"/>
      <c r="P294" s="135">
        <f t="shared" si="8"/>
        <v>112.22554938799394</v>
      </c>
      <c r="Q294" s="135">
        <f t="shared" si="9"/>
        <v>130.62730408470395</v>
      </c>
      <c r="R294" s="9"/>
      <c r="S294" s="3"/>
      <c r="T294" s="3"/>
      <c r="U294" s="3"/>
    </row>
    <row r="295" spans="1:21">
      <c r="A295" s="133">
        <v>286</v>
      </c>
      <c r="B295" s="134" t="s">
        <v>388</v>
      </c>
      <c r="C295" s="135">
        <v>0</v>
      </c>
      <c r="D295" s="135">
        <v>0</v>
      </c>
      <c r="E295" s="135">
        <v>0</v>
      </c>
      <c r="F295" s="135">
        <v>0</v>
      </c>
      <c r="G295" s="135">
        <v>0</v>
      </c>
      <c r="H295" s="135">
        <v>0</v>
      </c>
      <c r="I295" s="135">
        <v>0</v>
      </c>
      <c r="J295" s="135">
        <v>0</v>
      </c>
      <c r="K295" s="135">
        <v>0</v>
      </c>
      <c r="L295" s="135">
        <v>0</v>
      </c>
      <c r="M295" s="135">
        <v>0</v>
      </c>
      <c r="N295" s="135">
        <v>0</v>
      </c>
      <c r="O295" s="136"/>
      <c r="P295" s="135">
        <f t="shared" si="8"/>
        <v>0</v>
      </c>
      <c r="Q295" s="135">
        <f t="shared" si="9"/>
        <v>0</v>
      </c>
      <c r="R295" s="9"/>
      <c r="S295" s="3"/>
      <c r="T295" s="3"/>
      <c r="U295" s="3"/>
    </row>
    <row r="296" spans="1:21">
      <c r="A296" s="133">
        <v>287</v>
      </c>
      <c r="B296" s="134" t="s">
        <v>387</v>
      </c>
      <c r="C296" s="135">
        <v>131.53917578013346</v>
      </c>
      <c r="D296" s="135">
        <v>128.80039392386556</v>
      </c>
      <c r="E296" s="135">
        <v>131.31110326182608</v>
      </c>
      <c r="F296" s="135">
        <v>126.23075576612852</v>
      </c>
      <c r="G296" s="135">
        <v>118.6506674012696</v>
      </c>
      <c r="H296" s="135">
        <v>124.38116126997771</v>
      </c>
      <c r="I296" s="135">
        <v>123.77529426660361</v>
      </c>
      <c r="J296" s="135">
        <v>122.32196760592035</v>
      </c>
      <c r="K296" s="135">
        <v>127.58345478199212</v>
      </c>
      <c r="L296" s="135">
        <v>138.19179313436507</v>
      </c>
      <c r="M296" s="135">
        <v>139.50861457916639</v>
      </c>
      <c r="N296" s="135">
        <v>143.91042224184909</v>
      </c>
      <c r="O296" s="136"/>
      <c r="P296" s="135">
        <f t="shared" si="8"/>
        <v>118.6506674012696</v>
      </c>
      <c r="Q296" s="135">
        <f t="shared" si="9"/>
        <v>139.50861457916639</v>
      </c>
      <c r="R296" s="9"/>
      <c r="S296" s="3"/>
      <c r="T296" s="3"/>
      <c r="U296" s="3"/>
    </row>
    <row r="297" spans="1:21">
      <c r="A297" s="133">
        <v>288</v>
      </c>
      <c r="B297" s="134" t="s">
        <v>70</v>
      </c>
      <c r="C297" s="135">
        <v>130.412301281715</v>
      </c>
      <c r="D297" s="135">
        <v>126.79453363972885</v>
      </c>
      <c r="E297" s="135">
        <v>134.35035585079572</v>
      </c>
      <c r="F297" s="135">
        <v>137.96608559515963</v>
      </c>
      <c r="G297" s="135">
        <v>137.88081102079065</v>
      </c>
      <c r="H297" s="135">
        <v>142.0125854830253</v>
      </c>
      <c r="I297" s="135">
        <v>148.3651283143528</v>
      </c>
      <c r="J297" s="135">
        <v>155.30685203763065</v>
      </c>
      <c r="K297" s="135">
        <v>156.39673202298806</v>
      </c>
      <c r="L297" s="135">
        <v>161.07416672984743</v>
      </c>
      <c r="M297" s="135">
        <v>163.50453884937758</v>
      </c>
      <c r="N297" s="135">
        <v>167.82481363267809</v>
      </c>
      <c r="O297" s="136"/>
      <c r="P297" s="135">
        <f t="shared" si="8"/>
        <v>134.35035585079572</v>
      </c>
      <c r="Q297" s="135">
        <f t="shared" si="9"/>
        <v>163.50453884937758</v>
      </c>
      <c r="R297" s="9"/>
      <c r="S297" s="3"/>
      <c r="T297" s="3"/>
      <c r="U297" s="3"/>
    </row>
    <row r="298" spans="1:21">
      <c r="A298" s="133">
        <v>289</v>
      </c>
      <c r="B298" s="134" t="s">
        <v>306</v>
      </c>
      <c r="C298" s="135">
        <v>158.59184754031716</v>
      </c>
      <c r="D298" s="135">
        <v>135.9794624648267</v>
      </c>
      <c r="E298" s="135">
        <v>163.11199410571015</v>
      </c>
      <c r="F298" s="135">
        <v>159.32000863300553</v>
      </c>
      <c r="G298" s="135">
        <v>159.202555194388</v>
      </c>
      <c r="H298" s="135">
        <v>157.27263923058504</v>
      </c>
      <c r="I298" s="135">
        <v>149.42444561447547</v>
      </c>
      <c r="J298" s="135">
        <v>129.55443775797056</v>
      </c>
      <c r="K298" s="135">
        <v>136.59146028146199</v>
      </c>
      <c r="L298" s="135">
        <v>140.72171457160721</v>
      </c>
      <c r="M298" s="135">
        <v>140.33660481804202</v>
      </c>
      <c r="N298" s="135">
        <v>158.7253142934056</v>
      </c>
      <c r="O298" s="136"/>
      <c r="P298" s="135">
        <f t="shared" si="8"/>
        <v>129.55443775797056</v>
      </c>
      <c r="Q298" s="135">
        <f t="shared" si="9"/>
        <v>163.11199410571015</v>
      </c>
      <c r="R298" s="9"/>
      <c r="S298" s="3"/>
      <c r="T298" s="3"/>
      <c r="U298" s="3"/>
    </row>
    <row r="299" spans="1:21">
      <c r="A299" s="133">
        <v>290</v>
      </c>
      <c r="B299" s="134" t="s">
        <v>386</v>
      </c>
      <c r="C299" s="135">
        <v>110.00954082516765</v>
      </c>
      <c r="D299" s="135">
        <v>107.41429462335937</v>
      </c>
      <c r="E299" s="135">
        <v>112.30696256372291</v>
      </c>
      <c r="F299" s="135">
        <v>110.81391039913029</v>
      </c>
      <c r="G299" s="135">
        <v>112.78270793162343</v>
      </c>
      <c r="H299" s="135">
        <v>113.97624116770142</v>
      </c>
      <c r="I299" s="135">
        <v>116.30583653156836</v>
      </c>
      <c r="J299" s="135">
        <v>119.3230376205285</v>
      </c>
      <c r="K299" s="135">
        <v>128.39855528127083</v>
      </c>
      <c r="L299" s="135">
        <v>131.21643936027164</v>
      </c>
      <c r="M299" s="135">
        <v>136.73498373651364</v>
      </c>
      <c r="N299" s="135">
        <v>140.99220604771423</v>
      </c>
      <c r="O299" s="136"/>
      <c r="P299" s="135">
        <f t="shared" si="8"/>
        <v>110.81391039913029</v>
      </c>
      <c r="Q299" s="135">
        <f t="shared" si="9"/>
        <v>136.73498373651364</v>
      </c>
      <c r="R299" s="9"/>
      <c r="S299" s="3"/>
      <c r="T299" s="3"/>
      <c r="U299" s="3"/>
    </row>
    <row r="300" spans="1:21">
      <c r="A300" s="133">
        <v>291</v>
      </c>
      <c r="B300" s="134" t="s">
        <v>103</v>
      </c>
      <c r="C300" s="135">
        <v>142.26527874408515</v>
      </c>
      <c r="D300" s="135">
        <v>140.91203137125243</v>
      </c>
      <c r="E300" s="135">
        <v>141.2206216418806</v>
      </c>
      <c r="F300" s="135">
        <v>140.90029391251079</v>
      </c>
      <c r="G300" s="135">
        <v>144.06750190506813</v>
      </c>
      <c r="H300" s="135">
        <v>141.43373555775102</v>
      </c>
      <c r="I300" s="135">
        <v>153.65431244333709</v>
      </c>
      <c r="J300" s="135">
        <v>153.44753832921475</v>
      </c>
      <c r="K300" s="135">
        <v>156.02445844223652</v>
      </c>
      <c r="L300" s="135">
        <v>161.06551716791969</v>
      </c>
      <c r="M300" s="135">
        <v>155.10344654922548</v>
      </c>
      <c r="N300" s="135">
        <v>148.95045667566379</v>
      </c>
      <c r="O300" s="136"/>
      <c r="P300" s="135">
        <f t="shared" si="8"/>
        <v>140.90029391251079</v>
      </c>
      <c r="Q300" s="135">
        <f t="shared" si="9"/>
        <v>161.06551716791969</v>
      </c>
      <c r="R300" s="9"/>
      <c r="S300" s="3"/>
      <c r="T300" s="3"/>
      <c r="U300" s="3"/>
    </row>
    <row r="301" spans="1:21">
      <c r="A301" s="137">
        <v>292</v>
      </c>
      <c r="B301" s="134" t="s">
        <v>291</v>
      </c>
      <c r="C301" s="135">
        <v>117.19729124467548</v>
      </c>
      <c r="D301" s="135">
        <v>113.52471433835088</v>
      </c>
      <c r="E301" s="135">
        <v>112.89067370912737</v>
      </c>
      <c r="F301" s="135">
        <v>113.80950892465339</v>
      </c>
      <c r="G301" s="135">
        <v>109.11261379323753</v>
      </c>
      <c r="H301" s="135">
        <v>108.9873828762846</v>
      </c>
      <c r="I301" s="135">
        <v>113.23692424647029</v>
      </c>
      <c r="J301" s="135">
        <v>108.34970482356316</v>
      </c>
      <c r="K301" s="135">
        <v>117.63498899381865</v>
      </c>
      <c r="L301" s="135">
        <v>120.72226584146432</v>
      </c>
      <c r="M301" s="135">
        <v>118.12821748669928</v>
      </c>
      <c r="N301" s="135">
        <v>117.38470585977367</v>
      </c>
      <c r="O301" s="136"/>
      <c r="P301" s="135">
        <f t="shared" si="8"/>
        <v>108.34970482356316</v>
      </c>
      <c r="Q301" s="135">
        <f t="shared" si="9"/>
        <v>120.72226584146432</v>
      </c>
      <c r="R301" s="9"/>
      <c r="S301" s="3"/>
      <c r="T301" s="3"/>
      <c r="U301" s="3"/>
    </row>
    <row r="302" spans="1:21">
      <c r="A302" s="133">
        <v>293</v>
      </c>
      <c r="B302" s="134" t="s">
        <v>177</v>
      </c>
      <c r="C302" s="135">
        <v>100.19699259823744</v>
      </c>
      <c r="D302" s="135">
        <v>100.90892287474095</v>
      </c>
      <c r="E302" s="135">
        <v>102.21332849375742</v>
      </c>
      <c r="F302" s="135">
        <v>100.06228370135679</v>
      </c>
      <c r="G302" s="135">
        <v>100</v>
      </c>
      <c r="H302" s="135">
        <v>99.776069815959616</v>
      </c>
      <c r="I302" s="135">
        <v>100.90293640968953</v>
      </c>
      <c r="J302" s="135">
        <v>103.04628522781177</v>
      </c>
      <c r="K302" s="135">
        <v>106.07452746945687</v>
      </c>
      <c r="L302" s="135">
        <v>108.58755111986986</v>
      </c>
      <c r="M302" s="135">
        <v>107.70400202556634</v>
      </c>
      <c r="N302" s="135">
        <v>106.01188218755067</v>
      </c>
      <c r="O302" s="136"/>
      <c r="P302" s="135">
        <f t="shared" si="8"/>
        <v>99.776069815959616</v>
      </c>
      <c r="Q302" s="135">
        <f t="shared" si="9"/>
        <v>108.58755111986986</v>
      </c>
      <c r="R302" s="9"/>
      <c r="S302" s="3"/>
      <c r="T302" s="3"/>
      <c r="U302" s="3"/>
    </row>
    <row r="303" spans="1:21">
      <c r="A303" s="133">
        <v>294</v>
      </c>
      <c r="B303" s="134" t="s">
        <v>385</v>
      </c>
      <c r="C303" s="135">
        <v>0</v>
      </c>
      <c r="D303" s="135">
        <v>0</v>
      </c>
      <c r="E303" s="135">
        <v>0</v>
      </c>
      <c r="F303" s="135">
        <v>0</v>
      </c>
      <c r="G303" s="135">
        <v>0</v>
      </c>
      <c r="H303" s="135">
        <v>0</v>
      </c>
      <c r="I303" s="135">
        <v>0</v>
      </c>
      <c r="J303" s="135">
        <v>0</v>
      </c>
      <c r="K303" s="135">
        <v>0</v>
      </c>
      <c r="L303" s="135">
        <v>0</v>
      </c>
      <c r="M303" s="135">
        <v>0</v>
      </c>
      <c r="N303" s="135">
        <v>0</v>
      </c>
      <c r="O303" s="136"/>
      <c r="P303" s="135">
        <f t="shared" si="8"/>
        <v>0</v>
      </c>
      <c r="Q303" s="135">
        <f t="shared" si="9"/>
        <v>0</v>
      </c>
      <c r="R303" s="9"/>
      <c r="S303" s="3"/>
      <c r="T303" s="3"/>
      <c r="U303" s="3"/>
    </row>
    <row r="304" spans="1:21">
      <c r="A304" s="133">
        <v>295</v>
      </c>
      <c r="B304" s="134" t="s">
        <v>141</v>
      </c>
      <c r="C304" s="135">
        <v>108.85177010759706</v>
      </c>
      <c r="D304" s="135">
        <v>107.05153696699523</v>
      </c>
      <c r="E304" s="135">
        <v>117.70685448034284</v>
      </c>
      <c r="F304" s="135">
        <v>118.92018775889441</v>
      </c>
      <c r="G304" s="135">
        <v>119.98257775539309</v>
      </c>
      <c r="H304" s="135">
        <v>126.13160600419506</v>
      </c>
      <c r="I304" s="135">
        <v>130.77852510200111</v>
      </c>
      <c r="J304" s="135">
        <v>137.14951263230023</v>
      </c>
      <c r="K304" s="135">
        <v>146.73276672271919</v>
      </c>
      <c r="L304" s="135">
        <v>147.82218904909098</v>
      </c>
      <c r="M304" s="135">
        <v>154.17881465424998</v>
      </c>
      <c r="N304" s="135">
        <v>155.33101211660374</v>
      </c>
      <c r="O304" s="136"/>
      <c r="P304" s="135">
        <f t="shared" si="8"/>
        <v>117.70685448034284</v>
      </c>
      <c r="Q304" s="135">
        <f t="shared" si="9"/>
        <v>154.17881465424998</v>
      </c>
      <c r="R304" s="9"/>
      <c r="S304" s="3"/>
      <c r="T304" s="3"/>
      <c r="U304" s="3"/>
    </row>
    <row r="305" spans="1:21">
      <c r="A305" s="133">
        <v>296</v>
      </c>
      <c r="B305" s="134" t="s">
        <v>220</v>
      </c>
      <c r="C305" s="135">
        <v>226.18012144432234</v>
      </c>
      <c r="D305" s="135">
        <v>219.74355683874109</v>
      </c>
      <c r="E305" s="135">
        <v>234.24450311243419</v>
      </c>
      <c r="F305" s="135">
        <v>227.16831440787232</v>
      </c>
      <c r="G305" s="135">
        <v>205.99602436363799</v>
      </c>
      <c r="H305" s="135">
        <v>222.64902436803629</v>
      </c>
      <c r="I305" s="135">
        <v>228.30851910682398</v>
      </c>
      <c r="J305" s="135">
        <v>221.46525650920199</v>
      </c>
      <c r="K305" s="135">
        <v>224.51170305414979</v>
      </c>
      <c r="L305" s="135">
        <v>228.27650687529464</v>
      </c>
      <c r="M305" s="135">
        <v>231.6802480303553</v>
      </c>
      <c r="N305" s="135">
        <v>246.10708820417747</v>
      </c>
      <c r="O305" s="136"/>
      <c r="P305" s="135">
        <f t="shared" si="8"/>
        <v>205.99602436363799</v>
      </c>
      <c r="Q305" s="135">
        <f t="shared" si="9"/>
        <v>234.24450311243419</v>
      </c>
      <c r="R305" s="9"/>
      <c r="S305" s="3"/>
      <c r="T305" s="3"/>
      <c r="U305" s="3"/>
    </row>
    <row r="306" spans="1:21">
      <c r="A306" s="133">
        <v>297</v>
      </c>
      <c r="B306" s="134" t="s">
        <v>384</v>
      </c>
      <c r="C306" s="135">
        <v>0</v>
      </c>
      <c r="D306" s="135">
        <v>0</v>
      </c>
      <c r="E306" s="135">
        <v>0</v>
      </c>
      <c r="F306" s="135">
        <v>0</v>
      </c>
      <c r="G306" s="135">
        <v>0</v>
      </c>
      <c r="H306" s="135">
        <v>0</v>
      </c>
      <c r="I306" s="135">
        <v>0</v>
      </c>
      <c r="J306" s="135">
        <v>0</v>
      </c>
      <c r="K306" s="135">
        <v>0</v>
      </c>
      <c r="L306" s="135">
        <v>0</v>
      </c>
      <c r="M306" s="135">
        <v>0</v>
      </c>
      <c r="N306" s="135">
        <v>0</v>
      </c>
      <c r="O306" s="136"/>
      <c r="P306" s="135">
        <f t="shared" si="8"/>
        <v>0</v>
      </c>
      <c r="Q306" s="135">
        <f t="shared" si="9"/>
        <v>0</v>
      </c>
      <c r="R306" s="9"/>
      <c r="S306" s="3"/>
      <c r="T306" s="3"/>
      <c r="U306" s="3"/>
    </row>
    <row r="307" spans="1:21">
      <c r="A307" s="133">
        <v>298</v>
      </c>
      <c r="B307" s="134" t="s">
        <v>383</v>
      </c>
      <c r="C307" s="135">
        <v>137.25423814049441</v>
      </c>
      <c r="D307" s="135">
        <v>134.77256822478594</v>
      </c>
      <c r="E307" s="135">
        <v>140.54723363011453</v>
      </c>
      <c r="F307" s="135">
        <v>145.58730955156452</v>
      </c>
      <c r="G307" s="135">
        <v>152.53483936653456</v>
      </c>
      <c r="H307" s="135">
        <v>155.46160659045643</v>
      </c>
      <c r="I307" s="135">
        <v>160.3655505188045</v>
      </c>
      <c r="J307" s="135">
        <v>179.48156665484052</v>
      </c>
      <c r="K307" s="135">
        <v>176.89250602421382</v>
      </c>
      <c r="L307" s="135">
        <v>176.57625424530789</v>
      </c>
      <c r="M307" s="135">
        <v>171.44750481509357</v>
      </c>
      <c r="N307" s="135">
        <v>183.56694667876852</v>
      </c>
      <c r="O307" s="136"/>
      <c r="P307" s="135">
        <f t="shared" si="8"/>
        <v>140.54723363011453</v>
      </c>
      <c r="Q307" s="135">
        <f t="shared" si="9"/>
        <v>179.48156665484052</v>
      </c>
      <c r="R307" s="9"/>
      <c r="S307" s="3"/>
      <c r="T307" s="3"/>
      <c r="U307" s="3"/>
    </row>
    <row r="308" spans="1:21">
      <c r="A308" s="133">
        <v>299</v>
      </c>
      <c r="B308" s="134" t="s">
        <v>382</v>
      </c>
      <c r="C308" s="135">
        <v>0</v>
      </c>
      <c r="D308" s="135">
        <v>0</v>
      </c>
      <c r="E308" s="135">
        <v>0</v>
      </c>
      <c r="F308" s="135">
        <v>0</v>
      </c>
      <c r="G308" s="135">
        <v>0</v>
      </c>
      <c r="H308" s="135">
        <v>0</v>
      </c>
      <c r="I308" s="135">
        <v>0</v>
      </c>
      <c r="J308" s="135">
        <v>0</v>
      </c>
      <c r="K308" s="135">
        <v>0</v>
      </c>
      <c r="L308" s="135">
        <v>0</v>
      </c>
      <c r="M308" s="135">
        <v>0</v>
      </c>
      <c r="N308" s="135">
        <v>0</v>
      </c>
      <c r="O308" s="136"/>
      <c r="P308" s="135">
        <f t="shared" si="8"/>
        <v>0</v>
      </c>
      <c r="Q308" s="135">
        <f t="shared" si="9"/>
        <v>0</v>
      </c>
      <c r="R308" s="9"/>
      <c r="S308" s="3"/>
      <c r="T308" s="3"/>
      <c r="U308" s="3"/>
    </row>
    <row r="309" spans="1:21">
      <c r="A309" s="133">
        <v>300</v>
      </c>
      <c r="B309" s="134" t="s">
        <v>134</v>
      </c>
      <c r="C309" s="135">
        <v>263.16696163381664</v>
      </c>
      <c r="D309" s="135">
        <v>255.26324164585566</v>
      </c>
      <c r="E309" s="135">
        <v>275.69215364398252</v>
      </c>
      <c r="F309" s="135">
        <v>255.71072883926735</v>
      </c>
      <c r="G309" s="135">
        <v>244.75077503295375</v>
      </c>
      <c r="H309" s="135">
        <v>258.83476967892022</v>
      </c>
      <c r="I309" s="135">
        <v>305.7674427067268</v>
      </c>
      <c r="J309" s="135">
        <v>298.71818098234274</v>
      </c>
      <c r="K309" s="135">
        <v>337.02297115535742</v>
      </c>
      <c r="L309" s="135">
        <v>306.74262370171641</v>
      </c>
      <c r="M309" s="135">
        <v>326.36120461859173</v>
      </c>
      <c r="N309" s="135">
        <v>288.93455631493447</v>
      </c>
      <c r="O309" s="136"/>
      <c r="P309" s="135">
        <f t="shared" si="8"/>
        <v>244.75077503295375</v>
      </c>
      <c r="Q309" s="135">
        <f t="shared" si="9"/>
        <v>337.02297115535742</v>
      </c>
      <c r="R309" s="9"/>
      <c r="S309" s="3"/>
      <c r="T309" s="3"/>
      <c r="U309" s="3"/>
    </row>
    <row r="310" spans="1:21">
      <c r="A310" s="133">
        <v>301</v>
      </c>
      <c r="B310" s="134" t="s">
        <v>138</v>
      </c>
      <c r="C310" s="135">
        <v>111.6162160946013</v>
      </c>
      <c r="D310" s="135">
        <v>107.20051195601744</v>
      </c>
      <c r="E310" s="135">
        <v>116.49580647083313</v>
      </c>
      <c r="F310" s="135">
        <v>121.55559340024271</v>
      </c>
      <c r="G310" s="135">
        <v>123.06454326424814</v>
      </c>
      <c r="H310" s="135">
        <v>120.35241331709028</v>
      </c>
      <c r="I310" s="135">
        <v>126.74479145797442</v>
      </c>
      <c r="J310" s="135">
        <v>127.51125714122828</v>
      </c>
      <c r="K310" s="135">
        <v>134.91390252533745</v>
      </c>
      <c r="L310" s="135">
        <v>136.07509882226583</v>
      </c>
      <c r="M310" s="135">
        <v>143.73150497126264</v>
      </c>
      <c r="N310" s="135">
        <v>140.65556160428966</v>
      </c>
      <c r="O310" s="136"/>
      <c r="P310" s="135">
        <f t="shared" si="8"/>
        <v>116.49580647083313</v>
      </c>
      <c r="Q310" s="135">
        <f t="shared" si="9"/>
        <v>143.73150497126264</v>
      </c>
      <c r="R310" s="9"/>
      <c r="S310" s="3"/>
      <c r="T310" s="3"/>
      <c r="U310" s="3"/>
    </row>
    <row r="311" spans="1:21">
      <c r="A311" s="133">
        <v>302</v>
      </c>
      <c r="B311" s="134" t="s">
        <v>381</v>
      </c>
      <c r="C311" s="135">
        <v>0</v>
      </c>
      <c r="D311" s="135">
        <v>0</v>
      </c>
      <c r="E311" s="135">
        <v>0</v>
      </c>
      <c r="F311" s="135">
        <v>0</v>
      </c>
      <c r="G311" s="135">
        <v>0</v>
      </c>
      <c r="H311" s="135">
        <v>0</v>
      </c>
      <c r="I311" s="135">
        <v>0</v>
      </c>
      <c r="J311" s="135">
        <v>0</v>
      </c>
      <c r="K311" s="135">
        <v>0</v>
      </c>
      <c r="L311" s="135">
        <v>0</v>
      </c>
      <c r="M311" s="135">
        <v>0</v>
      </c>
      <c r="N311" s="135">
        <v>0</v>
      </c>
      <c r="O311" s="136"/>
      <c r="P311" s="135">
        <f t="shared" si="8"/>
        <v>0</v>
      </c>
      <c r="Q311" s="135">
        <f t="shared" si="9"/>
        <v>0</v>
      </c>
      <c r="R311" s="9"/>
      <c r="S311" s="3"/>
      <c r="T311" s="3"/>
      <c r="U311" s="3"/>
    </row>
    <row r="312" spans="1:21">
      <c r="A312" s="133">
        <v>303</v>
      </c>
      <c r="B312" s="134" t="s">
        <v>380</v>
      </c>
      <c r="C312" s="135">
        <v>0</v>
      </c>
      <c r="D312" s="135">
        <v>0</v>
      </c>
      <c r="E312" s="135">
        <v>0</v>
      </c>
      <c r="F312" s="135">
        <v>0</v>
      </c>
      <c r="G312" s="135">
        <v>0</v>
      </c>
      <c r="H312" s="135">
        <v>0</v>
      </c>
      <c r="I312" s="135">
        <v>0</v>
      </c>
      <c r="J312" s="135">
        <v>0</v>
      </c>
      <c r="K312" s="135">
        <v>0</v>
      </c>
      <c r="L312" s="135">
        <v>0</v>
      </c>
      <c r="M312" s="135">
        <v>0</v>
      </c>
      <c r="N312" s="135">
        <v>0</v>
      </c>
      <c r="O312" s="136"/>
      <c r="P312" s="135">
        <f t="shared" si="8"/>
        <v>0</v>
      </c>
      <c r="Q312" s="135">
        <f t="shared" si="9"/>
        <v>0</v>
      </c>
      <c r="R312" s="9"/>
      <c r="S312" s="3"/>
      <c r="T312" s="3"/>
      <c r="U312" s="3"/>
    </row>
    <row r="313" spans="1:21">
      <c r="A313" s="133">
        <v>304</v>
      </c>
      <c r="B313" s="134" t="s">
        <v>71</v>
      </c>
      <c r="C313" s="135">
        <v>130.42571830618934</v>
      </c>
      <c r="D313" s="135">
        <v>125.66856270166764</v>
      </c>
      <c r="E313" s="135">
        <v>128.83249256684076</v>
      </c>
      <c r="F313" s="135">
        <v>130.66769684861941</v>
      </c>
      <c r="G313" s="135">
        <v>128.7628325759753</v>
      </c>
      <c r="H313" s="135">
        <v>130.43210815084072</v>
      </c>
      <c r="I313" s="135">
        <v>128.41451193842829</v>
      </c>
      <c r="J313" s="135">
        <v>119.64317073447286</v>
      </c>
      <c r="K313" s="135">
        <v>132.3068840249604</v>
      </c>
      <c r="L313" s="135">
        <v>132.98338768331678</v>
      </c>
      <c r="M313" s="135">
        <v>137.90557953483514</v>
      </c>
      <c r="N313" s="135">
        <v>137.84166153083484</v>
      </c>
      <c r="O313" s="136"/>
      <c r="P313" s="135">
        <f t="shared" si="8"/>
        <v>119.64317073447286</v>
      </c>
      <c r="Q313" s="135">
        <f t="shared" si="9"/>
        <v>137.90557953483514</v>
      </c>
      <c r="R313" s="9"/>
      <c r="S313" s="3"/>
      <c r="T313" s="3"/>
      <c r="U313" s="3"/>
    </row>
    <row r="314" spans="1:21">
      <c r="A314" s="133">
        <v>305</v>
      </c>
      <c r="B314" s="134" t="s">
        <v>228</v>
      </c>
      <c r="C314" s="135">
        <v>114.7300370451066</v>
      </c>
      <c r="D314" s="135">
        <v>110.74008562499209</v>
      </c>
      <c r="E314" s="135">
        <v>118.74312438963999</v>
      </c>
      <c r="F314" s="135">
        <v>119.26503847225698</v>
      </c>
      <c r="G314" s="135">
        <v>112.05618075881335</v>
      </c>
      <c r="H314" s="135">
        <v>119.10281617193503</v>
      </c>
      <c r="I314" s="135">
        <v>125.5195956578418</v>
      </c>
      <c r="J314" s="135">
        <v>131.79523896786549</v>
      </c>
      <c r="K314" s="135">
        <v>132.45188285644568</v>
      </c>
      <c r="L314" s="135">
        <v>132.61862429713631</v>
      </c>
      <c r="M314" s="135">
        <v>136.035506759573</v>
      </c>
      <c r="N314" s="135">
        <v>136.91152857999683</v>
      </c>
      <c r="O314" s="136"/>
      <c r="P314" s="135">
        <f t="shared" si="8"/>
        <v>112.05618075881335</v>
      </c>
      <c r="Q314" s="135">
        <f t="shared" si="9"/>
        <v>136.035506759573</v>
      </c>
      <c r="R314" s="9"/>
      <c r="S314" s="3"/>
      <c r="T314" s="3"/>
      <c r="U314" s="3"/>
    </row>
    <row r="315" spans="1:21">
      <c r="A315" s="133">
        <v>306</v>
      </c>
      <c r="B315" s="134" t="s">
        <v>379</v>
      </c>
      <c r="C315" s="135">
        <v>157.68415108002569</v>
      </c>
      <c r="D315" s="135">
        <v>136.17821821129226</v>
      </c>
      <c r="E315" s="135">
        <v>131.83767337265868</v>
      </c>
      <c r="F315" s="135">
        <v>130.05928874735525</v>
      </c>
      <c r="G315" s="135">
        <v>128.30214623493214</v>
      </c>
      <c r="H315" s="135">
        <v>136.42693725009846</v>
      </c>
      <c r="I315" s="135">
        <v>138.12954098191261</v>
      </c>
      <c r="J315" s="135">
        <v>128.23626011455403</v>
      </c>
      <c r="K315" s="135">
        <v>117.39446868511804</v>
      </c>
      <c r="L315" s="135">
        <v>132.34271020853811</v>
      </c>
      <c r="M315" s="135">
        <v>130.53389944099925</v>
      </c>
      <c r="N315" s="135">
        <v>141.36379267941771</v>
      </c>
      <c r="O315" s="136"/>
      <c r="P315" s="135">
        <f t="shared" si="8"/>
        <v>117.39446868511804</v>
      </c>
      <c r="Q315" s="135">
        <f t="shared" si="9"/>
        <v>138.12954098191261</v>
      </c>
      <c r="R315" s="9"/>
      <c r="S315" s="3"/>
      <c r="T315" s="3"/>
      <c r="U315" s="3"/>
    </row>
    <row r="316" spans="1:21">
      <c r="A316" s="133">
        <v>307</v>
      </c>
      <c r="B316" s="134" t="s">
        <v>178</v>
      </c>
      <c r="C316" s="135">
        <v>116.63361572604435</v>
      </c>
      <c r="D316" s="135">
        <v>110.70273091154255</v>
      </c>
      <c r="E316" s="135">
        <v>117.5321828643545</v>
      </c>
      <c r="F316" s="135">
        <v>120.78499855686388</v>
      </c>
      <c r="G316" s="135">
        <v>123.71118503194776</v>
      </c>
      <c r="H316" s="135">
        <v>123.50465699378688</v>
      </c>
      <c r="I316" s="135">
        <v>126.56338764967859</v>
      </c>
      <c r="J316" s="135">
        <v>128.04657251170789</v>
      </c>
      <c r="K316" s="135">
        <v>134.35027273973387</v>
      </c>
      <c r="L316" s="135">
        <v>138.30656115998411</v>
      </c>
      <c r="M316" s="135">
        <v>139.26780605454618</v>
      </c>
      <c r="N316" s="135">
        <v>142.04358425340948</v>
      </c>
      <c r="O316" s="136"/>
      <c r="P316" s="135">
        <f t="shared" si="8"/>
        <v>117.5321828643545</v>
      </c>
      <c r="Q316" s="135">
        <f t="shared" si="9"/>
        <v>139.26780605454618</v>
      </c>
      <c r="R316" s="9"/>
      <c r="S316" s="3"/>
      <c r="T316" s="3"/>
      <c r="U316" s="3"/>
    </row>
    <row r="317" spans="1:21">
      <c r="A317" s="133">
        <v>308</v>
      </c>
      <c r="B317" s="134" t="s">
        <v>21</v>
      </c>
      <c r="C317" s="135">
        <v>155.74428297857926</v>
      </c>
      <c r="D317" s="135">
        <v>158.38980987645942</v>
      </c>
      <c r="E317" s="135">
        <v>164.69441285165675</v>
      </c>
      <c r="F317" s="135">
        <v>161.33848196376852</v>
      </c>
      <c r="G317" s="135">
        <v>152.48091241946366</v>
      </c>
      <c r="H317" s="135">
        <v>149.42222856018756</v>
      </c>
      <c r="I317" s="135">
        <v>154.16656364412157</v>
      </c>
      <c r="J317" s="135">
        <v>153.25822239633487</v>
      </c>
      <c r="K317" s="135">
        <v>159.0986755154176</v>
      </c>
      <c r="L317" s="135">
        <v>158.02832985149331</v>
      </c>
      <c r="M317" s="135">
        <v>153.69198968423413</v>
      </c>
      <c r="N317" s="135">
        <v>149.87836683713917</v>
      </c>
      <c r="O317" s="136"/>
      <c r="P317" s="135">
        <f t="shared" si="8"/>
        <v>149.42222856018756</v>
      </c>
      <c r="Q317" s="135">
        <f t="shared" si="9"/>
        <v>164.69441285165675</v>
      </c>
      <c r="R317" s="9"/>
      <c r="S317" s="3"/>
      <c r="T317" s="3"/>
      <c r="U317" s="3"/>
    </row>
    <row r="318" spans="1:21">
      <c r="A318" s="133">
        <v>309</v>
      </c>
      <c r="B318" s="134" t="s">
        <v>203</v>
      </c>
      <c r="C318" s="135">
        <v>107.22354445449547</v>
      </c>
      <c r="D318" s="135">
        <v>100</v>
      </c>
      <c r="E318" s="135">
        <v>101.44055197692749</v>
      </c>
      <c r="F318" s="135">
        <v>100</v>
      </c>
      <c r="G318" s="135">
        <v>102.36795143408925</v>
      </c>
      <c r="H318" s="135">
        <v>101.75562034066029</v>
      </c>
      <c r="I318" s="135">
        <v>102.77820916546436</v>
      </c>
      <c r="J318" s="135">
        <v>105.04275619772933</v>
      </c>
      <c r="K318" s="135">
        <v>105.57897449459317</v>
      </c>
      <c r="L318" s="135">
        <v>110.63497294579048</v>
      </c>
      <c r="M318" s="135">
        <v>114.12081452032064</v>
      </c>
      <c r="N318" s="135">
        <v>109.16123365670711</v>
      </c>
      <c r="O318" s="136"/>
      <c r="P318" s="135">
        <f t="shared" si="8"/>
        <v>100</v>
      </c>
      <c r="Q318" s="135">
        <f t="shared" si="9"/>
        <v>114.12081452032064</v>
      </c>
      <c r="R318" s="9"/>
      <c r="S318" s="3"/>
      <c r="T318" s="3"/>
      <c r="U318" s="3"/>
    </row>
    <row r="319" spans="1:21">
      <c r="A319" s="133">
        <v>310</v>
      </c>
      <c r="B319" s="134" t="s">
        <v>267</v>
      </c>
      <c r="C319" s="135">
        <v>100.97201759742748</v>
      </c>
      <c r="D319" s="135">
        <v>101.74979814049914</v>
      </c>
      <c r="E319" s="135">
        <v>108.06120218500777</v>
      </c>
      <c r="F319" s="135">
        <v>108.19738004408741</v>
      </c>
      <c r="G319" s="135">
        <v>102.17195023860872</v>
      </c>
      <c r="H319" s="135">
        <v>110.22915413976537</v>
      </c>
      <c r="I319" s="135">
        <v>116.70583513611857</v>
      </c>
      <c r="J319" s="135">
        <v>114.09557600824026</v>
      </c>
      <c r="K319" s="135">
        <v>120.37752224027329</v>
      </c>
      <c r="L319" s="135">
        <v>121.45048026184848</v>
      </c>
      <c r="M319" s="135">
        <v>125.85205202925376</v>
      </c>
      <c r="N319" s="135">
        <v>110.34681368821701</v>
      </c>
      <c r="O319" s="136"/>
      <c r="P319" s="135">
        <f t="shared" si="8"/>
        <v>102.17195023860872</v>
      </c>
      <c r="Q319" s="135">
        <f t="shared" si="9"/>
        <v>125.85205202925376</v>
      </c>
      <c r="R319" s="9"/>
      <c r="S319" s="3"/>
      <c r="T319" s="3"/>
      <c r="U319" s="3"/>
    </row>
    <row r="320" spans="1:21">
      <c r="A320" s="133">
        <v>311</v>
      </c>
      <c r="B320" s="134" t="s">
        <v>378</v>
      </c>
      <c r="C320" s="135">
        <v>0</v>
      </c>
      <c r="D320" s="135">
        <v>0</v>
      </c>
      <c r="E320" s="135">
        <v>0</v>
      </c>
      <c r="F320" s="135">
        <v>0</v>
      </c>
      <c r="G320" s="135">
        <v>0</v>
      </c>
      <c r="H320" s="135">
        <v>0</v>
      </c>
      <c r="I320" s="135">
        <v>0</v>
      </c>
      <c r="J320" s="135">
        <v>0</v>
      </c>
      <c r="K320" s="135">
        <v>0</v>
      </c>
      <c r="L320" s="135">
        <v>0</v>
      </c>
      <c r="M320" s="135">
        <v>0</v>
      </c>
      <c r="N320" s="135">
        <v>0</v>
      </c>
      <c r="O320" s="136"/>
      <c r="P320" s="135">
        <f t="shared" si="8"/>
        <v>0</v>
      </c>
      <c r="Q320" s="135">
        <f t="shared" si="9"/>
        <v>0</v>
      </c>
      <c r="R320" s="9"/>
      <c r="S320" s="3"/>
      <c r="T320" s="3"/>
      <c r="U320" s="3"/>
    </row>
    <row r="321" spans="1:21">
      <c r="A321" s="133">
        <v>312</v>
      </c>
      <c r="B321" s="134" t="s">
        <v>377</v>
      </c>
      <c r="C321" s="135">
        <v>0</v>
      </c>
      <c r="D321" s="135">
        <v>0</v>
      </c>
      <c r="E321" s="135">
        <v>0</v>
      </c>
      <c r="F321" s="135">
        <v>0</v>
      </c>
      <c r="G321" s="135">
        <v>0</v>
      </c>
      <c r="H321" s="135">
        <v>0</v>
      </c>
      <c r="I321" s="135">
        <v>0</v>
      </c>
      <c r="J321" s="135">
        <v>0</v>
      </c>
      <c r="K321" s="135">
        <v>0</v>
      </c>
      <c r="L321" s="135">
        <v>0</v>
      </c>
      <c r="M321" s="135">
        <v>0</v>
      </c>
      <c r="N321" s="135">
        <v>0</v>
      </c>
      <c r="O321" s="136"/>
      <c r="P321" s="135">
        <f t="shared" si="8"/>
        <v>0</v>
      </c>
      <c r="Q321" s="135">
        <f t="shared" si="9"/>
        <v>0</v>
      </c>
      <c r="R321" s="9"/>
      <c r="S321" s="3"/>
      <c r="T321" s="3"/>
      <c r="U321" s="3"/>
    </row>
    <row r="322" spans="1:21">
      <c r="A322" s="133">
        <v>313</v>
      </c>
      <c r="B322" s="134" t="s">
        <v>376</v>
      </c>
      <c r="C322" s="135">
        <v>0</v>
      </c>
      <c r="D322" s="135">
        <v>0</v>
      </c>
      <c r="E322" s="135">
        <v>0</v>
      </c>
      <c r="F322" s="135">
        <v>0</v>
      </c>
      <c r="G322" s="135">
        <v>0</v>
      </c>
      <c r="H322" s="135">
        <v>0</v>
      </c>
      <c r="I322" s="135">
        <v>0</v>
      </c>
      <c r="J322" s="135">
        <v>0</v>
      </c>
      <c r="K322" s="135">
        <v>0</v>
      </c>
      <c r="L322" s="135">
        <v>0</v>
      </c>
      <c r="M322" s="135">
        <v>0</v>
      </c>
      <c r="N322" s="135">
        <v>0</v>
      </c>
      <c r="O322" s="136"/>
      <c r="P322" s="135">
        <f t="shared" si="8"/>
        <v>0</v>
      </c>
      <c r="Q322" s="135">
        <f t="shared" si="9"/>
        <v>0</v>
      </c>
      <c r="R322" s="9"/>
      <c r="S322" s="3"/>
      <c r="T322" s="3"/>
      <c r="U322" s="3"/>
    </row>
    <row r="323" spans="1:21">
      <c r="A323" s="133">
        <v>314</v>
      </c>
      <c r="B323" s="134" t="s">
        <v>30</v>
      </c>
      <c r="C323" s="135">
        <v>154.74040389021832</v>
      </c>
      <c r="D323" s="135">
        <v>145.35151646365773</v>
      </c>
      <c r="E323" s="135">
        <v>148.76589378375323</v>
      </c>
      <c r="F323" s="135">
        <v>144.18100286049548</v>
      </c>
      <c r="G323" s="135">
        <v>144.20917791475276</v>
      </c>
      <c r="H323" s="135">
        <v>141.159709089839</v>
      </c>
      <c r="I323" s="135">
        <v>152.8712569524796</v>
      </c>
      <c r="J323" s="135">
        <v>174.27146178274029</v>
      </c>
      <c r="K323" s="135">
        <v>179.31434165920405</v>
      </c>
      <c r="L323" s="135">
        <v>177.58259564059279</v>
      </c>
      <c r="M323" s="135">
        <v>183.16764105552676</v>
      </c>
      <c r="N323" s="135">
        <v>180.16176555611392</v>
      </c>
      <c r="O323" s="136"/>
      <c r="P323" s="135">
        <f t="shared" si="8"/>
        <v>141.159709089839</v>
      </c>
      <c r="Q323" s="135">
        <f t="shared" si="9"/>
        <v>183.16764105552676</v>
      </c>
      <c r="R323" s="9"/>
      <c r="S323" s="3"/>
      <c r="T323" s="3"/>
      <c r="U323" s="3"/>
    </row>
    <row r="324" spans="1:21">
      <c r="A324" s="133">
        <v>315</v>
      </c>
      <c r="B324" s="134" t="s">
        <v>375</v>
      </c>
      <c r="C324" s="135">
        <v>154.13679694865814</v>
      </c>
      <c r="D324" s="135">
        <v>157.12510755861203</v>
      </c>
      <c r="E324" s="135">
        <v>162.27427073987141</v>
      </c>
      <c r="F324" s="135">
        <v>157.84116729995091</v>
      </c>
      <c r="G324" s="135">
        <v>160.85656523082565</v>
      </c>
      <c r="H324" s="135">
        <v>158.17072742780519</v>
      </c>
      <c r="I324" s="135">
        <v>164.60428100924526</v>
      </c>
      <c r="J324" s="135">
        <v>167.90189688510725</v>
      </c>
      <c r="K324" s="135">
        <v>170.20357888967069</v>
      </c>
      <c r="L324" s="135">
        <v>172.01338969059293</v>
      </c>
      <c r="M324" s="135">
        <v>172.26299718624088</v>
      </c>
      <c r="N324" s="135">
        <v>168.94203630384149</v>
      </c>
      <c r="O324" s="136"/>
      <c r="P324" s="135">
        <f t="shared" si="8"/>
        <v>157.84116729995091</v>
      </c>
      <c r="Q324" s="135">
        <f t="shared" si="9"/>
        <v>172.26299718624088</v>
      </c>
      <c r="R324" s="9"/>
      <c r="S324" s="3"/>
      <c r="T324" s="3"/>
      <c r="U324" s="3"/>
    </row>
    <row r="325" spans="1:21">
      <c r="A325" s="133">
        <v>316</v>
      </c>
      <c r="B325" s="134" t="s">
        <v>165</v>
      </c>
      <c r="C325" s="135">
        <v>103.45150754769612</v>
      </c>
      <c r="D325" s="135">
        <v>102.91950033450898</v>
      </c>
      <c r="E325" s="135">
        <v>103.80048870026231</v>
      </c>
      <c r="F325" s="135">
        <v>104.72003018830574</v>
      </c>
      <c r="G325" s="135">
        <v>104.93062665302621</v>
      </c>
      <c r="H325" s="135">
        <v>104.20803229167286</v>
      </c>
      <c r="I325" s="135">
        <v>106.57540986027276</v>
      </c>
      <c r="J325" s="135">
        <v>107.38892113907686</v>
      </c>
      <c r="K325" s="135">
        <v>109.67256726788422</v>
      </c>
      <c r="L325" s="135">
        <v>113.690356854559</v>
      </c>
      <c r="M325" s="135">
        <v>113.92032258963852</v>
      </c>
      <c r="N325" s="135">
        <v>111.90922855147652</v>
      </c>
      <c r="O325" s="136"/>
      <c r="P325" s="135">
        <f t="shared" si="8"/>
        <v>103.80048870026231</v>
      </c>
      <c r="Q325" s="135">
        <f t="shared" si="9"/>
        <v>113.92032258963852</v>
      </c>
      <c r="R325" s="9"/>
      <c r="S325" s="3"/>
      <c r="T325" s="3"/>
      <c r="U325" s="3"/>
    </row>
    <row r="326" spans="1:21">
      <c r="A326" s="133">
        <v>317</v>
      </c>
      <c r="B326" s="134" t="s">
        <v>374</v>
      </c>
      <c r="C326" s="135">
        <v>142.18042300417503</v>
      </c>
      <c r="D326" s="135">
        <v>144.28730521107335</v>
      </c>
      <c r="E326" s="135">
        <v>150.89266120820767</v>
      </c>
      <c r="F326" s="135">
        <v>153.27929823745242</v>
      </c>
      <c r="G326" s="135">
        <v>151.27583376447615</v>
      </c>
      <c r="H326" s="135">
        <v>157.16861705113061</v>
      </c>
      <c r="I326" s="135">
        <v>162.67071869926502</v>
      </c>
      <c r="J326" s="135">
        <v>163.41227303863448</v>
      </c>
      <c r="K326" s="135">
        <v>170.37360556590474</v>
      </c>
      <c r="L326" s="135">
        <v>166.5697374828608</v>
      </c>
      <c r="M326" s="135">
        <v>177.97989692071499</v>
      </c>
      <c r="N326" s="135">
        <v>176.13145727627239</v>
      </c>
      <c r="O326" s="136"/>
      <c r="P326" s="135">
        <f t="shared" si="8"/>
        <v>150.89266120820767</v>
      </c>
      <c r="Q326" s="135">
        <f t="shared" si="9"/>
        <v>177.97989692071499</v>
      </c>
      <c r="R326" s="9"/>
      <c r="S326" s="3"/>
      <c r="T326" s="3"/>
      <c r="U326" s="3"/>
    </row>
    <row r="327" spans="1:21">
      <c r="A327" s="133">
        <v>318</v>
      </c>
      <c r="B327" s="134" t="s">
        <v>373</v>
      </c>
      <c r="C327" s="135">
        <v>253.088512354442</v>
      </c>
      <c r="D327" s="135">
        <v>234.41761381442058</v>
      </c>
      <c r="E327" s="135">
        <v>213.44718079386408</v>
      </c>
      <c r="F327" s="135">
        <v>238.88575113665223</v>
      </c>
      <c r="G327" s="135">
        <v>254.49805943711712</v>
      </c>
      <c r="H327" s="135">
        <v>245.20121770835087</v>
      </c>
      <c r="I327" s="135">
        <v>245.82808672070971</v>
      </c>
      <c r="J327" s="135">
        <v>246.10963407914355</v>
      </c>
      <c r="K327" s="135">
        <v>276.68766911848604</v>
      </c>
      <c r="L327" s="135">
        <v>291.27432031991492</v>
      </c>
      <c r="M327" s="135">
        <v>278.40015086608423</v>
      </c>
      <c r="N327" s="135">
        <v>283.25302694138645</v>
      </c>
      <c r="O327" s="136"/>
      <c r="P327" s="135">
        <f t="shared" si="8"/>
        <v>213.44718079386408</v>
      </c>
      <c r="Q327" s="135">
        <f t="shared" si="9"/>
        <v>291.27432031991492</v>
      </c>
      <c r="R327" s="9"/>
      <c r="S327" s="3"/>
      <c r="T327" s="3"/>
      <c r="U327" s="3"/>
    </row>
    <row r="328" spans="1:21">
      <c r="A328" s="133">
        <v>319</v>
      </c>
      <c r="B328" s="134" t="s">
        <v>372</v>
      </c>
      <c r="C328" s="135">
        <v>0</v>
      </c>
      <c r="D328" s="135">
        <v>0</v>
      </c>
      <c r="E328" s="135">
        <v>0</v>
      </c>
      <c r="F328" s="135">
        <v>0</v>
      </c>
      <c r="G328" s="135">
        <v>0</v>
      </c>
      <c r="H328" s="135">
        <v>0</v>
      </c>
      <c r="I328" s="135">
        <v>0</v>
      </c>
      <c r="J328" s="135">
        <v>0</v>
      </c>
      <c r="K328" s="135">
        <v>0</v>
      </c>
      <c r="L328" s="135">
        <v>0</v>
      </c>
      <c r="M328" s="135">
        <v>0</v>
      </c>
      <c r="N328" s="135">
        <v>0</v>
      </c>
      <c r="O328" s="136"/>
      <c r="P328" s="135">
        <f t="shared" si="8"/>
        <v>0</v>
      </c>
      <c r="Q328" s="135">
        <f t="shared" si="9"/>
        <v>0</v>
      </c>
      <c r="R328" s="9"/>
      <c r="S328" s="3"/>
      <c r="T328" s="3"/>
      <c r="U328" s="3"/>
    </row>
    <row r="329" spans="1:21">
      <c r="A329" s="133">
        <v>320</v>
      </c>
      <c r="B329" s="134" t="s">
        <v>371</v>
      </c>
      <c r="C329" s="135">
        <v>0</v>
      </c>
      <c r="D329" s="135">
        <v>0</v>
      </c>
      <c r="E329" s="135">
        <v>0</v>
      </c>
      <c r="F329" s="135">
        <v>0</v>
      </c>
      <c r="G329" s="135">
        <v>0</v>
      </c>
      <c r="H329" s="135">
        <v>0</v>
      </c>
      <c r="I329" s="135">
        <v>0</v>
      </c>
      <c r="J329" s="135">
        <v>0</v>
      </c>
      <c r="K329" s="135">
        <v>0</v>
      </c>
      <c r="L329" s="135">
        <v>0</v>
      </c>
      <c r="M329" s="135">
        <v>0</v>
      </c>
      <c r="N329" s="135">
        <v>0</v>
      </c>
      <c r="O329" s="136"/>
      <c r="P329" s="135">
        <f t="shared" si="8"/>
        <v>0</v>
      </c>
      <c r="Q329" s="135">
        <f t="shared" si="9"/>
        <v>0</v>
      </c>
      <c r="R329" s="9"/>
      <c r="S329" s="3"/>
      <c r="T329" s="3"/>
      <c r="U329" s="3"/>
    </row>
    <row r="330" spans="1:21">
      <c r="A330" s="133">
        <v>321</v>
      </c>
      <c r="B330" s="134" t="s">
        <v>118</v>
      </c>
      <c r="C330" s="135">
        <v>146.36012933872146</v>
      </c>
      <c r="D330" s="135">
        <v>149.18587827633132</v>
      </c>
      <c r="E330" s="135">
        <v>148.93390710507967</v>
      </c>
      <c r="F330" s="135">
        <v>154.09447888296449</v>
      </c>
      <c r="G330" s="135">
        <v>152.98995326447479</v>
      </c>
      <c r="H330" s="135">
        <v>151.72766696212176</v>
      </c>
      <c r="I330" s="135">
        <v>149.24677424690074</v>
      </c>
      <c r="J330" s="135">
        <v>151.05917644577815</v>
      </c>
      <c r="K330" s="135">
        <v>154.95171195506933</v>
      </c>
      <c r="L330" s="135">
        <v>149.13053421612042</v>
      </c>
      <c r="M330" s="135">
        <v>155.12174886953673</v>
      </c>
      <c r="N330" s="135">
        <v>153.2402264421012</v>
      </c>
      <c r="O330" s="136"/>
      <c r="P330" s="135">
        <f t="shared" si="8"/>
        <v>148.93390710507967</v>
      </c>
      <c r="Q330" s="135">
        <f t="shared" si="9"/>
        <v>155.12174886953673</v>
      </c>
      <c r="R330" s="9"/>
      <c r="S330" s="3"/>
      <c r="T330" s="3"/>
      <c r="U330" s="3"/>
    </row>
    <row r="331" spans="1:21">
      <c r="A331" s="133">
        <v>322</v>
      </c>
      <c r="B331" s="134" t="s">
        <v>119</v>
      </c>
      <c r="C331" s="135">
        <v>128.73190155591752</v>
      </c>
      <c r="D331" s="135">
        <v>125.20037563009214</v>
      </c>
      <c r="E331" s="135">
        <v>133.995243641505</v>
      </c>
      <c r="F331" s="135">
        <v>144.70782620910569</v>
      </c>
      <c r="G331" s="135">
        <v>141.63851194331235</v>
      </c>
      <c r="H331" s="135">
        <v>144.20592682770868</v>
      </c>
      <c r="I331" s="135">
        <v>151.78405644784789</v>
      </c>
      <c r="J331" s="135">
        <v>145.11273769596224</v>
      </c>
      <c r="K331" s="135">
        <v>150.61256709996758</v>
      </c>
      <c r="L331" s="135">
        <v>149.17781076048576</v>
      </c>
      <c r="M331" s="135">
        <v>153.21908413071057</v>
      </c>
      <c r="N331" s="135">
        <v>150.98184422635981</v>
      </c>
      <c r="O331" s="136"/>
      <c r="P331" s="135">
        <f t="shared" ref="P331:P394" si="10">MIN(E331:M331)</f>
        <v>133.995243641505</v>
      </c>
      <c r="Q331" s="135">
        <f t="shared" ref="Q331:Q394" si="11">MAX(E331:M331)</f>
        <v>153.21908413071057</v>
      </c>
      <c r="R331" s="9"/>
      <c r="S331" s="3"/>
      <c r="T331" s="3"/>
      <c r="U331" s="3"/>
    </row>
    <row r="332" spans="1:21">
      <c r="A332" s="133">
        <v>323</v>
      </c>
      <c r="B332" s="134" t="s">
        <v>179</v>
      </c>
      <c r="C332" s="135">
        <v>118.88415788279877</v>
      </c>
      <c r="D332" s="135">
        <v>115.51397239802674</v>
      </c>
      <c r="E332" s="135">
        <v>119.72772111461938</v>
      </c>
      <c r="F332" s="135">
        <v>118.01111420396404</v>
      </c>
      <c r="G332" s="135">
        <v>120.64526783909515</v>
      </c>
      <c r="H332" s="135">
        <v>118.93360951928011</v>
      </c>
      <c r="I332" s="135">
        <v>121.19112203541616</v>
      </c>
      <c r="J332" s="135">
        <v>125.81042375002045</v>
      </c>
      <c r="K332" s="135">
        <v>128.39549831431179</v>
      </c>
      <c r="L332" s="135">
        <v>135.68885296251358</v>
      </c>
      <c r="M332" s="135">
        <v>137.9441940687289</v>
      </c>
      <c r="N332" s="135">
        <v>131.82747587443359</v>
      </c>
      <c r="O332" s="136"/>
      <c r="P332" s="135">
        <f t="shared" si="10"/>
        <v>118.01111420396404</v>
      </c>
      <c r="Q332" s="135">
        <f t="shared" si="11"/>
        <v>137.9441940687289</v>
      </c>
      <c r="R332" s="9"/>
      <c r="S332" s="3"/>
      <c r="T332" s="3"/>
      <c r="U332" s="3"/>
    </row>
    <row r="333" spans="1:21">
      <c r="A333" s="133">
        <v>324</v>
      </c>
      <c r="B333" s="134" t="s">
        <v>370</v>
      </c>
      <c r="C333" s="135">
        <v>0</v>
      </c>
      <c r="D333" s="135">
        <v>0</v>
      </c>
      <c r="E333" s="135">
        <v>0</v>
      </c>
      <c r="F333" s="135">
        <v>0</v>
      </c>
      <c r="G333" s="135">
        <v>0</v>
      </c>
      <c r="H333" s="135">
        <v>0</v>
      </c>
      <c r="I333" s="135">
        <v>0</v>
      </c>
      <c r="J333" s="135">
        <v>0</v>
      </c>
      <c r="K333" s="135">
        <v>0</v>
      </c>
      <c r="L333" s="135">
        <v>0</v>
      </c>
      <c r="M333" s="135">
        <v>0</v>
      </c>
      <c r="N333" s="135">
        <v>0</v>
      </c>
      <c r="O333" s="136"/>
      <c r="P333" s="135">
        <f t="shared" si="10"/>
        <v>0</v>
      </c>
      <c r="Q333" s="135">
        <f t="shared" si="11"/>
        <v>0</v>
      </c>
      <c r="R333" s="9"/>
      <c r="S333" s="3"/>
      <c r="T333" s="3"/>
      <c r="U333" s="3"/>
    </row>
    <row r="334" spans="1:21">
      <c r="A334" s="133">
        <v>325</v>
      </c>
      <c r="B334" s="134" t="s">
        <v>204</v>
      </c>
      <c r="C334" s="135">
        <v>104.91244109725433</v>
      </c>
      <c r="D334" s="135">
        <v>105.78768232786429</v>
      </c>
      <c r="E334" s="135">
        <v>110.71233992359662</v>
      </c>
      <c r="F334" s="135">
        <v>109.14612949589522</v>
      </c>
      <c r="G334" s="135">
        <v>109.8009080865457</v>
      </c>
      <c r="H334" s="135">
        <v>111.02279655276668</v>
      </c>
      <c r="I334" s="135">
        <v>111.40192742686514</v>
      </c>
      <c r="J334" s="135">
        <v>113.13731354971945</v>
      </c>
      <c r="K334" s="135">
        <v>114.54836640785287</v>
      </c>
      <c r="L334" s="135">
        <v>112.50144968620366</v>
      </c>
      <c r="M334" s="135">
        <v>113.84865351860658</v>
      </c>
      <c r="N334" s="135">
        <v>112.77770554408886</v>
      </c>
      <c r="O334" s="136"/>
      <c r="P334" s="135">
        <f t="shared" si="10"/>
        <v>109.14612949589522</v>
      </c>
      <c r="Q334" s="135">
        <f t="shared" si="11"/>
        <v>114.54836640785287</v>
      </c>
      <c r="R334" s="9"/>
      <c r="S334" s="3"/>
      <c r="T334" s="3"/>
      <c r="U334" s="3"/>
    </row>
    <row r="335" spans="1:21">
      <c r="A335" s="133">
        <v>326</v>
      </c>
      <c r="B335" s="134" t="s">
        <v>120</v>
      </c>
      <c r="C335" s="135">
        <v>110.72713961172344</v>
      </c>
      <c r="D335" s="135">
        <v>111.43006845710426</v>
      </c>
      <c r="E335" s="135">
        <v>119.34481603463026</v>
      </c>
      <c r="F335" s="135">
        <v>119.37837149261784</v>
      </c>
      <c r="G335" s="135">
        <v>118.16225017780661</v>
      </c>
      <c r="H335" s="135">
        <v>123.37418915459138</v>
      </c>
      <c r="I335" s="135">
        <v>128.15869704737409</v>
      </c>
      <c r="J335" s="135">
        <v>132.37323710082958</v>
      </c>
      <c r="K335" s="135">
        <v>135.24790031102776</v>
      </c>
      <c r="L335" s="135">
        <v>137.83726196265638</v>
      </c>
      <c r="M335" s="135">
        <v>136.93343713663191</v>
      </c>
      <c r="N335" s="135">
        <v>134.12661279695101</v>
      </c>
      <c r="O335" s="136"/>
      <c r="P335" s="135">
        <f t="shared" si="10"/>
        <v>118.16225017780661</v>
      </c>
      <c r="Q335" s="135">
        <f t="shared" si="11"/>
        <v>137.83726196265638</v>
      </c>
      <c r="R335" s="9"/>
      <c r="S335" s="3"/>
      <c r="T335" s="3"/>
      <c r="U335" s="3"/>
    </row>
    <row r="336" spans="1:21">
      <c r="A336" s="133">
        <v>327</v>
      </c>
      <c r="B336" s="134" t="s">
        <v>197</v>
      </c>
      <c r="C336" s="135">
        <v>146.89049208157897</v>
      </c>
      <c r="D336" s="135">
        <v>138.38097807601909</v>
      </c>
      <c r="E336" s="135">
        <v>130.13950622653735</v>
      </c>
      <c r="F336" s="135">
        <v>150.9139077352761</v>
      </c>
      <c r="G336" s="135">
        <v>154.7928214260576</v>
      </c>
      <c r="H336" s="135">
        <v>161.65429872413642</v>
      </c>
      <c r="I336" s="135">
        <v>155.139185828693</v>
      </c>
      <c r="J336" s="135">
        <v>171.582290370008</v>
      </c>
      <c r="K336" s="135">
        <v>167.28999859770749</v>
      </c>
      <c r="L336" s="135">
        <v>182.37297989301882</v>
      </c>
      <c r="M336" s="135">
        <v>183.5493509668834</v>
      </c>
      <c r="N336" s="135">
        <v>187.47829155454369</v>
      </c>
      <c r="O336" s="136"/>
      <c r="P336" s="135">
        <f t="shared" si="10"/>
        <v>130.13950622653735</v>
      </c>
      <c r="Q336" s="135">
        <f t="shared" si="11"/>
        <v>183.5493509668834</v>
      </c>
      <c r="R336" s="9"/>
      <c r="S336" s="3"/>
      <c r="T336" s="3"/>
      <c r="U336" s="3"/>
    </row>
    <row r="337" spans="1:21">
      <c r="A337" s="133">
        <v>328</v>
      </c>
      <c r="B337" s="134" t="s">
        <v>369</v>
      </c>
      <c r="C337" s="135">
        <v>0</v>
      </c>
      <c r="D337" s="135">
        <v>0</v>
      </c>
      <c r="E337" s="135">
        <v>0</v>
      </c>
      <c r="F337" s="135">
        <v>0</v>
      </c>
      <c r="G337" s="135">
        <v>0</v>
      </c>
      <c r="H337" s="135">
        <v>0</v>
      </c>
      <c r="I337" s="135">
        <v>0</v>
      </c>
      <c r="J337" s="135">
        <v>0</v>
      </c>
      <c r="K337" s="135">
        <v>0</v>
      </c>
      <c r="L337" s="135">
        <v>0</v>
      </c>
      <c r="M337" s="135">
        <v>0</v>
      </c>
      <c r="N337" s="135">
        <v>0</v>
      </c>
      <c r="O337" s="136"/>
      <c r="P337" s="135">
        <f t="shared" si="10"/>
        <v>0</v>
      </c>
      <c r="Q337" s="135">
        <f t="shared" si="11"/>
        <v>0</v>
      </c>
      <c r="R337" s="9"/>
      <c r="S337" s="3"/>
      <c r="T337" s="3"/>
      <c r="U337" s="3"/>
    </row>
    <row r="338" spans="1:21">
      <c r="A338" s="133">
        <v>329</v>
      </c>
      <c r="B338" s="134" t="s">
        <v>368</v>
      </c>
      <c r="C338" s="135">
        <v>0</v>
      </c>
      <c r="D338" s="135">
        <v>0</v>
      </c>
      <c r="E338" s="135">
        <v>0</v>
      </c>
      <c r="F338" s="135">
        <v>0</v>
      </c>
      <c r="G338" s="135">
        <v>0</v>
      </c>
      <c r="H338" s="135">
        <v>0</v>
      </c>
      <c r="I338" s="135">
        <v>0</v>
      </c>
      <c r="J338" s="135">
        <v>0</v>
      </c>
      <c r="K338" s="135">
        <v>0</v>
      </c>
      <c r="L338" s="135">
        <v>0</v>
      </c>
      <c r="M338" s="135">
        <v>0</v>
      </c>
      <c r="N338" s="135">
        <v>0</v>
      </c>
      <c r="O338" s="136"/>
      <c r="P338" s="135">
        <f t="shared" si="10"/>
        <v>0</v>
      </c>
      <c r="Q338" s="135">
        <f t="shared" si="11"/>
        <v>0</v>
      </c>
      <c r="R338" s="9"/>
      <c r="S338" s="3"/>
      <c r="T338" s="3"/>
      <c r="U338" s="3"/>
    </row>
    <row r="339" spans="1:21">
      <c r="A339" s="133">
        <v>330</v>
      </c>
      <c r="B339" s="134" t="s">
        <v>367</v>
      </c>
      <c r="C339" s="135">
        <v>188.56300389440855</v>
      </c>
      <c r="D339" s="135">
        <v>175.86451235469045</v>
      </c>
      <c r="E339" s="135">
        <v>192.15641919765685</v>
      </c>
      <c r="F339" s="135">
        <v>196.22729173756818</v>
      </c>
      <c r="G339" s="135">
        <v>194.18141929560474</v>
      </c>
      <c r="H339" s="135">
        <v>193.73664680702228</v>
      </c>
      <c r="I339" s="135">
        <v>199.65437177826294</v>
      </c>
      <c r="J339" s="135">
        <v>210.61177628621687</v>
      </c>
      <c r="K339" s="135">
        <v>217.99047600384895</v>
      </c>
      <c r="L339" s="135">
        <v>221.21283547445722</v>
      </c>
      <c r="M339" s="135">
        <v>225.45424555539344</v>
      </c>
      <c r="N339" s="135">
        <v>219.48127637686162</v>
      </c>
      <c r="O339" s="136"/>
      <c r="P339" s="135">
        <f t="shared" si="10"/>
        <v>192.15641919765685</v>
      </c>
      <c r="Q339" s="135">
        <f t="shared" si="11"/>
        <v>225.45424555539344</v>
      </c>
      <c r="R339" s="9"/>
      <c r="S339" s="3"/>
      <c r="T339" s="3"/>
      <c r="U339" s="3"/>
    </row>
    <row r="340" spans="1:21">
      <c r="A340" s="133">
        <v>331</v>
      </c>
      <c r="B340" s="134" t="s">
        <v>292</v>
      </c>
      <c r="C340" s="135">
        <v>103.07761973502893</v>
      </c>
      <c r="D340" s="135">
        <v>101.82231782854929</v>
      </c>
      <c r="E340" s="135">
        <v>108.10806987889001</v>
      </c>
      <c r="F340" s="135">
        <v>109.017471922833</v>
      </c>
      <c r="G340" s="135">
        <v>111.34872236511784</v>
      </c>
      <c r="H340" s="135">
        <v>116.72188886272306</v>
      </c>
      <c r="I340" s="135">
        <v>117.48912157874494</v>
      </c>
      <c r="J340" s="135">
        <v>123.07529923885777</v>
      </c>
      <c r="K340" s="135">
        <v>129.99478562562922</v>
      </c>
      <c r="L340" s="135">
        <v>135.47133978945146</v>
      </c>
      <c r="M340" s="135">
        <v>134.24826970589038</v>
      </c>
      <c r="N340" s="135">
        <v>134.18009416852425</v>
      </c>
      <c r="O340" s="136"/>
      <c r="P340" s="135">
        <f t="shared" si="10"/>
        <v>108.10806987889001</v>
      </c>
      <c r="Q340" s="135">
        <f t="shared" si="11"/>
        <v>135.47133978945146</v>
      </c>
      <c r="R340" s="9"/>
      <c r="S340" s="3"/>
      <c r="T340" s="3"/>
      <c r="U340" s="3"/>
    </row>
    <row r="341" spans="1:21">
      <c r="A341" s="137">
        <v>332</v>
      </c>
      <c r="B341" s="134" t="s">
        <v>205</v>
      </c>
      <c r="C341" s="135">
        <v>107.26484853747942</v>
      </c>
      <c r="D341" s="135">
        <v>106.18533083355774</v>
      </c>
      <c r="E341" s="135">
        <v>107.6838406545711</v>
      </c>
      <c r="F341" s="135">
        <v>106.99969054333658</v>
      </c>
      <c r="G341" s="135">
        <v>108.57461542131084</v>
      </c>
      <c r="H341" s="135">
        <v>108.79511960666719</v>
      </c>
      <c r="I341" s="135">
        <v>110.77298990188223</v>
      </c>
      <c r="J341" s="135">
        <v>112.00993882000456</v>
      </c>
      <c r="K341" s="135">
        <v>109.83092635284973</v>
      </c>
      <c r="L341" s="135">
        <v>109.14377947973581</v>
      </c>
      <c r="M341" s="135">
        <v>109.24896299908879</v>
      </c>
      <c r="N341" s="135">
        <v>106.17797260145379</v>
      </c>
      <c r="O341" s="136"/>
      <c r="P341" s="135">
        <f t="shared" si="10"/>
        <v>106.99969054333658</v>
      </c>
      <c r="Q341" s="135">
        <f t="shared" si="11"/>
        <v>112.00993882000456</v>
      </c>
      <c r="R341" s="9"/>
      <c r="S341" s="3"/>
      <c r="T341" s="3"/>
      <c r="U341" s="3"/>
    </row>
    <row r="342" spans="1:21">
      <c r="A342" s="133">
        <v>333</v>
      </c>
      <c r="B342" s="134" t="s">
        <v>366</v>
      </c>
      <c r="C342" s="135">
        <v>0</v>
      </c>
      <c r="D342" s="135">
        <v>0</v>
      </c>
      <c r="E342" s="135">
        <v>0</v>
      </c>
      <c r="F342" s="135">
        <v>0</v>
      </c>
      <c r="G342" s="135">
        <v>0</v>
      </c>
      <c r="H342" s="135">
        <v>0</v>
      </c>
      <c r="I342" s="135">
        <v>0</v>
      </c>
      <c r="J342" s="135">
        <v>0</v>
      </c>
      <c r="K342" s="135">
        <v>0</v>
      </c>
      <c r="L342" s="135">
        <v>0</v>
      </c>
      <c r="M342" s="135">
        <v>0</v>
      </c>
      <c r="N342" s="135">
        <v>0</v>
      </c>
      <c r="O342" s="136"/>
      <c r="P342" s="135">
        <f t="shared" si="10"/>
        <v>0</v>
      </c>
      <c r="Q342" s="135">
        <f t="shared" si="11"/>
        <v>0</v>
      </c>
      <c r="R342" s="9"/>
      <c r="S342" s="3"/>
      <c r="T342" s="3"/>
      <c r="U342" s="3"/>
    </row>
    <row r="343" spans="1:21">
      <c r="A343" s="133">
        <v>334</v>
      </c>
      <c r="B343" s="134" t="s">
        <v>365</v>
      </c>
      <c r="C343" s="135">
        <v>0</v>
      </c>
      <c r="D343" s="135">
        <v>0</v>
      </c>
      <c r="E343" s="135">
        <v>0</v>
      </c>
      <c r="F343" s="135">
        <v>0</v>
      </c>
      <c r="G343" s="135">
        <v>0</v>
      </c>
      <c r="H343" s="135">
        <v>0</v>
      </c>
      <c r="I343" s="135">
        <v>0</v>
      </c>
      <c r="J343" s="135">
        <v>0</v>
      </c>
      <c r="K343" s="135">
        <v>0</v>
      </c>
      <c r="L343" s="135">
        <v>0</v>
      </c>
      <c r="M343" s="135">
        <v>0</v>
      </c>
      <c r="N343" s="135">
        <v>0</v>
      </c>
      <c r="O343" s="136"/>
      <c r="P343" s="135">
        <f t="shared" si="10"/>
        <v>0</v>
      </c>
      <c r="Q343" s="135">
        <f t="shared" si="11"/>
        <v>0</v>
      </c>
      <c r="R343" s="9"/>
      <c r="S343" s="3"/>
      <c r="T343" s="3"/>
      <c r="U343" s="3"/>
    </row>
    <row r="344" spans="1:21">
      <c r="A344" s="133">
        <v>335</v>
      </c>
      <c r="B344" s="134" t="s">
        <v>364</v>
      </c>
      <c r="C344" s="135">
        <v>142.19233880130679</v>
      </c>
      <c r="D344" s="135">
        <v>138.09093387724619</v>
      </c>
      <c r="E344" s="135">
        <v>144.84206199144194</v>
      </c>
      <c r="F344" s="135">
        <v>144.94571848983136</v>
      </c>
      <c r="G344" s="135">
        <v>141.9631734312708</v>
      </c>
      <c r="H344" s="135">
        <v>146.20913051963478</v>
      </c>
      <c r="I344" s="135">
        <v>149.9345300690506</v>
      </c>
      <c r="J344" s="135">
        <v>155.43080792151358</v>
      </c>
      <c r="K344" s="135">
        <v>163.70612726566759</v>
      </c>
      <c r="L344" s="135">
        <v>168.44891696842467</v>
      </c>
      <c r="M344" s="135">
        <v>171.28181727293381</v>
      </c>
      <c r="N344" s="135">
        <v>173.07074730217619</v>
      </c>
      <c r="O344" s="136"/>
      <c r="P344" s="135">
        <f t="shared" si="10"/>
        <v>141.9631734312708</v>
      </c>
      <c r="Q344" s="135">
        <f t="shared" si="11"/>
        <v>171.28181727293381</v>
      </c>
      <c r="R344" s="9"/>
      <c r="S344" s="3"/>
      <c r="T344" s="3"/>
      <c r="U344" s="3"/>
    </row>
    <row r="345" spans="1:21">
      <c r="A345" s="133">
        <v>336</v>
      </c>
      <c r="B345" s="134" t="s">
        <v>31</v>
      </c>
      <c r="C345" s="135">
        <v>104.96329723630278</v>
      </c>
      <c r="D345" s="135">
        <v>100</v>
      </c>
      <c r="E345" s="135">
        <v>100</v>
      </c>
      <c r="F345" s="135">
        <v>100</v>
      </c>
      <c r="G345" s="135">
        <v>100.82543636922898</v>
      </c>
      <c r="H345" s="135">
        <v>101.89539238760487</v>
      </c>
      <c r="I345" s="135">
        <v>103.25649562311885</v>
      </c>
      <c r="J345" s="135">
        <v>103.80687492059069</v>
      </c>
      <c r="K345" s="135">
        <v>113.33756656626315</v>
      </c>
      <c r="L345" s="135">
        <v>118.87849226918041</v>
      </c>
      <c r="M345" s="135">
        <v>126.43187773426112</v>
      </c>
      <c r="N345" s="135">
        <v>121.69486464434225</v>
      </c>
      <c r="O345" s="136"/>
      <c r="P345" s="135">
        <f t="shared" si="10"/>
        <v>100</v>
      </c>
      <c r="Q345" s="135">
        <f t="shared" si="11"/>
        <v>126.43187773426112</v>
      </c>
      <c r="R345" s="9"/>
      <c r="S345" s="3"/>
      <c r="T345" s="3"/>
      <c r="U345" s="3"/>
    </row>
    <row r="346" spans="1:21">
      <c r="A346" s="133">
        <v>337</v>
      </c>
      <c r="B346" s="134" t="s">
        <v>363</v>
      </c>
      <c r="C346" s="135">
        <v>197.22766404333206</v>
      </c>
      <c r="D346" s="135">
        <v>217.93085259477559</v>
      </c>
      <c r="E346" s="135">
        <v>237.43134877394252</v>
      </c>
      <c r="F346" s="135">
        <v>247.77738354110306</v>
      </c>
      <c r="G346" s="135">
        <v>220.54659559346271</v>
      </c>
      <c r="H346" s="135">
        <v>198.82885476646894</v>
      </c>
      <c r="I346" s="135">
        <v>205.14177110748801</v>
      </c>
      <c r="J346" s="135">
        <v>221.4745262862337</v>
      </c>
      <c r="K346" s="135">
        <v>232.1660121206134</v>
      </c>
      <c r="L346" s="135">
        <v>225.20964826675473</v>
      </c>
      <c r="M346" s="135">
        <v>205.96677491061999</v>
      </c>
      <c r="N346" s="135">
        <v>211.6592406727849</v>
      </c>
      <c r="O346" s="136"/>
      <c r="P346" s="135">
        <f t="shared" si="10"/>
        <v>198.82885476646894</v>
      </c>
      <c r="Q346" s="135">
        <f t="shared" si="11"/>
        <v>247.77738354110306</v>
      </c>
      <c r="R346" s="9"/>
      <c r="S346" s="3"/>
      <c r="T346" s="3"/>
      <c r="U346" s="3"/>
    </row>
    <row r="347" spans="1:21">
      <c r="A347" s="133">
        <v>338</v>
      </c>
      <c r="B347" s="134" t="s">
        <v>362</v>
      </c>
      <c r="C347" s="135">
        <v>0</v>
      </c>
      <c r="D347" s="135">
        <v>0</v>
      </c>
      <c r="E347" s="135">
        <v>0</v>
      </c>
      <c r="F347" s="135">
        <v>0</v>
      </c>
      <c r="G347" s="135">
        <v>0</v>
      </c>
      <c r="H347" s="135">
        <v>0</v>
      </c>
      <c r="I347" s="135">
        <v>0</v>
      </c>
      <c r="J347" s="135">
        <v>0</v>
      </c>
      <c r="K347" s="135">
        <v>0</v>
      </c>
      <c r="L347" s="135">
        <v>0</v>
      </c>
      <c r="M347" s="135">
        <v>0</v>
      </c>
      <c r="N347" s="135">
        <v>0</v>
      </c>
      <c r="O347" s="136"/>
      <c r="P347" s="135">
        <f t="shared" si="10"/>
        <v>0</v>
      </c>
      <c r="Q347" s="135">
        <f t="shared" si="11"/>
        <v>0</v>
      </c>
      <c r="R347" s="9"/>
      <c r="S347" s="3"/>
      <c r="T347" s="3"/>
      <c r="U347" s="3"/>
    </row>
    <row r="348" spans="1:21">
      <c r="A348" s="133">
        <v>339</v>
      </c>
      <c r="B348" s="134" t="s">
        <v>361</v>
      </c>
      <c r="C348" s="135">
        <v>0</v>
      </c>
      <c r="D348" s="135">
        <v>0</v>
      </c>
      <c r="E348" s="135">
        <v>0</v>
      </c>
      <c r="F348" s="135">
        <v>0</v>
      </c>
      <c r="G348" s="135">
        <v>0</v>
      </c>
      <c r="H348" s="135">
        <v>0</v>
      </c>
      <c r="I348" s="135">
        <v>0</v>
      </c>
      <c r="J348" s="135">
        <v>0</v>
      </c>
      <c r="K348" s="135">
        <v>0</v>
      </c>
      <c r="L348" s="135">
        <v>0</v>
      </c>
      <c r="M348" s="135">
        <v>0</v>
      </c>
      <c r="N348" s="135">
        <v>0</v>
      </c>
      <c r="O348" s="136"/>
      <c r="P348" s="135">
        <f t="shared" si="10"/>
        <v>0</v>
      </c>
      <c r="Q348" s="135">
        <f t="shared" si="11"/>
        <v>0</v>
      </c>
      <c r="R348" s="9"/>
      <c r="S348" s="3"/>
      <c r="T348" s="3"/>
      <c r="U348" s="3"/>
    </row>
    <row r="349" spans="1:21">
      <c r="A349" s="133">
        <v>340</v>
      </c>
      <c r="B349" s="134" t="s">
        <v>198</v>
      </c>
      <c r="C349" s="135">
        <v>152.13227755753613</v>
      </c>
      <c r="D349" s="135">
        <v>139.37281389438053</v>
      </c>
      <c r="E349" s="135">
        <v>141.55031561649932</v>
      </c>
      <c r="F349" s="135">
        <v>140.74751892141609</v>
      </c>
      <c r="G349" s="135">
        <v>140.00615912092965</v>
      </c>
      <c r="H349" s="135">
        <v>131.38635158487187</v>
      </c>
      <c r="I349" s="135">
        <v>148.01552420136829</v>
      </c>
      <c r="J349" s="135">
        <v>154.64093128095809</v>
      </c>
      <c r="K349" s="135">
        <v>168.390680324257</v>
      </c>
      <c r="L349" s="135">
        <v>180.2132251872784</v>
      </c>
      <c r="M349" s="135">
        <v>147.40424887001006</v>
      </c>
      <c r="N349" s="135">
        <v>179.38565350568319</v>
      </c>
      <c r="O349" s="136"/>
      <c r="P349" s="135">
        <f t="shared" si="10"/>
        <v>131.38635158487187</v>
      </c>
      <c r="Q349" s="135">
        <f t="shared" si="11"/>
        <v>180.2132251872784</v>
      </c>
      <c r="R349" s="9"/>
      <c r="S349" s="3"/>
      <c r="T349" s="3"/>
      <c r="U349" s="3"/>
    </row>
    <row r="350" spans="1:21">
      <c r="A350" s="133">
        <v>341</v>
      </c>
      <c r="B350" s="134" t="s">
        <v>53</v>
      </c>
      <c r="C350" s="135">
        <v>167.09759751365826</v>
      </c>
      <c r="D350" s="135">
        <v>158.07842876562515</v>
      </c>
      <c r="E350" s="135">
        <v>171.24879736966349</v>
      </c>
      <c r="F350" s="135">
        <v>194.8084473734292</v>
      </c>
      <c r="G350" s="135">
        <v>166.6017796939218</v>
      </c>
      <c r="H350" s="135">
        <v>159.30233111411997</v>
      </c>
      <c r="I350" s="135">
        <v>159.5010134331601</v>
      </c>
      <c r="J350" s="135">
        <v>149.35680061931055</v>
      </c>
      <c r="K350" s="135">
        <v>154.56153192697178</v>
      </c>
      <c r="L350" s="135">
        <v>154.56153192697178</v>
      </c>
      <c r="M350" s="135">
        <v>0</v>
      </c>
      <c r="N350" s="135">
        <v>0</v>
      </c>
      <c r="O350" s="136"/>
      <c r="P350" s="135">
        <f t="shared" si="10"/>
        <v>0</v>
      </c>
      <c r="Q350" s="135">
        <f t="shared" si="11"/>
        <v>194.8084473734292</v>
      </c>
      <c r="R350" s="9"/>
      <c r="S350" s="3"/>
      <c r="T350" s="3"/>
      <c r="U350" s="3"/>
    </row>
    <row r="351" spans="1:21">
      <c r="A351" s="133">
        <v>342</v>
      </c>
      <c r="B351" s="134" t="s">
        <v>229</v>
      </c>
      <c r="C351" s="135">
        <v>114.58622503116212</v>
      </c>
      <c r="D351" s="135">
        <v>119.2176197893657</v>
      </c>
      <c r="E351" s="135">
        <v>123.88399815660441</v>
      </c>
      <c r="F351" s="135">
        <v>126.14355344325642</v>
      </c>
      <c r="G351" s="135">
        <v>134.29945180780467</v>
      </c>
      <c r="H351" s="135">
        <v>136.64790821923287</v>
      </c>
      <c r="I351" s="135">
        <v>141.69556597406677</v>
      </c>
      <c r="J351" s="135">
        <v>149.21361644798293</v>
      </c>
      <c r="K351" s="135">
        <v>154.4602454484297</v>
      </c>
      <c r="L351" s="135">
        <v>155.48519035698942</v>
      </c>
      <c r="M351" s="135">
        <v>156.3420960024429</v>
      </c>
      <c r="N351" s="135">
        <v>158.51724512476693</v>
      </c>
      <c r="O351" s="136"/>
      <c r="P351" s="135">
        <f t="shared" si="10"/>
        <v>123.88399815660441</v>
      </c>
      <c r="Q351" s="135">
        <f t="shared" si="11"/>
        <v>156.3420960024429</v>
      </c>
      <c r="R351" s="9"/>
      <c r="S351" s="3"/>
      <c r="T351" s="3"/>
      <c r="U351" s="3"/>
    </row>
    <row r="352" spans="1:21">
      <c r="A352" s="133">
        <v>343</v>
      </c>
      <c r="B352" s="134" t="s">
        <v>234</v>
      </c>
      <c r="C352" s="135">
        <v>100.99273454157102</v>
      </c>
      <c r="D352" s="135">
        <v>100.16970888806622</v>
      </c>
      <c r="E352" s="135">
        <v>109.05184067841314</v>
      </c>
      <c r="F352" s="135">
        <v>102.23773376028478</v>
      </c>
      <c r="G352" s="135">
        <v>102.56196945183704</v>
      </c>
      <c r="H352" s="135">
        <v>107.23283058987296</v>
      </c>
      <c r="I352" s="135">
        <v>111.36710146238087</v>
      </c>
      <c r="J352" s="135">
        <v>113.67678967911094</v>
      </c>
      <c r="K352" s="135">
        <v>110.50756174730374</v>
      </c>
      <c r="L352" s="135">
        <v>110.50756174730374</v>
      </c>
      <c r="M352" s="135">
        <v>106.93880914847168</v>
      </c>
      <c r="N352" s="135">
        <v>103.15405706187222</v>
      </c>
      <c r="O352" s="136"/>
      <c r="P352" s="135">
        <f t="shared" si="10"/>
        <v>102.23773376028478</v>
      </c>
      <c r="Q352" s="135">
        <f t="shared" si="11"/>
        <v>113.67678967911094</v>
      </c>
      <c r="R352" s="9"/>
      <c r="S352" s="3"/>
      <c r="T352" s="3"/>
      <c r="U352" s="3"/>
    </row>
    <row r="353" spans="1:21">
      <c r="A353" s="133">
        <v>344</v>
      </c>
      <c r="B353" s="134" t="s">
        <v>85</v>
      </c>
      <c r="C353" s="135">
        <v>128.43201510888741</v>
      </c>
      <c r="D353" s="135">
        <v>125.60460381215839</v>
      </c>
      <c r="E353" s="135">
        <v>129.40653745997301</v>
      </c>
      <c r="F353" s="135">
        <v>129.38908714852315</v>
      </c>
      <c r="G353" s="135">
        <v>129.27857635603806</v>
      </c>
      <c r="H353" s="135">
        <v>125.31209855812013</v>
      </c>
      <c r="I353" s="135">
        <v>128.00849466248189</v>
      </c>
      <c r="J353" s="135">
        <v>129.32203229835372</v>
      </c>
      <c r="K353" s="135">
        <v>132.1308305413703</v>
      </c>
      <c r="L353" s="135">
        <v>133.4779921297997</v>
      </c>
      <c r="M353" s="135">
        <v>130.18394096903126</v>
      </c>
      <c r="N353" s="135">
        <v>134.15733971406786</v>
      </c>
      <c r="O353" s="136"/>
      <c r="P353" s="135">
        <f t="shared" si="10"/>
        <v>125.31209855812013</v>
      </c>
      <c r="Q353" s="135">
        <f t="shared" si="11"/>
        <v>133.4779921297997</v>
      </c>
      <c r="R353" s="9"/>
      <c r="S353" s="3"/>
      <c r="T353" s="3"/>
      <c r="U353" s="3"/>
    </row>
    <row r="354" spans="1:21">
      <c r="A354" s="133">
        <v>345</v>
      </c>
      <c r="B354" s="134" t="s">
        <v>360</v>
      </c>
      <c r="C354" s="135">
        <v>0</v>
      </c>
      <c r="D354" s="135">
        <v>0</v>
      </c>
      <c r="E354" s="135">
        <v>0</v>
      </c>
      <c r="F354" s="135">
        <v>0</v>
      </c>
      <c r="G354" s="135">
        <v>0</v>
      </c>
      <c r="H354" s="135">
        <v>0</v>
      </c>
      <c r="I354" s="135">
        <v>0</v>
      </c>
      <c r="J354" s="135">
        <v>0</v>
      </c>
      <c r="K354" s="135">
        <v>0</v>
      </c>
      <c r="L354" s="135">
        <v>0</v>
      </c>
      <c r="M354" s="135">
        <v>0</v>
      </c>
      <c r="N354" s="135">
        <v>0</v>
      </c>
      <c r="O354" s="136"/>
      <c r="P354" s="135">
        <f t="shared" si="10"/>
        <v>0</v>
      </c>
      <c r="Q354" s="135">
        <f t="shared" si="11"/>
        <v>0</v>
      </c>
      <c r="R354" s="9"/>
      <c r="S354" s="3"/>
      <c r="T354" s="3"/>
      <c r="U354" s="3"/>
    </row>
    <row r="355" spans="1:21">
      <c r="A355" s="133">
        <v>346</v>
      </c>
      <c r="B355" s="134" t="s">
        <v>22</v>
      </c>
      <c r="C355" s="135">
        <v>113.35288633885865</v>
      </c>
      <c r="D355" s="135">
        <v>107.08027981864483</v>
      </c>
      <c r="E355" s="135">
        <v>109.25424220395624</v>
      </c>
      <c r="F355" s="135">
        <v>103.13151503198274</v>
      </c>
      <c r="G355" s="135">
        <v>101.93885126704036</v>
      </c>
      <c r="H355" s="135">
        <v>105.00861865343842</v>
      </c>
      <c r="I355" s="135">
        <v>105.64616031526934</v>
      </c>
      <c r="J355" s="135">
        <v>107.14601261141681</v>
      </c>
      <c r="K355" s="135">
        <v>119.48530042017968</v>
      </c>
      <c r="L355" s="135">
        <v>111.12532361052789</v>
      </c>
      <c r="M355" s="135">
        <v>109.47906553993407</v>
      </c>
      <c r="N355" s="135">
        <v>110.55443463108297</v>
      </c>
      <c r="O355" s="136"/>
      <c r="P355" s="135">
        <f t="shared" si="10"/>
        <v>101.93885126704036</v>
      </c>
      <c r="Q355" s="135">
        <f t="shared" si="11"/>
        <v>119.48530042017968</v>
      </c>
      <c r="R355" s="9"/>
      <c r="S355" s="3"/>
      <c r="T355" s="3"/>
      <c r="U355" s="3"/>
    </row>
    <row r="356" spans="1:21">
      <c r="A356" s="133">
        <v>347</v>
      </c>
      <c r="B356" s="134" t="s">
        <v>86</v>
      </c>
      <c r="C356" s="135">
        <v>134.98427471698534</v>
      </c>
      <c r="D356" s="135">
        <v>133.12498392498037</v>
      </c>
      <c r="E356" s="135">
        <v>142.05257074792456</v>
      </c>
      <c r="F356" s="135">
        <v>129.81533730700556</v>
      </c>
      <c r="G356" s="135">
        <v>128.92670080419435</v>
      </c>
      <c r="H356" s="135">
        <v>131.75153487581304</v>
      </c>
      <c r="I356" s="135">
        <v>136.96784610079948</v>
      </c>
      <c r="J356" s="135">
        <v>136.94741511731806</v>
      </c>
      <c r="K356" s="135">
        <v>140.84505023176985</v>
      </c>
      <c r="L356" s="135">
        <v>143.32171010975702</v>
      </c>
      <c r="M356" s="135">
        <v>145.18825888379922</v>
      </c>
      <c r="N356" s="135">
        <v>144.72137929994989</v>
      </c>
      <c r="O356" s="136"/>
      <c r="P356" s="135">
        <f t="shared" si="10"/>
        <v>128.92670080419435</v>
      </c>
      <c r="Q356" s="135">
        <f t="shared" si="11"/>
        <v>145.18825888379922</v>
      </c>
      <c r="R356" s="9"/>
      <c r="S356" s="3"/>
      <c r="T356" s="3"/>
      <c r="U356" s="3"/>
    </row>
    <row r="357" spans="1:21">
      <c r="A357" s="133">
        <v>348</v>
      </c>
      <c r="B357" s="134" t="s">
        <v>104</v>
      </c>
      <c r="C357" s="135">
        <v>101.43917536334473</v>
      </c>
      <c r="D357" s="135">
        <v>100.37496864932879</v>
      </c>
      <c r="E357" s="135">
        <v>100.72272639705693</v>
      </c>
      <c r="F357" s="135">
        <v>100</v>
      </c>
      <c r="G357" s="135">
        <v>100</v>
      </c>
      <c r="H357" s="135">
        <v>99.836966805717054</v>
      </c>
      <c r="I357" s="135">
        <v>100.56890311847108</v>
      </c>
      <c r="J357" s="135">
        <v>100.1329619582344</v>
      </c>
      <c r="K357" s="135">
        <v>100.4063616941506</v>
      </c>
      <c r="L357" s="135">
        <v>100.83096021924256</v>
      </c>
      <c r="M357" s="135">
        <v>100.95745376807352</v>
      </c>
      <c r="N357" s="135">
        <v>100.3628760519974</v>
      </c>
      <c r="O357" s="136"/>
      <c r="P357" s="135">
        <f t="shared" si="10"/>
        <v>99.836966805717054</v>
      </c>
      <c r="Q357" s="135">
        <f t="shared" si="11"/>
        <v>100.95745376807352</v>
      </c>
      <c r="R357" s="9"/>
      <c r="S357" s="3"/>
      <c r="T357" s="3"/>
      <c r="U357" s="3"/>
    </row>
    <row r="358" spans="1:21">
      <c r="A358" s="133">
        <v>349</v>
      </c>
      <c r="B358" s="134" t="s">
        <v>359</v>
      </c>
      <c r="C358" s="135">
        <v>0</v>
      </c>
      <c r="D358" s="135">
        <v>0</v>
      </c>
      <c r="E358" s="135">
        <v>0</v>
      </c>
      <c r="F358" s="135">
        <v>0</v>
      </c>
      <c r="G358" s="135">
        <v>0</v>
      </c>
      <c r="H358" s="135">
        <v>0</v>
      </c>
      <c r="I358" s="135">
        <v>0</v>
      </c>
      <c r="J358" s="135">
        <v>131.14963248818555</v>
      </c>
      <c r="K358" s="135">
        <v>123.81053649505351</v>
      </c>
      <c r="L358" s="135">
        <v>152.60157493206654</v>
      </c>
      <c r="M358" s="135">
        <v>152.60157493206654</v>
      </c>
      <c r="N358" s="135">
        <v>154.96461887506777</v>
      </c>
      <c r="O358" s="136"/>
      <c r="P358" s="135">
        <f t="shared" si="10"/>
        <v>0</v>
      </c>
      <c r="Q358" s="135">
        <f t="shared" si="11"/>
        <v>152.60157493206654</v>
      </c>
      <c r="R358" s="9"/>
      <c r="S358" s="3"/>
      <c r="T358" s="3"/>
      <c r="U358" s="3"/>
    </row>
    <row r="359" spans="1:21">
      <c r="A359" s="133">
        <v>350</v>
      </c>
      <c r="B359" s="134" t="s">
        <v>180</v>
      </c>
      <c r="C359" s="135">
        <v>115.13089695920753</v>
      </c>
      <c r="D359" s="135">
        <v>105.99869027581765</v>
      </c>
      <c r="E359" s="135">
        <v>114.72831726354241</v>
      </c>
      <c r="F359" s="135">
        <v>119.73150751332022</v>
      </c>
      <c r="G359" s="135">
        <v>127.1857908788984</v>
      </c>
      <c r="H359" s="135">
        <v>128.61850343985785</v>
      </c>
      <c r="I359" s="135">
        <v>130.55318295104928</v>
      </c>
      <c r="J359" s="135">
        <v>145.62090295079327</v>
      </c>
      <c r="K359" s="135">
        <v>146.41516933404361</v>
      </c>
      <c r="L359" s="135">
        <v>158.62332591773981</v>
      </c>
      <c r="M359" s="135">
        <v>157.66275982125904</v>
      </c>
      <c r="N359" s="135">
        <v>161.61226021476475</v>
      </c>
      <c r="O359" s="136"/>
      <c r="P359" s="135">
        <f t="shared" si="10"/>
        <v>114.72831726354241</v>
      </c>
      <c r="Q359" s="135">
        <f t="shared" si="11"/>
        <v>158.62332591773981</v>
      </c>
      <c r="R359" s="9"/>
      <c r="S359" s="3"/>
      <c r="T359" s="3"/>
      <c r="U359" s="3"/>
    </row>
    <row r="360" spans="1:21">
      <c r="A360" s="133">
        <v>351</v>
      </c>
      <c r="B360" s="134" t="s">
        <v>358</v>
      </c>
      <c r="C360" s="135">
        <v>0</v>
      </c>
      <c r="D360" s="135">
        <v>0</v>
      </c>
      <c r="E360" s="135">
        <v>0</v>
      </c>
      <c r="F360" s="135">
        <v>0</v>
      </c>
      <c r="G360" s="135">
        <v>0</v>
      </c>
      <c r="H360" s="135">
        <v>0</v>
      </c>
      <c r="I360" s="135">
        <v>0</v>
      </c>
      <c r="J360" s="135">
        <v>0</v>
      </c>
      <c r="K360" s="135">
        <v>0</v>
      </c>
      <c r="L360" s="135">
        <v>0</v>
      </c>
      <c r="M360" s="135">
        <v>0</v>
      </c>
      <c r="N360" s="135">
        <v>0</v>
      </c>
      <c r="O360" s="136"/>
      <c r="P360" s="135">
        <f t="shared" si="10"/>
        <v>0</v>
      </c>
      <c r="Q360" s="135">
        <f t="shared" si="11"/>
        <v>0</v>
      </c>
      <c r="R360" s="9"/>
      <c r="S360" s="3"/>
      <c r="T360" s="3"/>
      <c r="U360" s="3"/>
    </row>
    <row r="361" spans="1:21">
      <c r="A361" s="138">
        <v>352</v>
      </c>
      <c r="B361" s="139" t="s">
        <v>241</v>
      </c>
      <c r="C361" s="135">
        <v>125.89807433936195</v>
      </c>
      <c r="D361" s="135">
        <v>124.77190570489047</v>
      </c>
      <c r="E361" s="135">
        <v>132.91092073464418</v>
      </c>
      <c r="F361" s="135">
        <v>132.19816993883256</v>
      </c>
      <c r="G361" s="135">
        <v>132.71172311532524</v>
      </c>
      <c r="H361" s="135">
        <v>0</v>
      </c>
      <c r="I361" s="135">
        <v>0</v>
      </c>
      <c r="J361" s="135">
        <v>0</v>
      </c>
      <c r="K361" s="135">
        <v>0</v>
      </c>
      <c r="L361" s="135">
        <v>0</v>
      </c>
      <c r="M361" s="135">
        <v>0</v>
      </c>
      <c r="N361" s="135">
        <v>0</v>
      </c>
      <c r="O361" s="136"/>
      <c r="P361" s="135">
        <f t="shared" si="10"/>
        <v>0</v>
      </c>
      <c r="Q361" s="135">
        <f t="shared" si="11"/>
        <v>132.91092073464418</v>
      </c>
      <c r="R361" s="9"/>
      <c r="S361" s="3"/>
      <c r="T361" s="3"/>
      <c r="U361" s="3"/>
    </row>
    <row r="362" spans="1:21">
      <c r="A362" s="133">
        <v>406</v>
      </c>
      <c r="B362" s="134" t="s">
        <v>357</v>
      </c>
      <c r="C362" s="135">
        <v>113.94401782564117</v>
      </c>
      <c r="D362" s="135">
        <v>107.63094587611661</v>
      </c>
      <c r="E362" s="135">
        <v>100</v>
      </c>
      <c r="F362" s="135">
        <v>100</v>
      </c>
      <c r="G362" s="135">
        <v>100</v>
      </c>
      <c r="H362" s="135">
        <v>117.97223342928783</v>
      </c>
      <c r="I362" s="135">
        <v>127.39637151563848</v>
      </c>
      <c r="J362" s="135">
        <v>128.33836510131377</v>
      </c>
      <c r="K362" s="135">
        <v>125.2502461504168</v>
      </c>
      <c r="L362" s="135">
        <v>127.41817335256707</v>
      </c>
      <c r="M362" s="135">
        <v>122.37392484506351</v>
      </c>
      <c r="N362" s="135">
        <v>120.1866780587201</v>
      </c>
      <c r="O362" s="136"/>
      <c r="P362" s="135">
        <f t="shared" si="10"/>
        <v>100</v>
      </c>
      <c r="Q362" s="135">
        <f t="shared" si="11"/>
        <v>128.33836510131377</v>
      </c>
      <c r="R362" s="9"/>
      <c r="S362" s="3"/>
      <c r="T362" s="3"/>
      <c r="U362" s="3"/>
    </row>
    <row r="363" spans="1:21">
      <c r="A363" s="133">
        <v>600</v>
      </c>
      <c r="B363" s="134" t="s">
        <v>142</v>
      </c>
      <c r="C363" s="135">
        <v>125.38114117730731</v>
      </c>
      <c r="D363" s="135">
        <v>124.98293626539501</v>
      </c>
      <c r="E363" s="135">
        <v>130.53497569797187</v>
      </c>
      <c r="F363" s="135">
        <v>126.11660622731355</v>
      </c>
      <c r="G363" s="135">
        <v>124.41463291683586</v>
      </c>
      <c r="H363" s="135">
        <v>124.69956828986865</v>
      </c>
      <c r="I363" s="135">
        <v>129.86759731050742</v>
      </c>
      <c r="J363" s="135">
        <v>135.95733798222386</v>
      </c>
      <c r="K363" s="135">
        <v>138.84652536170918</v>
      </c>
      <c r="L363" s="135">
        <v>140.89781789856295</v>
      </c>
      <c r="M363" s="135">
        <v>140.16534228217816</v>
      </c>
      <c r="N363" s="135">
        <v>138.00694501626234</v>
      </c>
      <c r="O363" s="136"/>
      <c r="P363" s="135">
        <f t="shared" si="10"/>
        <v>124.41463291683586</v>
      </c>
      <c r="Q363" s="135">
        <f t="shared" si="11"/>
        <v>140.89781789856295</v>
      </c>
      <c r="R363" s="9"/>
      <c r="S363" s="3"/>
      <c r="T363" s="3"/>
      <c r="U363" s="3"/>
    </row>
    <row r="364" spans="1:21">
      <c r="A364" s="137">
        <v>603</v>
      </c>
      <c r="B364" s="134" t="s">
        <v>45</v>
      </c>
      <c r="C364" s="135">
        <v>115.80722599214678</v>
      </c>
      <c r="D364" s="135">
        <v>107.18272002753682</v>
      </c>
      <c r="E364" s="135">
        <v>116.25563093143548</v>
      </c>
      <c r="F364" s="135">
        <v>108.10284194752104</v>
      </c>
      <c r="G364" s="135">
        <v>110.70613102941557</v>
      </c>
      <c r="H364" s="135">
        <v>111.55546917672542</v>
      </c>
      <c r="I364" s="135">
        <v>115.46856561027015</v>
      </c>
      <c r="J364" s="135">
        <v>117.38959431585907</v>
      </c>
      <c r="K364" s="135">
        <v>110.74308613995836</v>
      </c>
      <c r="L364" s="135">
        <v>116.202393622804</v>
      </c>
      <c r="M364" s="135">
        <v>115.69496549331004</v>
      </c>
      <c r="N364" s="135">
        <v>115.5942184201096</v>
      </c>
      <c r="O364" s="136"/>
      <c r="P364" s="135">
        <f t="shared" si="10"/>
        <v>108.10284194752104</v>
      </c>
      <c r="Q364" s="135">
        <f t="shared" si="11"/>
        <v>117.38959431585907</v>
      </c>
      <c r="R364" s="9"/>
      <c r="S364" s="3"/>
      <c r="T364" s="3"/>
      <c r="U364" s="3"/>
    </row>
    <row r="365" spans="1:21">
      <c r="A365" s="133">
        <v>605</v>
      </c>
      <c r="B365" s="134" t="s">
        <v>199</v>
      </c>
      <c r="C365" s="135">
        <v>154.3755583240881</v>
      </c>
      <c r="D365" s="135">
        <v>152.40574492944401</v>
      </c>
      <c r="E365" s="135">
        <v>155.65821523089932</v>
      </c>
      <c r="F365" s="135">
        <v>162.48093576971428</v>
      </c>
      <c r="G365" s="135">
        <v>162.45368446990912</v>
      </c>
      <c r="H365" s="135">
        <v>164.75585979669276</v>
      </c>
      <c r="I365" s="135">
        <v>172.05787589376308</v>
      </c>
      <c r="J365" s="135">
        <v>171.67178674838271</v>
      </c>
      <c r="K365" s="135">
        <v>177.08785476083511</v>
      </c>
      <c r="L365" s="135">
        <v>174.6057930432938</v>
      </c>
      <c r="M365" s="135">
        <v>174.49777314810419</v>
      </c>
      <c r="N365" s="135">
        <v>171.56694165753501</v>
      </c>
      <c r="O365" s="136"/>
      <c r="P365" s="135">
        <f t="shared" si="10"/>
        <v>155.65821523089932</v>
      </c>
      <c r="Q365" s="135">
        <f t="shared" si="11"/>
        <v>177.08785476083511</v>
      </c>
      <c r="R365" s="9"/>
      <c r="S365" s="3"/>
      <c r="T365" s="3"/>
      <c r="U365" s="3"/>
    </row>
    <row r="366" spans="1:21">
      <c r="A366" s="133">
        <v>610</v>
      </c>
      <c r="B366" s="134" t="s">
        <v>235</v>
      </c>
      <c r="C366" s="135">
        <v>113.83605449494192</v>
      </c>
      <c r="D366" s="135">
        <v>108.35735136136675</v>
      </c>
      <c r="E366" s="135">
        <v>113.06823570279599</v>
      </c>
      <c r="F366" s="135">
        <v>108.38114206943574</v>
      </c>
      <c r="G366" s="135">
        <v>109.21310779330807</v>
      </c>
      <c r="H366" s="135">
        <v>112.27547381438687</v>
      </c>
      <c r="I366" s="135">
        <v>114.24653635132096</v>
      </c>
      <c r="J366" s="135">
        <v>113.42858603258954</v>
      </c>
      <c r="K366" s="135">
        <v>114.4381218870213</v>
      </c>
      <c r="L366" s="135">
        <v>119.37688742281172</v>
      </c>
      <c r="M366" s="135">
        <v>117.90395832182601</v>
      </c>
      <c r="N366" s="135">
        <v>118.83328856172956</v>
      </c>
      <c r="O366" s="136"/>
      <c r="P366" s="135">
        <f t="shared" si="10"/>
        <v>108.38114206943574</v>
      </c>
      <c r="Q366" s="135">
        <f t="shared" si="11"/>
        <v>119.37688742281172</v>
      </c>
      <c r="R366" s="9"/>
      <c r="S366" s="3"/>
      <c r="T366" s="3"/>
      <c r="U366" s="3"/>
    </row>
    <row r="367" spans="1:21">
      <c r="A367" s="133">
        <v>615</v>
      </c>
      <c r="B367" s="134" t="s">
        <v>236</v>
      </c>
      <c r="C367" s="135">
        <v>112.06708709008339</v>
      </c>
      <c r="D367" s="135">
        <v>114.5105056456611</v>
      </c>
      <c r="E367" s="135">
        <v>120.67507119325489</v>
      </c>
      <c r="F367" s="135">
        <v>119.89135426152397</v>
      </c>
      <c r="G367" s="135">
        <v>113.66662232771397</v>
      </c>
      <c r="H367" s="135">
        <v>115.23831123158294</v>
      </c>
      <c r="I367" s="135">
        <v>116.24650085385146</v>
      </c>
      <c r="J367" s="135">
        <v>115.36859029696345</v>
      </c>
      <c r="K367" s="135">
        <v>114.03753603880908</v>
      </c>
      <c r="L367" s="135">
        <v>109.10632598353655</v>
      </c>
      <c r="M367" s="135">
        <v>112.23479434128463</v>
      </c>
      <c r="N367" s="135">
        <v>106.69818385354799</v>
      </c>
      <c r="O367" s="136"/>
      <c r="P367" s="135">
        <f t="shared" si="10"/>
        <v>109.10632598353655</v>
      </c>
      <c r="Q367" s="135">
        <f t="shared" si="11"/>
        <v>120.67507119325489</v>
      </c>
      <c r="R367" s="9"/>
      <c r="S367" s="3"/>
      <c r="T367" s="3"/>
      <c r="U367" s="3"/>
    </row>
    <row r="368" spans="1:21">
      <c r="A368" s="133">
        <v>616</v>
      </c>
      <c r="B368" s="134" t="s">
        <v>87</v>
      </c>
      <c r="C368" s="135"/>
      <c r="D368" s="135"/>
      <c r="E368" s="135"/>
      <c r="F368" s="135">
        <v>125.21771640622023</v>
      </c>
      <c r="G368" s="135">
        <v>111.27640445269971</v>
      </c>
      <c r="H368" s="135">
        <v>119.7853166883942</v>
      </c>
      <c r="I368" s="135">
        <v>121.00474273727002</v>
      </c>
      <c r="J368" s="135">
        <v>126.6360227198449</v>
      </c>
      <c r="K368" s="135">
        <v>131.70403531122815</v>
      </c>
      <c r="L368" s="135">
        <v>133.73337444954231</v>
      </c>
      <c r="M368" s="135">
        <v>133.63855238778362</v>
      </c>
      <c r="N368" s="135">
        <v>130.1309012726299</v>
      </c>
      <c r="O368" s="136"/>
      <c r="P368" s="135">
        <f t="shared" si="10"/>
        <v>111.27640445269971</v>
      </c>
      <c r="Q368" s="135">
        <f t="shared" si="11"/>
        <v>133.73337444954231</v>
      </c>
      <c r="R368" s="9"/>
      <c r="S368" s="3"/>
      <c r="T368" s="3"/>
      <c r="U368" s="3"/>
    </row>
    <row r="369" spans="1:21">
      <c r="A369" s="133">
        <v>618</v>
      </c>
      <c r="B369" s="134" t="s">
        <v>356</v>
      </c>
      <c r="C369" s="135">
        <v>185.18716743280027</v>
      </c>
      <c r="D369" s="135">
        <v>179.96489345652859</v>
      </c>
      <c r="E369" s="135">
        <v>154.79588227598219</v>
      </c>
      <c r="F369" s="135">
        <v>157.16928714314284</v>
      </c>
      <c r="G369" s="135">
        <v>158.97844911082097</v>
      </c>
      <c r="H369" s="135">
        <v>156.30096565681379</v>
      </c>
      <c r="I369" s="135">
        <v>170.68776773081322</v>
      </c>
      <c r="J369" s="135">
        <v>169.57677732767732</v>
      </c>
      <c r="K369" s="135">
        <v>171.14141233851649</v>
      </c>
      <c r="L369" s="135">
        <v>179.48278465326524</v>
      </c>
      <c r="M369" s="135">
        <v>174.15807911017001</v>
      </c>
      <c r="N369" s="135">
        <v>189.22808935014478</v>
      </c>
      <c r="O369" s="136"/>
      <c r="P369" s="135">
        <f t="shared" si="10"/>
        <v>154.79588227598219</v>
      </c>
      <c r="Q369" s="135">
        <f t="shared" si="11"/>
        <v>179.48278465326524</v>
      </c>
      <c r="R369" s="9"/>
      <c r="S369" s="3"/>
      <c r="T369" s="3"/>
      <c r="U369" s="3"/>
    </row>
    <row r="370" spans="1:21">
      <c r="A370" s="133">
        <v>620</v>
      </c>
      <c r="B370" s="134" t="s">
        <v>121</v>
      </c>
      <c r="C370" s="135">
        <v>140.65348545977275</v>
      </c>
      <c r="D370" s="135">
        <v>139.8808949338293</v>
      </c>
      <c r="E370" s="135">
        <v>151.38115391243909</v>
      </c>
      <c r="F370" s="135">
        <v>153.76837978583438</v>
      </c>
      <c r="G370" s="135">
        <v>151.553678350182</v>
      </c>
      <c r="H370" s="135">
        <v>146.48462660825047</v>
      </c>
      <c r="I370" s="135">
        <v>140.66472724662245</v>
      </c>
      <c r="J370" s="135">
        <v>140.24925435224483</v>
      </c>
      <c r="K370" s="135">
        <v>145.04492006607097</v>
      </c>
      <c r="L370" s="135">
        <v>142.89605653336776</v>
      </c>
      <c r="M370" s="135">
        <v>140.17747625471426</v>
      </c>
      <c r="N370" s="135">
        <v>152.85828278914252</v>
      </c>
      <c r="O370" s="136"/>
      <c r="P370" s="135">
        <f t="shared" si="10"/>
        <v>140.17747625471426</v>
      </c>
      <c r="Q370" s="135">
        <f t="shared" si="11"/>
        <v>153.76837978583438</v>
      </c>
      <c r="R370" s="9"/>
      <c r="S370" s="3"/>
      <c r="T370" s="3"/>
      <c r="U370" s="3"/>
    </row>
    <row r="371" spans="1:21">
      <c r="A371" s="133">
        <v>622</v>
      </c>
      <c r="B371" s="134" t="s">
        <v>188</v>
      </c>
      <c r="C371" s="135">
        <v>116.19099874359</v>
      </c>
      <c r="D371" s="135">
        <v>108.65487568474089</v>
      </c>
      <c r="E371" s="135">
        <v>110.28610265521695</v>
      </c>
      <c r="F371" s="135">
        <v>106.75654363946701</v>
      </c>
      <c r="G371" s="135">
        <v>109.0850060459629</v>
      </c>
      <c r="H371" s="135">
        <v>112.3966577692818</v>
      </c>
      <c r="I371" s="135">
        <v>112.32349517986593</v>
      </c>
      <c r="J371" s="135">
        <v>116.26838469127824</v>
      </c>
      <c r="K371" s="135">
        <v>121.2910513264577</v>
      </c>
      <c r="L371" s="135">
        <v>118.5873553160889</v>
      </c>
      <c r="M371" s="135">
        <v>117.56953055802357</v>
      </c>
      <c r="N371" s="135">
        <v>114.80326371417118</v>
      </c>
      <c r="O371" s="136"/>
      <c r="P371" s="135">
        <f t="shared" si="10"/>
        <v>106.75654363946701</v>
      </c>
      <c r="Q371" s="135">
        <f t="shared" si="11"/>
        <v>121.2910513264577</v>
      </c>
      <c r="R371" s="9"/>
      <c r="S371" s="3"/>
      <c r="T371" s="3"/>
      <c r="U371" s="3"/>
    </row>
    <row r="372" spans="1:21">
      <c r="A372" s="133">
        <v>625</v>
      </c>
      <c r="B372" s="134" t="s">
        <v>96</v>
      </c>
      <c r="C372" s="135">
        <v>110.61604499076678</v>
      </c>
      <c r="D372" s="135">
        <v>106.16253622488405</v>
      </c>
      <c r="E372" s="135">
        <v>113.7175533261847</v>
      </c>
      <c r="F372" s="135">
        <v>113.2525832626077</v>
      </c>
      <c r="G372" s="135">
        <v>113.59167544585991</v>
      </c>
      <c r="H372" s="135">
        <v>114.44817478565352</v>
      </c>
      <c r="I372" s="135">
        <v>116.9522736874078</v>
      </c>
      <c r="J372" s="135">
        <v>114.44761034646096</v>
      </c>
      <c r="K372" s="135">
        <v>118.72748641054251</v>
      </c>
      <c r="L372" s="135">
        <v>118.87770031275855</v>
      </c>
      <c r="M372" s="135">
        <v>117.3923734625709</v>
      </c>
      <c r="N372" s="135">
        <v>114.45586096035278</v>
      </c>
      <c r="O372" s="136"/>
      <c r="P372" s="135">
        <f t="shared" si="10"/>
        <v>113.2525832626077</v>
      </c>
      <c r="Q372" s="135">
        <f t="shared" si="11"/>
        <v>118.87770031275855</v>
      </c>
      <c r="R372" s="9"/>
      <c r="S372" s="3"/>
      <c r="T372" s="3"/>
      <c r="U372" s="3"/>
    </row>
    <row r="373" spans="1:21">
      <c r="A373" s="133">
        <v>632</v>
      </c>
      <c r="B373" s="134" t="s">
        <v>200</v>
      </c>
      <c r="C373" s="135">
        <v>133.55755318486337</v>
      </c>
      <c r="D373" s="135">
        <v>129.54150718066347</v>
      </c>
      <c r="E373" s="135">
        <v>136.60651806573588</v>
      </c>
      <c r="F373" s="135">
        <v>135.29970164444342</v>
      </c>
      <c r="G373" s="135">
        <v>141.68625940283039</v>
      </c>
      <c r="H373" s="135">
        <v>141.61818093643225</v>
      </c>
      <c r="I373" s="135">
        <v>159.61010754315126</v>
      </c>
      <c r="J373" s="135">
        <v>165.62777201608498</v>
      </c>
      <c r="K373" s="135">
        <v>185.5639030311736</v>
      </c>
      <c r="L373" s="135">
        <v>196.11638607025543</v>
      </c>
      <c r="M373" s="135">
        <v>182.74025517458165</v>
      </c>
      <c r="N373" s="135">
        <v>198.8538001628703</v>
      </c>
      <c r="O373" s="136"/>
      <c r="P373" s="135">
        <f t="shared" si="10"/>
        <v>135.29970164444342</v>
      </c>
      <c r="Q373" s="135">
        <f t="shared" si="11"/>
        <v>196.11638607025543</v>
      </c>
      <c r="R373" s="9"/>
      <c r="S373" s="3"/>
      <c r="T373" s="3"/>
      <c r="U373" s="3"/>
    </row>
    <row r="374" spans="1:21">
      <c r="A374" s="133">
        <v>635</v>
      </c>
      <c r="B374" s="134" t="s">
        <v>54</v>
      </c>
      <c r="C374" s="135">
        <v>118.58815657293957</v>
      </c>
      <c r="D374" s="135">
        <v>118.61679427947055</v>
      </c>
      <c r="E374" s="135">
        <v>131.72354968909684</v>
      </c>
      <c r="F374" s="135">
        <v>128.52296937735332</v>
      </c>
      <c r="G374" s="135">
        <v>132.68957361271771</v>
      </c>
      <c r="H374" s="135">
        <v>137.77158103146323</v>
      </c>
      <c r="I374" s="135">
        <v>145.65806412948527</v>
      </c>
      <c r="J374" s="135">
        <v>145.36558826202835</v>
      </c>
      <c r="K374" s="135">
        <v>152.67884004104323</v>
      </c>
      <c r="L374" s="135">
        <v>151.53471919334612</v>
      </c>
      <c r="M374" s="135">
        <v>147.02415483893483</v>
      </c>
      <c r="N374" s="135">
        <v>141.81003208745108</v>
      </c>
      <c r="O374" s="136"/>
      <c r="P374" s="135">
        <f t="shared" si="10"/>
        <v>128.52296937735332</v>
      </c>
      <c r="Q374" s="135">
        <f t="shared" si="11"/>
        <v>152.67884004104323</v>
      </c>
      <c r="R374" s="9"/>
      <c r="S374" s="3"/>
      <c r="T374" s="3"/>
      <c r="U374" s="3"/>
    </row>
    <row r="375" spans="1:21">
      <c r="A375" s="133">
        <v>640</v>
      </c>
      <c r="B375" s="134" t="s">
        <v>243</v>
      </c>
      <c r="C375" s="135">
        <v>146.0676697103988</v>
      </c>
      <c r="D375" s="135">
        <v>144.65676229662634</v>
      </c>
      <c r="E375" s="135">
        <v>161.94443627059917</v>
      </c>
      <c r="F375" s="135">
        <v>169.84623426151072</v>
      </c>
      <c r="G375" s="135">
        <v>168.31415610512994</v>
      </c>
      <c r="H375" s="135">
        <v>165.99387793422866</v>
      </c>
      <c r="I375" s="135">
        <v>166.90747105512577</v>
      </c>
      <c r="J375" s="135">
        <v>148.69197174404886</v>
      </c>
      <c r="K375" s="135">
        <v>168.31066839822421</v>
      </c>
      <c r="L375" s="135">
        <v>170.52184345338156</v>
      </c>
      <c r="M375" s="135">
        <v>176.75282328075843</v>
      </c>
      <c r="N375" s="135">
        <v>172.57717344093288</v>
      </c>
      <c r="O375" s="136"/>
      <c r="P375" s="135">
        <f t="shared" si="10"/>
        <v>148.69197174404886</v>
      </c>
      <c r="Q375" s="135">
        <f t="shared" si="11"/>
        <v>176.75282328075843</v>
      </c>
      <c r="R375" s="9"/>
      <c r="S375" s="3"/>
      <c r="T375" s="3"/>
      <c r="U375" s="3"/>
    </row>
    <row r="376" spans="1:21">
      <c r="A376" s="133">
        <v>645</v>
      </c>
      <c r="B376" s="134" t="s">
        <v>135</v>
      </c>
      <c r="C376" s="135">
        <v>128.7625374145799</v>
      </c>
      <c r="D376" s="135">
        <v>126.98158758109707</v>
      </c>
      <c r="E376" s="135">
        <v>130.76837901119634</v>
      </c>
      <c r="F376" s="135">
        <v>133.38731995549176</v>
      </c>
      <c r="G376" s="135">
        <v>134.67701815659387</v>
      </c>
      <c r="H376" s="135">
        <v>134.60452359065454</v>
      </c>
      <c r="I376" s="135">
        <v>136.16811127500517</v>
      </c>
      <c r="J376" s="135">
        <v>137.23790068869462</v>
      </c>
      <c r="K376" s="135">
        <v>133.5761563230777</v>
      </c>
      <c r="L376" s="135">
        <v>142.3814474391252</v>
      </c>
      <c r="M376" s="135">
        <v>140.19595744671651</v>
      </c>
      <c r="N376" s="135">
        <v>138.15808470693474</v>
      </c>
      <c r="O376" s="136"/>
      <c r="P376" s="135">
        <f t="shared" si="10"/>
        <v>130.76837901119634</v>
      </c>
      <c r="Q376" s="135">
        <f t="shared" si="11"/>
        <v>142.3814474391252</v>
      </c>
      <c r="R376" s="9"/>
      <c r="S376" s="3"/>
      <c r="T376" s="3"/>
      <c r="U376" s="3"/>
    </row>
    <row r="377" spans="1:21">
      <c r="A377" s="133">
        <v>650</v>
      </c>
      <c r="B377" s="134" t="s">
        <v>181</v>
      </c>
      <c r="C377" s="135">
        <v>110.39395196324273</v>
      </c>
      <c r="D377" s="135">
        <v>107.86704081102086</v>
      </c>
      <c r="E377" s="135">
        <v>119.06981050363679</v>
      </c>
      <c r="F377" s="135">
        <v>117.30634319181425</v>
      </c>
      <c r="G377" s="135">
        <v>113.58865120781087</v>
      </c>
      <c r="H377" s="135">
        <v>115.40314657830373</v>
      </c>
      <c r="I377" s="135">
        <v>120.41976965803283</v>
      </c>
      <c r="J377" s="135">
        <v>122.32827020857775</v>
      </c>
      <c r="K377" s="135">
        <v>123.00774409599107</v>
      </c>
      <c r="L377" s="135">
        <v>128.23761291126229</v>
      </c>
      <c r="M377" s="135">
        <v>131.41136598135324</v>
      </c>
      <c r="N377" s="135">
        <v>127.71852744976874</v>
      </c>
      <c r="O377" s="136"/>
      <c r="P377" s="135">
        <f t="shared" si="10"/>
        <v>113.58865120781087</v>
      </c>
      <c r="Q377" s="135">
        <f t="shared" si="11"/>
        <v>131.41136598135324</v>
      </c>
      <c r="R377" s="9"/>
      <c r="S377" s="3"/>
      <c r="T377" s="3"/>
      <c r="U377" s="3"/>
    </row>
    <row r="378" spans="1:21">
      <c r="A378" s="133">
        <v>655</v>
      </c>
      <c r="B378" s="134" t="s">
        <v>72</v>
      </c>
      <c r="C378" s="135">
        <v>177.19893253771639</v>
      </c>
      <c r="D378" s="135">
        <v>170.61462668628724</v>
      </c>
      <c r="E378" s="135">
        <v>166.08181103779935</v>
      </c>
      <c r="F378" s="135">
        <v>170.84927772296138</v>
      </c>
      <c r="G378" s="135">
        <v>162.9653079666721</v>
      </c>
      <c r="H378" s="135">
        <v>166.31694825208334</v>
      </c>
      <c r="I378" s="135">
        <v>171.88141273196564</v>
      </c>
      <c r="J378" s="135">
        <v>177.11135755103578</v>
      </c>
      <c r="K378" s="135">
        <v>173.00322692512918</v>
      </c>
      <c r="L378" s="135">
        <v>180.03471794625858</v>
      </c>
      <c r="M378" s="135">
        <v>176.83537742229515</v>
      </c>
      <c r="N378" s="135">
        <v>174.26873919735729</v>
      </c>
      <c r="O378" s="136"/>
      <c r="P378" s="135">
        <f t="shared" si="10"/>
        <v>162.9653079666721</v>
      </c>
      <c r="Q378" s="135">
        <f t="shared" si="11"/>
        <v>180.03471794625858</v>
      </c>
      <c r="R378" s="9"/>
      <c r="S378" s="3"/>
      <c r="T378" s="3"/>
      <c r="U378" s="3"/>
    </row>
    <row r="379" spans="1:21">
      <c r="A379" s="133">
        <v>658</v>
      </c>
      <c r="B379" s="134" t="s">
        <v>355</v>
      </c>
      <c r="C379" s="135">
        <v>102.66582209752883</v>
      </c>
      <c r="D379" s="135">
        <v>104.3699494713216</v>
      </c>
      <c r="E379" s="135">
        <v>106.92213309178295</v>
      </c>
      <c r="F379" s="135">
        <v>103.92899350761225</v>
      </c>
      <c r="G379" s="135">
        <v>105.07466319020564</v>
      </c>
      <c r="H379" s="135">
        <v>107.4479627817077</v>
      </c>
      <c r="I379" s="135">
        <v>107.8665997343236</v>
      </c>
      <c r="J379" s="135">
        <v>106.87257574909053</v>
      </c>
      <c r="K379" s="135">
        <v>110.06758415523414</v>
      </c>
      <c r="L379" s="135">
        <v>112.60540397994913</v>
      </c>
      <c r="M379" s="135">
        <v>113.88912394606324</v>
      </c>
      <c r="N379" s="135">
        <v>115.09199070531675</v>
      </c>
      <c r="O379" s="136"/>
      <c r="P379" s="135">
        <f t="shared" si="10"/>
        <v>103.92899350761225</v>
      </c>
      <c r="Q379" s="135">
        <f t="shared" si="11"/>
        <v>113.88912394606324</v>
      </c>
      <c r="R379" s="9"/>
      <c r="S379" s="3"/>
      <c r="T379" s="3"/>
      <c r="U379" s="3"/>
    </row>
    <row r="380" spans="1:21">
      <c r="A380" s="133">
        <v>660</v>
      </c>
      <c r="B380" s="134" t="s">
        <v>136</v>
      </c>
      <c r="C380" s="135">
        <v>158.84154843988028</v>
      </c>
      <c r="D380" s="135">
        <v>152.43673532655916</v>
      </c>
      <c r="E380" s="135">
        <v>174.38434127450802</v>
      </c>
      <c r="F380" s="135">
        <v>185.68741993785309</v>
      </c>
      <c r="G380" s="135">
        <v>185.99397814056559</v>
      </c>
      <c r="H380" s="135">
        <v>187.26083343289505</v>
      </c>
      <c r="I380" s="135">
        <v>190.14071479181359</v>
      </c>
      <c r="J380" s="135">
        <v>180.46792973751297</v>
      </c>
      <c r="K380" s="135">
        <v>183.61431942368583</v>
      </c>
      <c r="L380" s="135">
        <v>191.59753308338264</v>
      </c>
      <c r="M380" s="135">
        <v>192.05969734555455</v>
      </c>
      <c r="N380" s="135">
        <v>180.98597644855582</v>
      </c>
      <c r="O380" s="136"/>
      <c r="P380" s="135">
        <f t="shared" si="10"/>
        <v>174.38434127450802</v>
      </c>
      <c r="Q380" s="135">
        <f t="shared" si="11"/>
        <v>192.05969734555455</v>
      </c>
      <c r="R380" s="9"/>
      <c r="S380" s="3"/>
      <c r="T380" s="3"/>
      <c r="U380" s="3"/>
    </row>
    <row r="381" spans="1:21">
      <c r="A381" s="137">
        <v>662</v>
      </c>
      <c r="B381" s="134" t="s">
        <v>354</v>
      </c>
      <c r="C381" s="135">
        <v>153.08663017022738</v>
      </c>
      <c r="D381" s="135">
        <v>137.76350496244899</v>
      </c>
      <c r="E381" s="135">
        <v>143.61367790526708</v>
      </c>
      <c r="F381" s="135">
        <v>133.94196519622136</v>
      </c>
      <c r="G381" s="135">
        <v>138.13608397619151</v>
      </c>
      <c r="H381" s="135">
        <v>143.89587970829152</v>
      </c>
      <c r="I381" s="135">
        <v>153.04194908350772</v>
      </c>
      <c r="J381" s="135">
        <v>144.69412931638803</v>
      </c>
      <c r="K381" s="135">
        <v>152.33535009112947</v>
      </c>
      <c r="L381" s="135">
        <v>158.11307231167166</v>
      </c>
      <c r="M381" s="135">
        <v>153.88940175011436</v>
      </c>
      <c r="N381" s="135">
        <v>165.9500791748616</v>
      </c>
      <c r="O381" s="136"/>
      <c r="P381" s="135">
        <f t="shared" si="10"/>
        <v>133.94196519622136</v>
      </c>
      <c r="Q381" s="135">
        <f t="shared" si="11"/>
        <v>158.11307231167166</v>
      </c>
      <c r="R381" s="9"/>
      <c r="S381" s="3"/>
      <c r="T381" s="3"/>
      <c r="U381" s="3"/>
    </row>
    <row r="382" spans="1:21">
      <c r="A382" s="133">
        <v>665</v>
      </c>
      <c r="B382" s="134" t="s">
        <v>268</v>
      </c>
      <c r="C382" s="135">
        <v>107.74202601512411</v>
      </c>
      <c r="D382" s="135">
        <v>107.22788543541513</v>
      </c>
      <c r="E382" s="135">
        <v>111.35104056728689</v>
      </c>
      <c r="F382" s="135">
        <v>107.25703292265472</v>
      </c>
      <c r="G382" s="135">
        <v>105.54414050860028</v>
      </c>
      <c r="H382" s="135">
        <v>108.92918353170306</v>
      </c>
      <c r="I382" s="135">
        <v>112.38629274772205</v>
      </c>
      <c r="J382" s="135">
        <v>113.85897919501966</v>
      </c>
      <c r="K382" s="135">
        <v>114.52838381117915</v>
      </c>
      <c r="L382" s="135">
        <v>118.48240028636118</v>
      </c>
      <c r="M382" s="135">
        <v>117.67006146164158</v>
      </c>
      <c r="N382" s="135">
        <v>117.95058025154486</v>
      </c>
      <c r="O382" s="136"/>
      <c r="P382" s="135">
        <f t="shared" si="10"/>
        <v>105.54414050860028</v>
      </c>
      <c r="Q382" s="135">
        <f t="shared" si="11"/>
        <v>118.48240028636118</v>
      </c>
      <c r="R382" s="9"/>
      <c r="S382" s="3"/>
      <c r="T382" s="3"/>
      <c r="U382" s="3"/>
    </row>
    <row r="383" spans="1:21">
      <c r="A383" s="133">
        <v>670</v>
      </c>
      <c r="B383" s="134" t="s">
        <v>38</v>
      </c>
      <c r="C383" s="135">
        <v>143.25753596690802</v>
      </c>
      <c r="D383" s="135">
        <v>144.99978066968526</v>
      </c>
      <c r="E383" s="135">
        <v>152.79532273154675</v>
      </c>
      <c r="F383" s="135">
        <v>153.14311773507507</v>
      </c>
      <c r="G383" s="135">
        <v>156.50957447760749</v>
      </c>
      <c r="H383" s="135">
        <v>169.37879207317982</v>
      </c>
      <c r="I383" s="135">
        <v>173.21422344582408</v>
      </c>
      <c r="J383" s="135">
        <v>177.07484769849606</v>
      </c>
      <c r="K383" s="135">
        <v>176.19692863365074</v>
      </c>
      <c r="L383" s="135">
        <v>190.40428317288044</v>
      </c>
      <c r="M383" s="135">
        <v>161.36433748942136</v>
      </c>
      <c r="N383" s="135">
        <v>178.79212234639522</v>
      </c>
      <c r="O383" s="136"/>
      <c r="P383" s="135">
        <f t="shared" si="10"/>
        <v>152.79532273154675</v>
      </c>
      <c r="Q383" s="135">
        <f t="shared" si="11"/>
        <v>190.40428317288044</v>
      </c>
      <c r="R383" s="9"/>
      <c r="S383" s="3"/>
      <c r="T383" s="3"/>
      <c r="U383" s="3"/>
    </row>
    <row r="384" spans="1:21">
      <c r="A384" s="133">
        <v>672</v>
      </c>
      <c r="B384" s="134" t="s">
        <v>55</v>
      </c>
      <c r="C384" s="135">
        <v>128.77817410309024</v>
      </c>
      <c r="D384" s="135">
        <v>120.61217416404078</v>
      </c>
      <c r="E384" s="135">
        <v>122.42655626642234</v>
      </c>
      <c r="F384" s="135">
        <v>126.68130953926229</v>
      </c>
      <c r="G384" s="135">
        <v>119.36647930623816</v>
      </c>
      <c r="H384" s="135">
        <v>126.79888365589281</v>
      </c>
      <c r="I384" s="135">
        <v>130.99463264347821</v>
      </c>
      <c r="J384" s="135">
        <v>136.08917693814021</v>
      </c>
      <c r="K384" s="135">
        <v>136.49564305727048</v>
      </c>
      <c r="L384" s="135">
        <v>137.17141461292388</v>
      </c>
      <c r="M384" s="135">
        <v>137.43090069318356</v>
      </c>
      <c r="N384" s="135">
        <v>134.71811490708069</v>
      </c>
      <c r="O384" s="136"/>
      <c r="P384" s="135">
        <f t="shared" si="10"/>
        <v>119.36647930623816</v>
      </c>
      <c r="Q384" s="135">
        <f t="shared" si="11"/>
        <v>137.43090069318356</v>
      </c>
      <c r="R384" s="9"/>
      <c r="S384" s="3"/>
      <c r="T384" s="3"/>
      <c r="U384" s="3"/>
    </row>
    <row r="385" spans="1:21">
      <c r="A385" s="133">
        <v>673</v>
      </c>
      <c r="B385" s="134" t="s">
        <v>143</v>
      </c>
      <c r="C385" s="135">
        <v>124.29544863593536</v>
      </c>
      <c r="D385" s="135">
        <v>124.30366404628263</v>
      </c>
      <c r="E385" s="135">
        <v>128.56814032313963</v>
      </c>
      <c r="F385" s="135">
        <v>120.02140566138159</v>
      </c>
      <c r="G385" s="135">
        <v>121.95597825852229</v>
      </c>
      <c r="H385" s="135">
        <v>123.75523626750096</v>
      </c>
      <c r="I385" s="135">
        <v>126.46905764469511</v>
      </c>
      <c r="J385" s="135">
        <v>130.99411377584005</v>
      </c>
      <c r="K385" s="135">
        <v>147.26882278013102</v>
      </c>
      <c r="L385" s="135">
        <v>147.47123209341203</v>
      </c>
      <c r="M385" s="135">
        <v>150.70060951701024</v>
      </c>
      <c r="N385" s="135">
        <v>152.84370899229717</v>
      </c>
      <c r="O385" s="136"/>
      <c r="P385" s="135">
        <f t="shared" si="10"/>
        <v>120.02140566138159</v>
      </c>
      <c r="Q385" s="135">
        <f t="shared" si="11"/>
        <v>150.70060951701024</v>
      </c>
      <c r="R385" s="9"/>
      <c r="S385" s="3"/>
      <c r="T385" s="3"/>
      <c r="U385" s="3"/>
    </row>
    <row r="386" spans="1:21">
      <c r="A386" s="133">
        <v>674</v>
      </c>
      <c r="B386" s="134" t="s">
        <v>39</v>
      </c>
      <c r="C386" s="135">
        <v>146.85764142086245</v>
      </c>
      <c r="D386" s="135">
        <v>143.55230105600253</v>
      </c>
      <c r="E386" s="135">
        <v>138.7310123922901</v>
      </c>
      <c r="F386" s="135">
        <v>133.04983955085524</v>
      </c>
      <c r="G386" s="135">
        <v>138.31946107812826</v>
      </c>
      <c r="H386" s="135">
        <v>132.23081046897332</v>
      </c>
      <c r="I386" s="135">
        <v>137.50672179685355</v>
      </c>
      <c r="J386" s="135">
        <v>140.77774906395734</v>
      </c>
      <c r="K386" s="135">
        <v>142.7462116169342</v>
      </c>
      <c r="L386" s="135">
        <v>144.46458485157859</v>
      </c>
      <c r="M386" s="135">
        <v>137.079113361872</v>
      </c>
      <c r="N386" s="135">
        <v>135.386784693641</v>
      </c>
      <c r="O386" s="136"/>
      <c r="P386" s="135">
        <f t="shared" si="10"/>
        <v>132.23081046897332</v>
      </c>
      <c r="Q386" s="135">
        <f t="shared" si="11"/>
        <v>144.46458485157859</v>
      </c>
      <c r="R386" s="9"/>
      <c r="S386" s="3"/>
      <c r="T386" s="3"/>
      <c r="U386" s="3"/>
    </row>
    <row r="387" spans="1:21">
      <c r="A387" s="133">
        <v>675</v>
      </c>
      <c r="B387" s="134" t="s">
        <v>353</v>
      </c>
      <c r="C387" s="135">
        <v>154.39465347213979</v>
      </c>
      <c r="D387" s="135">
        <v>152.09517209947384</v>
      </c>
      <c r="E387" s="135">
        <v>161.14282966792098</v>
      </c>
      <c r="F387" s="135">
        <v>160.41631460990789</v>
      </c>
      <c r="G387" s="135">
        <v>161.35507339781634</v>
      </c>
      <c r="H387" s="135">
        <v>156.83735619809923</v>
      </c>
      <c r="I387" s="135">
        <v>162.89037760392984</v>
      </c>
      <c r="J387" s="135">
        <v>158.35390888783232</v>
      </c>
      <c r="K387" s="135">
        <v>163.12512813094807</v>
      </c>
      <c r="L387" s="135">
        <v>167.18157838785223</v>
      </c>
      <c r="M387" s="135">
        <v>166.63898394053274</v>
      </c>
      <c r="N387" s="135">
        <v>170.4679790459877</v>
      </c>
      <c r="O387" s="136"/>
      <c r="P387" s="135">
        <f t="shared" si="10"/>
        <v>156.83735619809923</v>
      </c>
      <c r="Q387" s="135">
        <f t="shared" si="11"/>
        <v>167.18157838785223</v>
      </c>
      <c r="R387" s="9"/>
      <c r="S387" s="3"/>
      <c r="T387" s="3"/>
      <c r="U387" s="3"/>
    </row>
    <row r="388" spans="1:21">
      <c r="A388" s="133">
        <v>680</v>
      </c>
      <c r="B388" s="134" t="s">
        <v>158</v>
      </c>
      <c r="C388" s="135">
        <v>112.57247762483122</v>
      </c>
      <c r="D388" s="135">
        <v>112.15474180619891</v>
      </c>
      <c r="E388" s="135">
        <v>117.04123172633467</v>
      </c>
      <c r="F388" s="135">
        <v>116.52934733200924</v>
      </c>
      <c r="G388" s="135">
        <v>117.24447735514411</v>
      </c>
      <c r="H388" s="135">
        <v>122.17807434817909</v>
      </c>
      <c r="I388" s="135">
        <v>125.33602551785515</v>
      </c>
      <c r="J388" s="135">
        <v>129.21773255037178</v>
      </c>
      <c r="K388" s="135">
        <v>134.13382780960416</v>
      </c>
      <c r="L388" s="135">
        <v>134.83647291058617</v>
      </c>
      <c r="M388" s="135">
        <v>137.95089698549126</v>
      </c>
      <c r="N388" s="135">
        <v>133.47758570556297</v>
      </c>
      <c r="O388" s="136"/>
      <c r="P388" s="135">
        <f t="shared" si="10"/>
        <v>116.52934733200924</v>
      </c>
      <c r="Q388" s="135">
        <f t="shared" si="11"/>
        <v>137.95089698549126</v>
      </c>
      <c r="R388" s="9"/>
      <c r="S388" s="3"/>
      <c r="T388" s="3"/>
      <c r="U388" s="3"/>
    </row>
    <row r="389" spans="1:21">
      <c r="A389" s="133">
        <v>683</v>
      </c>
      <c r="B389" s="134" t="s">
        <v>40</v>
      </c>
      <c r="C389" s="135">
        <v>134.78258613504389</v>
      </c>
      <c r="D389" s="135">
        <v>135.54245945844511</v>
      </c>
      <c r="E389" s="135">
        <v>146.43710539638667</v>
      </c>
      <c r="F389" s="135">
        <v>131.14667579086648</v>
      </c>
      <c r="G389" s="135">
        <v>142.67702903869471</v>
      </c>
      <c r="H389" s="135">
        <v>148.52509492806004</v>
      </c>
      <c r="I389" s="135">
        <v>152.16916938192199</v>
      </c>
      <c r="J389" s="135">
        <v>153.96278185833708</v>
      </c>
      <c r="K389" s="135">
        <v>160.41534965564185</v>
      </c>
      <c r="L389" s="135">
        <v>169.81079879880855</v>
      </c>
      <c r="M389" s="135">
        <v>176.35516243868884</v>
      </c>
      <c r="N389" s="135">
        <v>171.375728238504</v>
      </c>
      <c r="O389" s="136"/>
      <c r="P389" s="135">
        <f t="shared" si="10"/>
        <v>131.14667579086648</v>
      </c>
      <c r="Q389" s="135">
        <f t="shared" si="11"/>
        <v>176.35516243868884</v>
      </c>
      <c r="R389" s="9"/>
      <c r="S389" s="3"/>
      <c r="T389" s="3"/>
      <c r="U389" s="3"/>
    </row>
    <row r="390" spans="1:21">
      <c r="A390" s="133">
        <v>685</v>
      </c>
      <c r="B390" s="134" t="s">
        <v>352</v>
      </c>
      <c r="C390" s="135">
        <v>152.58945213948604</v>
      </c>
      <c r="D390" s="135">
        <v>144.01245093649132</v>
      </c>
      <c r="E390" s="135">
        <v>154.03593297131175</v>
      </c>
      <c r="F390" s="135">
        <v>161.36228214105529</v>
      </c>
      <c r="G390" s="135">
        <v>157.73074334572411</v>
      </c>
      <c r="H390" s="135">
        <v>145.15769354521819</v>
      </c>
      <c r="I390" s="135">
        <v>151.17504622877098</v>
      </c>
      <c r="J390" s="135">
        <v>158.77982364632558</v>
      </c>
      <c r="K390" s="135">
        <v>158.384044403383</v>
      </c>
      <c r="L390" s="135">
        <v>183.87816395596639</v>
      </c>
      <c r="M390" s="135">
        <v>111.6967780826958</v>
      </c>
      <c r="N390" s="135">
        <v>137.5763908421923</v>
      </c>
      <c r="O390" s="136"/>
      <c r="P390" s="135">
        <f t="shared" si="10"/>
        <v>111.6967780826958</v>
      </c>
      <c r="Q390" s="135">
        <f t="shared" si="11"/>
        <v>183.87816395596639</v>
      </c>
      <c r="R390" s="9"/>
      <c r="S390" s="3"/>
      <c r="T390" s="3"/>
      <c r="U390" s="3"/>
    </row>
    <row r="391" spans="1:21">
      <c r="A391" s="133">
        <v>690</v>
      </c>
      <c r="B391" s="134" t="s">
        <v>182</v>
      </c>
      <c r="C391" s="135">
        <v>111.15717089854998</v>
      </c>
      <c r="D391" s="135">
        <v>110.65143831199254</v>
      </c>
      <c r="E391" s="135">
        <v>118.62059196235275</v>
      </c>
      <c r="F391" s="135">
        <v>113.10421616198138</v>
      </c>
      <c r="G391" s="135">
        <v>114.68454714739829</v>
      </c>
      <c r="H391" s="135">
        <v>115.4251812105521</v>
      </c>
      <c r="I391" s="135">
        <v>117.33928140091079</v>
      </c>
      <c r="J391" s="135">
        <v>124.54143461721232</v>
      </c>
      <c r="K391" s="135">
        <v>125.97579732785064</v>
      </c>
      <c r="L391" s="135">
        <v>129.0716594755155</v>
      </c>
      <c r="M391" s="135">
        <v>130.81520084659988</v>
      </c>
      <c r="N391" s="135">
        <v>131.00145942288012</v>
      </c>
      <c r="O391" s="136"/>
      <c r="P391" s="135">
        <f t="shared" si="10"/>
        <v>113.10421616198138</v>
      </c>
      <c r="Q391" s="135">
        <f t="shared" si="11"/>
        <v>130.81520084659988</v>
      </c>
      <c r="R391" s="9"/>
      <c r="S391" s="3"/>
      <c r="T391" s="3"/>
      <c r="U391" s="3"/>
    </row>
    <row r="392" spans="1:21">
      <c r="A392" s="133">
        <v>695</v>
      </c>
      <c r="B392" s="134" t="s">
        <v>122</v>
      </c>
      <c r="C392" s="135">
        <v>138.01328556694259</v>
      </c>
      <c r="D392" s="135">
        <v>135.65484159533378</v>
      </c>
      <c r="E392" s="135">
        <v>141.676220725891</v>
      </c>
      <c r="F392" s="135">
        <v>140.58512606429832</v>
      </c>
      <c r="G392" s="135">
        <v>139.99483425718552</v>
      </c>
      <c r="H392" s="135">
        <v>145.58364265578496</v>
      </c>
      <c r="I392" s="135">
        <v>140.50424443634643</v>
      </c>
      <c r="J392" s="135">
        <v>146.5100524116003</v>
      </c>
      <c r="K392" s="135">
        <v>149.48050483194791</v>
      </c>
      <c r="L392" s="135">
        <v>156.43523176327994</v>
      </c>
      <c r="M392" s="135">
        <v>161.59186998055247</v>
      </c>
      <c r="N392" s="135">
        <v>161.68685876475988</v>
      </c>
      <c r="O392" s="136"/>
      <c r="P392" s="135">
        <f t="shared" si="10"/>
        <v>139.99483425718552</v>
      </c>
      <c r="Q392" s="135">
        <f t="shared" si="11"/>
        <v>161.59186998055247</v>
      </c>
      <c r="R392" s="9"/>
      <c r="S392" s="3"/>
      <c r="T392" s="3"/>
      <c r="U392" s="3"/>
    </row>
    <row r="393" spans="1:21">
      <c r="A393" s="133">
        <v>698</v>
      </c>
      <c r="B393" s="134" t="s">
        <v>351</v>
      </c>
      <c r="C393" s="135">
        <v>161.82687388899126</v>
      </c>
      <c r="D393" s="135">
        <v>159.9120009641438</v>
      </c>
      <c r="E393" s="135">
        <v>161.40719517544761</v>
      </c>
      <c r="F393" s="135">
        <v>152.48174588266795</v>
      </c>
      <c r="G393" s="135">
        <v>139.43767882634808</v>
      </c>
      <c r="H393" s="135">
        <v>146.17797011935576</v>
      </c>
      <c r="I393" s="135">
        <v>151.86986447572468</v>
      </c>
      <c r="J393" s="135">
        <v>161.28815124780428</v>
      </c>
      <c r="K393" s="135">
        <v>168.23674523626698</v>
      </c>
      <c r="L393" s="135">
        <v>176.05307712725894</v>
      </c>
      <c r="M393" s="135">
        <v>174.43519426556571</v>
      </c>
      <c r="N393" s="135">
        <v>169.11327156379926</v>
      </c>
      <c r="O393" s="136"/>
      <c r="P393" s="135">
        <f t="shared" si="10"/>
        <v>139.43767882634808</v>
      </c>
      <c r="Q393" s="135">
        <f t="shared" si="11"/>
        <v>176.05307712725894</v>
      </c>
      <c r="R393" s="9"/>
      <c r="S393" s="3"/>
      <c r="T393" s="3"/>
      <c r="U393" s="3"/>
    </row>
    <row r="394" spans="1:21">
      <c r="A394" s="133">
        <v>700</v>
      </c>
      <c r="B394" s="134" t="s">
        <v>215</v>
      </c>
      <c r="C394" s="135">
        <v>172.77494954481176</v>
      </c>
      <c r="D394" s="135">
        <v>177.87863273821992</v>
      </c>
      <c r="E394" s="135">
        <v>188.81588344976049</v>
      </c>
      <c r="F394" s="135">
        <v>196.42739121111546</v>
      </c>
      <c r="G394" s="135">
        <v>193.99771759738385</v>
      </c>
      <c r="H394" s="135">
        <v>197.58771592348117</v>
      </c>
      <c r="I394" s="135">
        <v>205.6857645105863</v>
      </c>
      <c r="J394" s="135">
        <v>210.54353904034184</v>
      </c>
      <c r="K394" s="135">
        <v>206.10837584350028</v>
      </c>
      <c r="L394" s="135">
        <v>211.08120032019769</v>
      </c>
      <c r="M394" s="135">
        <v>216.9983220594479</v>
      </c>
      <c r="N394" s="135">
        <v>205.4665189928262</v>
      </c>
      <c r="O394" s="136"/>
      <c r="P394" s="135">
        <f t="shared" si="10"/>
        <v>188.81588344976049</v>
      </c>
      <c r="Q394" s="135">
        <f t="shared" si="11"/>
        <v>216.9983220594479</v>
      </c>
      <c r="R394" s="9"/>
      <c r="S394" s="3"/>
      <c r="T394" s="3"/>
      <c r="U394" s="3"/>
    </row>
    <row r="395" spans="1:21">
      <c r="A395" s="133">
        <v>705</v>
      </c>
      <c r="B395" s="134" t="s">
        <v>350</v>
      </c>
      <c r="C395" s="135">
        <v>120.92150590331477</v>
      </c>
      <c r="D395" s="135">
        <v>115.12928836087661</v>
      </c>
      <c r="E395" s="135">
        <v>125.35583699759052</v>
      </c>
      <c r="F395" s="135">
        <v>123.63006519669646</v>
      </c>
      <c r="G395" s="135">
        <v>124.56222781495576</v>
      </c>
      <c r="H395" s="135">
        <v>126.49201175518141</v>
      </c>
      <c r="I395" s="135">
        <v>130.498645374641</v>
      </c>
      <c r="J395" s="135">
        <v>140.72442137316673</v>
      </c>
      <c r="K395" s="135">
        <v>147.79380793440907</v>
      </c>
      <c r="L395" s="135">
        <v>160.78893972263728</v>
      </c>
      <c r="M395" s="135">
        <v>157.90780817589834</v>
      </c>
      <c r="N395" s="135">
        <v>157.96060819371343</v>
      </c>
      <c r="O395" s="136"/>
      <c r="P395" s="135">
        <f t="shared" ref="P395:P448" si="12">MIN(E395:M395)</f>
        <v>123.63006519669646</v>
      </c>
      <c r="Q395" s="135">
        <f t="shared" ref="Q395:Q448" si="13">MAX(E395:M395)</f>
        <v>160.78893972263728</v>
      </c>
      <c r="R395" s="9"/>
      <c r="S395" s="3"/>
      <c r="T395" s="3"/>
      <c r="U395" s="3"/>
    </row>
    <row r="396" spans="1:21">
      <c r="A396" s="133">
        <v>710</v>
      </c>
      <c r="B396" s="134" t="s">
        <v>73</v>
      </c>
      <c r="C396" s="135">
        <v>116.12759903798158</v>
      </c>
      <c r="D396" s="135">
        <v>112.91981692644273</v>
      </c>
      <c r="E396" s="135">
        <v>112.67414087020894</v>
      </c>
      <c r="F396" s="135">
        <v>114.63342637409501</v>
      </c>
      <c r="G396" s="135">
        <v>117.39126657508905</v>
      </c>
      <c r="H396" s="135">
        <v>114.85700399254711</v>
      </c>
      <c r="I396" s="135">
        <v>122.22619175525567</v>
      </c>
      <c r="J396" s="135">
        <v>133.26017118679769</v>
      </c>
      <c r="K396" s="135">
        <v>146.85883338647542</v>
      </c>
      <c r="L396" s="135">
        <v>148.5541805534811</v>
      </c>
      <c r="M396" s="135">
        <v>145.62862748283203</v>
      </c>
      <c r="N396" s="135">
        <v>141.38102306738554</v>
      </c>
      <c r="O396" s="136"/>
      <c r="P396" s="135">
        <f t="shared" si="12"/>
        <v>112.67414087020894</v>
      </c>
      <c r="Q396" s="135">
        <f t="shared" si="13"/>
        <v>148.5541805534811</v>
      </c>
      <c r="R396" s="9"/>
      <c r="S396" s="3"/>
      <c r="T396" s="3"/>
      <c r="U396" s="3"/>
    </row>
    <row r="397" spans="1:21">
      <c r="A397" s="133">
        <v>712</v>
      </c>
      <c r="B397" s="134" t="s">
        <v>130</v>
      </c>
      <c r="C397" s="135"/>
      <c r="D397" s="135"/>
      <c r="E397" s="135"/>
      <c r="F397" s="135"/>
      <c r="G397" s="135">
        <v>148.13610625968525</v>
      </c>
      <c r="H397" s="135">
        <v>166.50469623285753</v>
      </c>
      <c r="I397" s="135">
        <v>162.14015811209694</v>
      </c>
      <c r="J397" s="135">
        <v>163.81307739429167</v>
      </c>
      <c r="K397" s="135">
        <v>168.02930156463302</v>
      </c>
      <c r="L397" s="135">
        <v>172.88685433443374</v>
      </c>
      <c r="M397" s="135">
        <v>173.96926690987718</v>
      </c>
      <c r="N397" s="135">
        <v>170.08506032530752</v>
      </c>
      <c r="O397" s="136"/>
      <c r="P397" s="135">
        <f t="shared" si="12"/>
        <v>148.13610625968525</v>
      </c>
      <c r="Q397" s="135">
        <f t="shared" si="13"/>
        <v>173.96926690987718</v>
      </c>
      <c r="R397" s="9"/>
      <c r="S397" s="3"/>
      <c r="T397" s="3"/>
      <c r="U397" s="3"/>
    </row>
    <row r="398" spans="1:21">
      <c r="A398" s="133">
        <v>715</v>
      </c>
      <c r="B398" s="134" t="s">
        <v>56</v>
      </c>
      <c r="C398" s="135">
        <v>170.13188892717096</v>
      </c>
      <c r="D398" s="135">
        <v>169.98434408465047</v>
      </c>
      <c r="E398" s="135">
        <v>177.14947321675277</v>
      </c>
      <c r="F398" s="135">
        <v>185.05772602045627</v>
      </c>
      <c r="G398" s="135">
        <v>166.96453246644813</v>
      </c>
      <c r="H398" s="135">
        <v>199.75801768006002</v>
      </c>
      <c r="I398" s="135">
        <v>188.09152254909102</v>
      </c>
      <c r="J398" s="135">
        <v>189.7682720836751</v>
      </c>
      <c r="K398" s="135">
        <v>196.99177408643217</v>
      </c>
      <c r="L398" s="135">
        <v>180.11569628688738</v>
      </c>
      <c r="M398" s="135">
        <v>168.24642425997999</v>
      </c>
      <c r="N398" s="135">
        <v>157.35078242635413</v>
      </c>
      <c r="O398" s="136"/>
      <c r="P398" s="135">
        <f t="shared" si="12"/>
        <v>166.96453246644813</v>
      </c>
      <c r="Q398" s="135">
        <f t="shared" si="13"/>
        <v>199.75801768006002</v>
      </c>
      <c r="R398" s="9"/>
      <c r="S398" s="3"/>
      <c r="T398" s="3"/>
      <c r="U398" s="3"/>
    </row>
    <row r="399" spans="1:21">
      <c r="A399" s="133">
        <v>717</v>
      </c>
      <c r="B399" s="134" t="s">
        <v>41</v>
      </c>
      <c r="C399" s="135">
        <v>143.62337752644868</v>
      </c>
      <c r="D399" s="135">
        <v>137.49872299621583</v>
      </c>
      <c r="E399" s="135">
        <v>150.34167526000834</v>
      </c>
      <c r="F399" s="135">
        <v>141.73976475091368</v>
      </c>
      <c r="G399" s="135">
        <v>143.20236487215635</v>
      </c>
      <c r="H399" s="135">
        <v>150.63118698202672</v>
      </c>
      <c r="I399" s="135">
        <v>156.27725662361112</v>
      </c>
      <c r="J399" s="135">
        <v>159.20702958058558</v>
      </c>
      <c r="K399" s="135">
        <v>153.95072778191417</v>
      </c>
      <c r="L399" s="135">
        <v>147.59753946563984</v>
      </c>
      <c r="M399" s="135">
        <v>151.7782301462382</v>
      </c>
      <c r="N399" s="135">
        <v>153.94399622063173</v>
      </c>
      <c r="O399" s="136"/>
      <c r="P399" s="135">
        <f t="shared" si="12"/>
        <v>141.73976475091368</v>
      </c>
      <c r="Q399" s="135">
        <f t="shared" si="13"/>
        <v>159.20702958058558</v>
      </c>
      <c r="R399" s="9"/>
      <c r="S399" s="3"/>
      <c r="T399" s="3"/>
      <c r="U399" s="3"/>
    </row>
    <row r="400" spans="1:21">
      <c r="A400" s="133">
        <v>720</v>
      </c>
      <c r="B400" s="134" t="s">
        <v>237</v>
      </c>
      <c r="C400" s="135">
        <v>117.57723106163012</v>
      </c>
      <c r="D400" s="135">
        <v>116.82018632017378</v>
      </c>
      <c r="E400" s="135">
        <v>126.96602916332958</v>
      </c>
      <c r="F400" s="135">
        <v>122.59543886502624</v>
      </c>
      <c r="G400" s="135">
        <v>110.80997283012411</v>
      </c>
      <c r="H400" s="135">
        <v>124.15108514147144</v>
      </c>
      <c r="I400" s="135">
        <v>128.07128055912099</v>
      </c>
      <c r="J400" s="135">
        <v>118.244011391309</v>
      </c>
      <c r="K400" s="135">
        <v>121.15957630468614</v>
      </c>
      <c r="L400" s="135">
        <v>121.56865433856687</v>
      </c>
      <c r="M400" s="135">
        <v>122.78242042662615</v>
      </c>
      <c r="N400" s="135">
        <v>119.32602782306634</v>
      </c>
      <c r="O400" s="136"/>
      <c r="P400" s="135">
        <f t="shared" si="12"/>
        <v>110.80997283012411</v>
      </c>
      <c r="Q400" s="135">
        <f t="shared" si="13"/>
        <v>128.07128055912099</v>
      </c>
      <c r="R400" s="9"/>
      <c r="S400" s="3"/>
      <c r="T400" s="3"/>
      <c r="U400" s="3"/>
    </row>
    <row r="401" spans="1:21">
      <c r="A401" s="133">
        <v>725</v>
      </c>
      <c r="B401" s="134" t="s">
        <v>123</v>
      </c>
      <c r="C401" s="135">
        <v>136.94014659062034</v>
      </c>
      <c r="D401" s="135">
        <v>133.54696821791859</v>
      </c>
      <c r="E401" s="135">
        <v>137.94289591649755</v>
      </c>
      <c r="F401" s="135">
        <v>135.70610515878857</v>
      </c>
      <c r="G401" s="135">
        <v>139.57668995287787</v>
      </c>
      <c r="H401" s="135">
        <v>138.54057851707512</v>
      </c>
      <c r="I401" s="135">
        <v>142.29217445457763</v>
      </c>
      <c r="J401" s="135">
        <v>143.96051654476636</v>
      </c>
      <c r="K401" s="135">
        <v>122.28056024310632</v>
      </c>
      <c r="L401" s="135">
        <v>128.69534004474232</v>
      </c>
      <c r="M401" s="135">
        <v>132.81431378588152</v>
      </c>
      <c r="N401" s="135">
        <v>131.99591702959947</v>
      </c>
      <c r="O401" s="136"/>
      <c r="P401" s="135">
        <f t="shared" si="12"/>
        <v>122.28056024310632</v>
      </c>
      <c r="Q401" s="135">
        <f t="shared" si="13"/>
        <v>143.96051654476636</v>
      </c>
      <c r="R401" s="9"/>
      <c r="S401" s="3"/>
      <c r="T401" s="3"/>
      <c r="U401" s="3"/>
    </row>
    <row r="402" spans="1:21">
      <c r="A402" s="133">
        <v>728</v>
      </c>
      <c r="B402" s="134" t="s">
        <v>349</v>
      </c>
      <c r="C402" s="135">
        <v>156.2784675352799</v>
      </c>
      <c r="D402" s="135">
        <v>154.62182450425524</v>
      </c>
      <c r="E402" s="135">
        <v>177.88446163183315</v>
      </c>
      <c r="F402" s="135">
        <v>169.91138859898425</v>
      </c>
      <c r="G402" s="135">
        <v>159.59715532451048</v>
      </c>
      <c r="H402" s="135">
        <v>155.80225829489802</v>
      </c>
      <c r="I402" s="135">
        <v>156.93063818218877</v>
      </c>
      <c r="J402" s="135">
        <v>158.43247623792786</v>
      </c>
      <c r="K402" s="135">
        <v>143.51088248497288</v>
      </c>
      <c r="L402" s="135">
        <v>112.79663789968846</v>
      </c>
      <c r="M402" s="135">
        <v>173.15671396613271</v>
      </c>
      <c r="N402" s="135">
        <v>205.62527807853348</v>
      </c>
      <c r="O402" s="136"/>
      <c r="P402" s="135">
        <f t="shared" si="12"/>
        <v>112.79663789968846</v>
      </c>
      <c r="Q402" s="135">
        <f t="shared" si="13"/>
        <v>177.88446163183315</v>
      </c>
      <c r="R402" s="9"/>
      <c r="S402" s="3"/>
      <c r="T402" s="3"/>
      <c r="U402" s="3"/>
    </row>
    <row r="403" spans="1:21">
      <c r="A403" s="133">
        <v>730</v>
      </c>
      <c r="B403" s="134" t="s">
        <v>124</v>
      </c>
      <c r="C403" s="135">
        <v>121.80472562350748</v>
      </c>
      <c r="D403" s="135">
        <v>119.24361610891852</v>
      </c>
      <c r="E403" s="135">
        <v>124.39549371597801</v>
      </c>
      <c r="F403" s="135">
        <v>119.5316197887071</v>
      </c>
      <c r="G403" s="135">
        <v>120.29529650668005</v>
      </c>
      <c r="H403" s="135">
        <v>120.01955553609587</v>
      </c>
      <c r="I403" s="135">
        <v>123.10268329115632</v>
      </c>
      <c r="J403" s="135">
        <v>125.6144354668979</v>
      </c>
      <c r="K403" s="135">
        <v>129.91612049570264</v>
      </c>
      <c r="L403" s="135">
        <v>134.95709830822258</v>
      </c>
      <c r="M403" s="135">
        <v>131.3954524073751</v>
      </c>
      <c r="N403" s="135">
        <v>131.07578306304183</v>
      </c>
      <c r="O403" s="136"/>
      <c r="P403" s="135">
        <f t="shared" si="12"/>
        <v>119.5316197887071</v>
      </c>
      <c r="Q403" s="135">
        <f t="shared" si="13"/>
        <v>134.95709830822258</v>
      </c>
      <c r="R403" s="9"/>
      <c r="S403" s="3"/>
      <c r="T403" s="3"/>
      <c r="U403" s="3"/>
    </row>
    <row r="404" spans="1:21">
      <c r="A404" s="133">
        <v>735</v>
      </c>
      <c r="B404" s="134" t="s">
        <v>125</v>
      </c>
      <c r="C404" s="135">
        <v>108.30452389678413</v>
      </c>
      <c r="D404" s="135">
        <v>107.00437785997539</v>
      </c>
      <c r="E404" s="135">
        <v>113.08110756976365</v>
      </c>
      <c r="F404" s="135">
        <v>111.29268391318841</v>
      </c>
      <c r="G404" s="135">
        <v>116.23776716215089</v>
      </c>
      <c r="H404" s="135">
        <v>118.95363519217186</v>
      </c>
      <c r="I404" s="135">
        <v>123.6310122644766</v>
      </c>
      <c r="J404" s="135">
        <v>128.6391128057698</v>
      </c>
      <c r="K404" s="135">
        <v>135.21562014634739</v>
      </c>
      <c r="L404" s="135">
        <v>140.01825643646589</v>
      </c>
      <c r="M404" s="135">
        <v>141.55470764931059</v>
      </c>
      <c r="N404" s="135">
        <v>139.0346410490051</v>
      </c>
      <c r="O404" s="136"/>
      <c r="P404" s="135">
        <f t="shared" si="12"/>
        <v>111.29268391318841</v>
      </c>
      <c r="Q404" s="135">
        <f t="shared" si="13"/>
        <v>141.55470764931059</v>
      </c>
      <c r="R404" s="9"/>
      <c r="S404" s="3"/>
      <c r="T404" s="3"/>
      <c r="U404" s="3"/>
    </row>
    <row r="405" spans="1:21">
      <c r="A405" s="133">
        <v>740</v>
      </c>
      <c r="B405" s="134" t="s">
        <v>269</v>
      </c>
      <c r="C405" s="135">
        <v>138.49365293331402</v>
      </c>
      <c r="D405" s="135">
        <v>138.20368764602907</v>
      </c>
      <c r="E405" s="135">
        <v>150.51942666131396</v>
      </c>
      <c r="F405" s="135">
        <v>148.06252036939901</v>
      </c>
      <c r="G405" s="135">
        <v>147.76278435706971</v>
      </c>
      <c r="H405" s="135">
        <v>137.82853386429721</v>
      </c>
      <c r="I405" s="135">
        <v>138.65051191256615</v>
      </c>
      <c r="J405" s="135">
        <v>134.4277275953612</v>
      </c>
      <c r="K405" s="135">
        <v>139.77760576195175</v>
      </c>
      <c r="L405" s="135">
        <v>140.68150743017191</v>
      </c>
      <c r="M405" s="135">
        <v>141.09999693975161</v>
      </c>
      <c r="N405" s="135">
        <v>145.7454636226667</v>
      </c>
      <c r="O405" s="136"/>
      <c r="P405" s="135">
        <f t="shared" si="12"/>
        <v>134.4277275953612</v>
      </c>
      <c r="Q405" s="135">
        <f t="shared" si="13"/>
        <v>150.51942666131396</v>
      </c>
      <c r="R405" s="9"/>
      <c r="S405" s="3"/>
      <c r="T405" s="3"/>
      <c r="U405" s="3"/>
    </row>
    <row r="406" spans="1:21">
      <c r="A406" s="133">
        <v>745</v>
      </c>
      <c r="B406" s="134" t="s">
        <v>255</v>
      </c>
      <c r="C406" s="135">
        <v>118.8334115228419</v>
      </c>
      <c r="D406" s="135">
        <v>114.31517736125312</v>
      </c>
      <c r="E406" s="135">
        <v>119.06149199233352</v>
      </c>
      <c r="F406" s="135">
        <v>120.05100037737463</v>
      </c>
      <c r="G406" s="135">
        <v>122.39879604917611</v>
      </c>
      <c r="H406" s="135">
        <v>129.63927235731342</v>
      </c>
      <c r="I406" s="135">
        <v>131.50168159924408</v>
      </c>
      <c r="J406" s="135">
        <v>135.67542095629392</v>
      </c>
      <c r="K406" s="135">
        <v>145.72404586918148</v>
      </c>
      <c r="L406" s="135">
        <v>145.4817234472099</v>
      </c>
      <c r="M406" s="135">
        <v>145.68134397781691</v>
      </c>
      <c r="N406" s="135">
        <v>144.5719996268092</v>
      </c>
      <c r="O406" s="136"/>
      <c r="P406" s="135">
        <f t="shared" si="12"/>
        <v>119.06149199233352</v>
      </c>
      <c r="Q406" s="135">
        <f t="shared" si="13"/>
        <v>145.72404586918148</v>
      </c>
      <c r="R406" s="9"/>
      <c r="S406" s="3"/>
      <c r="T406" s="3"/>
      <c r="U406" s="3"/>
    </row>
    <row r="407" spans="1:21">
      <c r="A407" s="133">
        <v>750</v>
      </c>
      <c r="B407" s="134" t="s">
        <v>42</v>
      </c>
      <c r="C407" s="135">
        <v>147.37595208672735</v>
      </c>
      <c r="D407" s="135">
        <v>144.74565133538712</v>
      </c>
      <c r="E407" s="135">
        <v>145.07047851261464</v>
      </c>
      <c r="F407" s="135">
        <v>151.04367395871265</v>
      </c>
      <c r="G407" s="135">
        <v>141.23287646810763</v>
      </c>
      <c r="H407" s="135">
        <v>155.22045922938415</v>
      </c>
      <c r="I407" s="135">
        <v>166.66787308848708</v>
      </c>
      <c r="J407" s="135">
        <v>149.3944531554292</v>
      </c>
      <c r="K407" s="135">
        <v>149.3944531554292</v>
      </c>
      <c r="L407" s="135">
        <v>172.73459178553051</v>
      </c>
      <c r="M407" s="135">
        <v>172.45813965723173</v>
      </c>
      <c r="N407" s="135">
        <v>164.55317459425112</v>
      </c>
      <c r="O407" s="136"/>
      <c r="P407" s="135">
        <f t="shared" si="12"/>
        <v>141.23287646810763</v>
      </c>
      <c r="Q407" s="135">
        <f t="shared" si="13"/>
        <v>172.73459178553051</v>
      </c>
      <c r="R407" s="9"/>
      <c r="S407" s="3"/>
      <c r="T407" s="3"/>
      <c r="U407" s="3"/>
    </row>
    <row r="408" spans="1:21">
      <c r="A408" s="133">
        <v>753</v>
      </c>
      <c r="B408" s="134" t="s">
        <v>238</v>
      </c>
      <c r="C408" s="135">
        <v>115.169824769972</v>
      </c>
      <c r="D408" s="135">
        <v>112.78692518653226</v>
      </c>
      <c r="E408" s="135">
        <v>127.5417188201678</v>
      </c>
      <c r="F408" s="135">
        <v>114.27439788218589</v>
      </c>
      <c r="G408" s="135">
        <v>122.10708216060517</v>
      </c>
      <c r="H408" s="135">
        <v>123.54935741439759</v>
      </c>
      <c r="I408" s="135">
        <v>130.15137517302372</v>
      </c>
      <c r="J408" s="135">
        <v>127.90957990684957</v>
      </c>
      <c r="K408" s="135">
        <v>131.30532211861538</v>
      </c>
      <c r="L408" s="135">
        <v>139.0691854868567</v>
      </c>
      <c r="M408" s="135">
        <v>137.92283550507793</v>
      </c>
      <c r="N408" s="135">
        <v>141.16535534409664</v>
      </c>
      <c r="O408" s="136"/>
      <c r="P408" s="135">
        <f t="shared" si="12"/>
        <v>114.27439788218589</v>
      </c>
      <c r="Q408" s="135">
        <f t="shared" si="13"/>
        <v>139.0691854868567</v>
      </c>
      <c r="R408" s="9"/>
      <c r="S408" s="3"/>
      <c r="T408" s="3"/>
      <c r="U408" s="3"/>
    </row>
    <row r="409" spans="1:21">
      <c r="A409" s="133">
        <v>755</v>
      </c>
      <c r="B409" s="134" t="s">
        <v>43</v>
      </c>
      <c r="C409" s="135">
        <v>128.82619174193059</v>
      </c>
      <c r="D409" s="135">
        <v>126.36465955959633</v>
      </c>
      <c r="E409" s="135">
        <v>136.51455357636721</v>
      </c>
      <c r="F409" s="135">
        <v>124.99377618714821</v>
      </c>
      <c r="G409" s="135">
        <v>115.53993092695643</v>
      </c>
      <c r="H409" s="135">
        <v>118.85277126408664</v>
      </c>
      <c r="I409" s="135">
        <v>125.22684314715866</v>
      </c>
      <c r="J409" s="135">
        <v>136.35620973550044</v>
      </c>
      <c r="K409" s="135">
        <v>138.36010267658554</v>
      </c>
      <c r="L409" s="135">
        <v>143.15551659593496</v>
      </c>
      <c r="M409" s="135">
        <v>141.80649945414353</v>
      </c>
      <c r="N409" s="135">
        <v>149.83318451417597</v>
      </c>
      <c r="O409" s="136"/>
      <c r="P409" s="135">
        <f t="shared" si="12"/>
        <v>115.53993092695643</v>
      </c>
      <c r="Q409" s="135">
        <f t="shared" si="13"/>
        <v>143.15551659593496</v>
      </c>
      <c r="R409" s="9"/>
      <c r="S409" s="3"/>
      <c r="T409" s="3"/>
      <c r="U409" s="3"/>
    </row>
    <row r="410" spans="1:21">
      <c r="A410" s="133">
        <v>760</v>
      </c>
      <c r="B410" s="134" t="s">
        <v>270</v>
      </c>
      <c r="C410" s="135">
        <v>117.05335880797998</v>
      </c>
      <c r="D410" s="135">
        <v>111.0678283780175</v>
      </c>
      <c r="E410" s="135">
        <v>113.70848347267615</v>
      </c>
      <c r="F410" s="135">
        <v>107.53862357456592</v>
      </c>
      <c r="G410" s="135">
        <v>106.02175461722368</v>
      </c>
      <c r="H410" s="135">
        <v>104.42901521643438</v>
      </c>
      <c r="I410" s="135">
        <v>108.79259130600984</v>
      </c>
      <c r="J410" s="135">
        <v>106.46912630151566</v>
      </c>
      <c r="K410" s="135">
        <v>115.50117273532265</v>
      </c>
      <c r="L410" s="135">
        <v>119.60618068336035</v>
      </c>
      <c r="M410" s="135">
        <v>119.40243788150457</v>
      </c>
      <c r="N410" s="135">
        <v>122.81000585236414</v>
      </c>
      <c r="O410" s="136"/>
      <c r="P410" s="135">
        <f t="shared" si="12"/>
        <v>104.42901521643438</v>
      </c>
      <c r="Q410" s="135">
        <f t="shared" si="13"/>
        <v>119.60618068336035</v>
      </c>
      <c r="R410" s="9"/>
      <c r="S410" s="3"/>
      <c r="T410" s="3"/>
      <c r="U410" s="3"/>
    </row>
    <row r="411" spans="1:21">
      <c r="A411" s="133">
        <v>763</v>
      </c>
      <c r="B411" s="134" t="s">
        <v>293</v>
      </c>
      <c r="C411" s="135"/>
      <c r="D411" s="135"/>
      <c r="E411" s="135"/>
      <c r="F411" s="135">
        <v>133.27165844108657</v>
      </c>
      <c r="G411" s="135">
        <v>122.51236864563877</v>
      </c>
      <c r="H411" s="135">
        <v>121.14483268688355</v>
      </c>
      <c r="I411" s="135">
        <v>124.86599828419018</v>
      </c>
      <c r="J411" s="135">
        <v>130.58605654629923</v>
      </c>
      <c r="K411" s="135">
        <v>130.33547488089269</v>
      </c>
      <c r="L411" s="135">
        <v>126.02151152764829</v>
      </c>
      <c r="M411" s="135">
        <v>123.3912797920871</v>
      </c>
      <c r="N411" s="135">
        <v>120.29903302493923</v>
      </c>
      <c r="O411" s="136"/>
      <c r="P411" s="135">
        <f t="shared" si="12"/>
        <v>121.14483268688355</v>
      </c>
      <c r="Q411" s="135">
        <f t="shared" si="13"/>
        <v>133.27165844108657</v>
      </c>
      <c r="R411" s="9"/>
      <c r="S411" s="3"/>
      <c r="T411" s="3"/>
      <c r="U411" s="3"/>
    </row>
    <row r="412" spans="1:21">
      <c r="A412" s="133">
        <v>765</v>
      </c>
      <c r="B412" s="134" t="s">
        <v>348</v>
      </c>
      <c r="C412" s="135">
        <v>146.78967019111869</v>
      </c>
      <c r="D412" s="135">
        <v>150.88578318585681</v>
      </c>
      <c r="E412" s="135">
        <v>151.50357381238791</v>
      </c>
      <c r="F412" s="135">
        <v>170.39984073382064</v>
      </c>
      <c r="G412" s="135">
        <v>169.68449906906426</v>
      </c>
      <c r="H412" s="135">
        <v>172.76960902609986</v>
      </c>
      <c r="I412" s="135">
        <v>177.38433942466085</v>
      </c>
      <c r="J412" s="135">
        <v>181.0055923088143</v>
      </c>
      <c r="K412" s="135">
        <v>182.99299811604388</v>
      </c>
      <c r="L412" s="135">
        <v>192.96871977589416</v>
      </c>
      <c r="M412" s="135">
        <v>204.21203171133507</v>
      </c>
      <c r="N412" s="135">
        <v>185.28464609809171</v>
      </c>
      <c r="O412" s="136"/>
      <c r="P412" s="135">
        <f t="shared" si="12"/>
        <v>151.50357381238791</v>
      </c>
      <c r="Q412" s="135">
        <f t="shared" si="13"/>
        <v>204.21203171133507</v>
      </c>
      <c r="R412" s="9"/>
      <c r="S412" s="3"/>
      <c r="T412" s="3"/>
      <c r="U412" s="3"/>
    </row>
    <row r="413" spans="1:21">
      <c r="A413" s="133">
        <v>766</v>
      </c>
      <c r="B413" s="134" t="s">
        <v>248</v>
      </c>
      <c r="C413" s="135">
        <v>112.4512461836853</v>
      </c>
      <c r="D413" s="135">
        <v>111.38508296992656</v>
      </c>
      <c r="E413" s="135">
        <v>115.76434785069902</v>
      </c>
      <c r="F413" s="135">
        <v>116.11638037440741</v>
      </c>
      <c r="G413" s="135">
        <v>115.19716592692626</v>
      </c>
      <c r="H413" s="135">
        <v>117.56302676711718</v>
      </c>
      <c r="I413" s="135">
        <v>121.99112643341607</v>
      </c>
      <c r="J413" s="135">
        <v>127.49509313904906</v>
      </c>
      <c r="K413" s="135">
        <v>130.63952623717256</v>
      </c>
      <c r="L413" s="135">
        <v>134.91272861427555</v>
      </c>
      <c r="M413" s="135">
        <v>131.91701311980754</v>
      </c>
      <c r="N413" s="135">
        <v>133.37581741615733</v>
      </c>
      <c r="O413" s="136"/>
      <c r="P413" s="135">
        <f t="shared" si="12"/>
        <v>115.19716592692626</v>
      </c>
      <c r="Q413" s="135">
        <f t="shared" si="13"/>
        <v>134.91272861427555</v>
      </c>
      <c r="R413" s="9"/>
      <c r="S413" s="3"/>
      <c r="T413" s="3"/>
      <c r="U413" s="3"/>
    </row>
    <row r="414" spans="1:21">
      <c r="A414" s="133">
        <v>767</v>
      </c>
      <c r="B414" s="136" t="s">
        <v>276</v>
      </c>
      <c r="C414" s="135">
        <v>110.45748980447567</v>
      </c>
      <c r="D414" s="135">
        <v>110.41217406389121</v>
      </c>
      <c r="E414" s="135">
        <v>118.01527721832031</v>
      </c>
      <c r="F414" s="135">
        <v>108.35705172716352</v>
      </c>
      <c r="G414" s="135">
        <v>110.00679804859121</v>
      </c>
      <c r="H414" s="135">
        <v>104.98470859836375</v>
      </c>
      <c r="I414" s="135">
        <v>105.12988504703699</v>
      </c>
      <c r="J414" s="135">
        <v>108.70593234366078</v>
      </c>
      <c r="K414" s="135">
        <v>114.30488776440907</v>
      </c>
      <c r="L414" s="135">
        <v>123.08968575273136</v>
      </c>
      <c r="M414" s="135">
        <v>122.08443297742188</v>
      </c>
      <c r="N414" s="135">
        <v>125.27897765036296</v>
      </c>
      <c r="O414" s="136"/>
      <c r="P414" s="135">
        <f t="shared" si="12"/>
        <v>104.98470859836375</v>
      </c>
      <c r="Q414" s="135">
        <f t="shared" si="13"/>
        <v>123.08968575273136</v>
      </c>
      <c r="R414" s="9"/>
      <c r="S414" s="3"/>
      <c r="T414" s="3"/>
      <c r="U414" s="3"/>
    </row>
    <row r="415" spans="1:21">
      <c r="A415" s="133">
        <v>770</v>
      </c>
      <c r="B415" s="134" t="s">
        <v>347</v>
      </c>
      <c r="C415" s="135">
        <v>113.85313805547297</v>
      </c>
      <c r="D415" s="135">
        <v>111.19760399779035</v>
      </c>
      <c r="E415" s="135">
        <v>118.28044702668406</v>
      </c>
      <c r="F415" s="135">
        <v>114.91959314247285</v>
      </c>
      <c r="G415" s="135">
        <v>114.60301072051836</v>
      </c>
      <c r="H415" s="135">
        <v>106.8427022549471</v>
      </c>
      <c r="I415" s="135">
        <v>111.02500993107299</v>
      </c>
      <c r="J415" s="135">
        <v>108.52700294704934</v>
      </c>
      <c r="K415" s="135">
        <v>111.36149336436991</v>
      </c>
      <c r="L415" s="135">
        <v>115.59240736560277</v>
      </c>
      <c r="M415" s="135">
        <v>117.82677072677781</v>
      </c>
      <c r="N415" s="135">
        <v>114.80809809011939</v>
      </c>
      <c r="O415" s="136"/>
      <c r="P415" s="135">
        <f t="shared" si="12"/>
        <v>106.8427022549471</v>
      </c>
      <c r="Q415" s="135">
        <f t="shared" si="13"/>
        <v>118.28044702668406</v>
      </c>
      <c r="R415" s="9"/>
      <c r="S415" s="3"/>
      <c r="T415" s="3"/>
      <c r="U415" s="3"/>
    </row>
    <row r="416" spans="1:21">
      <c r="A416" s="133">
        <v>773</v>
      </c>
      <c r="B416" s="134" t="s">
        <v>256</v>
      </c>
      <c r="C416" s="135">
        <v>115.96542392204879</v>
      </c>
      <c r="D416" s="135">
        <v>112.42180854679233</v>
      </c>
      <c r="E416" s="135">
        <v>117.31630983054102</v>
      </c>
      <c r="F416" s="135">
        <v>118.34825174421843</v>
      </c>
      <c r="G416" s="135">
        <v>120.99920927096126</v>
      </c>
      <c r="H416" s="135">
        <v>123.66404951614382</v>
      </c>
      <c r="I416" s="135">
        <v>130.49661520585104</v>
      </c>
      <c r="J416" s="135">
        <v>133.49842880829087</v>
      </c>
      <c r="K416" s="135">
        <v>138.78395176044552</v>
      </c>
      <c r="L416" s="135">
        <v>146.5328677475953</v>
      </c>
      <c r="M416" s="135">
        <v>142.46130009328303</v>
      </c>
      <c r="N416" s="135">
        <v>150.35599800105774</v>
      </c>
      <c r="O416" s="136"/>
      <c r="P416" s="135">
        <f t="shared" si="12"/>
        <v>117.31630983054102</v>
      </c>
      <c r="Q416" s="135">
        <f t="shared" si="13"/>
        <v>146.5328677475953</v>
      </c>
      <c r="R416" s="9"/>
      <c r="S416" s="3"/>
      <c r="T416" s="3"/>
      <c r="U416" s="3"/>
    </row>
    <row r="417" spans="1:21">
      <c r="A417" s="133">
        <v>774</v>
      </c>
      <c r="B417" s="134" t="s">
        <v>217</v>
      </c>
      <c r="C417" s="135">
        <v>282.83206821376547</v>
      </c>
      <c r="D417" s="135">
        <v>277.14977172757204</v>
      </c>
      <c r="E417" s="135">
        <v>279.87130870522179</v>
      </c>
      <c r="F417" s="135">
        <v>281.24868727496192</v>
      </c>
      <c r="G417" s="135">
        <v>298.5286427639503</v>
      </c>
      <c r="H417" s="135">
        <v>311.095262314916</v>
      </c>
      <c r="I417" s="135">
        <v>319.49603206915958</v>
      </c>
      <c r="J417" s="135">
        <v>303.83560266103922</v>
      </c>
      <c r="K417" s="135">
        <v>308.65660282080694</v>
      </c>
      <c r="L417" s="135">
        <v>308.65660282080694</v>
      </c>
      <c r="M417" s="135">
        <v>290.98960870838016</v>
      </c>
      <c r="N417" s="135">
        <v>268.06181252102294</v>
      </c>
      <c r="O417" s="136"/>
      <c r="P417" s="135">
        <f t="shared" si="12"/>
        <v>279.87130870522179</v>
      </c>
      <c r="Q417" s="135">
        <f t="shared" si="13"/>
        <v>319.49603206915958</v>
      </c>
      <c r="R417" s="9"/>
      <c r="S417" s="3"/>
      <c r="T417" s="3"/>
      <c r="U417" s="3"/>
    </row>
    <row r="418" spans="1:21">
      <c r="A418" s="133">
        <v>775</v>
      </c>
      <c r="B418" s="134" t="s">
        <v>126</v>
      </c>
      <c r="C418" s="135">
        <v>112.77835191684204</v>
      </c>
      <c r="D418" s="135">
        <v>107.71518924002284</v>
      </c>
      <c r="E418" s="135">
        <v>113.63083724035943</v>
      </c>
      <c r="F418" s="135">
        <v>111.39027398402719</v>
      </c>
      <c r="G418" s="135">
        <v>111.67723390388382</v>
      </c>
      <c r="H418" s="135">
        <v>111.29081486086936</v>
      </c>
      <c r="I418" s="135">
        <v>113.35734943369819</v>
      </c>
      <c r="J418" s="135">
        <v>109.11327878277073</v>
      </c>
      <c r="K418" s="135">
        <v>118.07462054758699</v>
      </c>
      <c r="L418" s="135">
        <v>118.96639274842771</v>
      </c>
      <c r="M418" s="135">
        <v>121.37820856338506</v>
      </c>
      <c r="N418" s="135">
        <v>121.659548372825</v>
      </c>
      <c r="O418" s="136"/>
      <c r="P418" s="135">
        <f t="shared" si="12"/>
        <v>109.11327878277073</v>
      </c>
      <c r="Q418" s="135">
        <f t="shared" si="13"/>
        <v>121.37820856338506</v>
      </c>
      <c r="R418" s="9"/>
      <c r="S418" s="3"/>
      <c r="T418" s="3"/>
      <c r="U418" s="3"/>
    </row>
    <row r="419" spans="1:21">
      <c r="A419" s="133">
        <v>778</v>
      </c>
      <c r="B419" s="134" t="s">
        <v>239</v>
      </c>
      <c r="C419" s="135">
        <v>105.40957184214739</v>
      </c>
      <c r="D419" s="135">
        <v>107.39845005958915</v>
      </c>
      <c r="E419" s="135">
        <v>113.51281223099656</v>
      </c>
      <c r="F419" s="135">
        <v>110.61048302226698</v>
      </c>
      <c r="G419" s="135">
        <v>109.34604302799329</v>
      </c>
      <c r="H419" s="135">
        <v>109.89016903467801</v>
      </c>
      <c r="I419" s="135">
        <v>106.1642981196336</v>
      </c>
      <c r="J419" s="135">
        <v>108.99508005584748</v>
      </c>
      <c r="K419" s="135">
        <v>108.41934561971085</v>
      </c>
      <c r="L419" s="135">
        <v>107.4794193702499</v>
      </c>
      <c r="M419" s="135">
        <v>114.26658525265061</v>
      </c>
      <c r="N419" s="135">
        <v>113.21599606248334</v>
      </c>
      <c r="O419" s="136"/>
      <c r="P419" s="135">
        <f t="shared" si="12"/>
        <v>106.1642981196336</v>
      </c>
      <c r="Q419" s="135">
        <f t="shared" si="13"/>
        <v>114.26658525265061</v>
      </c>
      <c r="R419" s="9"/>
      <c r="S419" s="3"/>
      <c r="T419" s="3"/>
      <c r="U419" s="3"/>
    </row>
    <row r="420" spans="1:21">
      <c r="A420" s="133">
        <v>780</v>
      </c>
      <c r="B420" s="134" t="s">
        <v>251</v>
      </c>
      <c r="C420" s="135">
        <v>109.76051024529366</v>
      </c>
      <c r="D420" s="135">
        <v>107.16177474578066</v>
      </c>
      <c r="E420" s="135">
        <v>107.59212284405322</v>
      </c>
      <c r="F420" s="135">
        <v>105.66793875823078</v>
      </c>
      <c r="G420" s="135">
        <v>105.00194322216147</v>
      </c>
      <c r="H420" s="135">
        <v>101.94710625621448</v>
      </c>
      <c r="I420" s="135">
        <v>108.78064982540579</v>
      </c>
      <c r="J420" s="135">
        <v>109.50348434188339</v>
      </c>
      <c r="K420" s="135">
        <v>112.23206685161371</v>
      </c>
      <c r="L420" s="135">
        <v>116.48238385131049</v>
      </c>
      <c r="M420" s="135">
        <v>118.3239381431252</v>
      </c>
      <c r="N420" s="135">
        <v>119.05136730706023</v>
      </c>
      <c r="O420" s="136"/>
      <c r="P420" s="135">
        <f t="shared" si="12"/>
        <v>101.94710625621448</v>
      </c>
      <c r="Q420" s="135">
        <f t="shared" si="13"/>
        <v>118.3239381431252</v>
      </c>
      <c r="R420" s="9"/>
      <c r="S420" s="3"/>
      <c r="T420" s="3"/>
      <c r="U420" s="3"/>
    </row>
    <row r="421" spans="1:21">
      <c r="A421" s="137">
        <v>801</v>
      </c>
      <c r="B421" s="134" t="s">
        <v>346</v>
      </c>
      <c r="C421" s="135">
        <v>116.62317917525556</v>
      </c>
      <c r="D421" s="135">
        <v>107.77347832297576</v>
      </c>
      <c r="E421" s="135">
        <v>108.50446313834392</v>
      </c>
      <c r="F421" s="135">
        <v>100</v>
      </c>
      <c r="G421" s="135">
        <v>101.63861535374245</v>
      </c>
      <c r="H421" s="135">
        <v>106.12082820103292</v>
      </c>
      <c r="I421" s="135">
        <v>105.45407291502529</v>
      </c>
      <c r="J421" s="135">
        <v>103.75563056585548</v>
      </c>
      <c r="K421" s="135">
        <v>108.28762706862933</v>
      </c>
      <c r="L421" s="135">
        <v>104.22376187471876</v>
      </c>
      <c r="M421" s="135">
        <v>137.53971004751858</v>
      </c>
      <c r="N421" s="135">
        <v>96.907529795717821</v>
      </c>
      <c r="O421" s="136"/>
      <c r="P421" s="135">
        <f t="shared" si="12"/>
        <v>100</v>
      </c>
      <c r="Q421" s="135">
        <f t="shared" si="13"/>
        <v>137.53971004751858</v>
      </c>
      <c r="R421" s="9"/>
      <c r="S421" s="3"/>
      <c r="T421" s="3"/>
      <c r="U421" s="3"/>
    </row>
    <row r="422" spans="1:21">
      <c r="A422" s="133">
        <v>805</v>
      </c>
      <c r="B422" s="134" t="s">
        <v>345</v>
      </c>
      <c r="C422" s="135">
        <v>110.99349745838656</v>
      </c>
      <c r="D422" s="135">
        <v>107.69927845666885</v>
      </c>
      <c r="E422" s="135">
        <v>107.405969257406</v>
      </c>
      <c r="F422" s="135">
        <v>105.26846864857653</v>
      </c>
      <c r="G422" s="135">
        <v>103.78621632255501</v>
      </c>
      <c r="H422" s="135">
        <v>104.65975083142899</v>
      </c>
      <c r="I422" s="135">
        <v>106.86982848896814</v>
      </c>
      <c r="J422" s="135">
        <v>106.02611938487902</v>
      </c>
      <c r="K422" s="135">
        <v>109.26903797950793</v>
      </c>
      <c r="L422" s="135">
        <v>109.77912784099533</v>
      </c>
      <c r="M422" s="135">
        <v>110.76490276574982</v>
      </c>
      <c r="N422" s="135">
        <v>109.32098960185421</v>
      </c>
      <c r="O422" s="136"/>
      <c r="P422" s="135">
        <f t="shared" si="12"/>
        <v>103.78621632255501</v>
      </c>
      <c r="Q422" s="135">
        <f t="shared" si="13"/>
        <v>110.76490276574982</v>
      </c>
      <c r="R422" s="9"/>
      <c r="S422" s="3"/>
      <c r="T422" s="3"/>
      <c r="U422" s="3"/>
    </row>
    <row r="423" spans="1:21">
      <c r="A423" s="133">
        <v>806</v>
      </c>
      <c r="B423" s="134" t="s">
        <v>344</v>
      </c>
      <c r="C423" s="135">
        <v>119.42458499459822</v>
      </c>
      <c r="D423" s="135">
        <v>120.6991864617336</v>
      </c>
      <c r="E423" s="135">
        <v>127.08499051997862</v>
      </c>
      <c r="F423" s="135">
        <v>122.17460016852854</v>
      </c>
      <c r="G423" s="135">
        <v>121.74688577955691</v>
      </c>
      <c r="H423" s="135">
        <v>121.98860883428564</v>
      </c>
      <c r="I423" s="135">
        <v>117.03900300487078</v>
      </c>
      <c r="J423" s="135">
        <v>118.15921893771441</v>
      </c>
      <c r="K423" s="135">
        <v>118.48726539853129</v>
      </c>
      <c r="L423" s="135">
        <v>121.50842168860775</v>
      </c>
      <c r="M423" s="135">
        <v>120.7639697850796</v>
      </c>
      <c r="N423" s="135">
        <v>122.98185736481886</v>
      </c>
      <c r="O423" s="136"/>
      <c r="P423" s="135">
        <f t="shared" si="12"/>
        <v>117.03900300487078</v>
      </c>
      <c r="Q423" s="135">
        <f t="shared" si="13"/>
        <v>127.08499051997862</v>
      </c>
      <c r="R423" s="9"/>
      <c r="S423" s="3"/>
      <c r="T423" s="3"/>
      <c r="U423" s="3"/>
    </row>
    <row r="424" spans="1:21">
      <c r="A424" s="133">
        <v>810</v>
      </c>
      <c r="B424" s="134" t="s">
        <v>343</v>
      </c>
      <c r="C424" s="135">
        <v>103.25776006316482</v>
      </c>
      <c r="D424" s="135">
        <v>103.60786399380314</v>
      </c>
      <c r="E424" s="135">
        <v>105.80494451168676</v>
      </c>
      <c r="F424" s="135">
        <v>101.78296794797532</v>
      </c>
      <c r="G424" s="135">
        <v>100.08828481650622</v>
      </c>
      <c r="H424" s="135">
        <v>100.52837741747788</v>
      </c>
      <c r="I424" s="135">
        <v>102.46667347917145</v>
      </c>
      <c r="J424" s="135">
        <v>100.66595749579643</v>
      </c>
      <c r="K424" s="135">
        <v>102.96450499001189</v>
      </c>
      <c r="L424" s="135">
        <v>102.31113780964118</v>
      </c>
      <c r="M424" s="135">
        <v>101.41931376066269</v>
      </c>
      <c r="N424" s="135">
        <v>101.33485927371626</v>
      </c>
      <c r="O424" s="136"/>
      <c r="P424" s="135">
        <f t="shared" si="12"/>
        <v>100.08828481650622</v>
      </c>
      <c r="Q424" s="135">
        <f t="shared" si="13"/>
        <v>105.80494451168676</v>
      </c>
      <c r="R424" s="9"/>
      <c r="S424" s="3"/>
      <c r="T424" s="3"/>
      <c r="U424" s="3"/>
    </row>
    <row r="425" spans="1:21">
      <c r="A425" s="133">
        <v>815</v>
      </c>
      <c r="B425" s="134" t="s">
        <v>342</v>
      </c>
      <c r="C425" s="135">
        <v>106.50964079796348</v>
      </c>
      <c r="D425" s="135">
        <v>110.19806367330744</v>
      </c>
      <c r="E425" s="135">
        <v>118.30259733483028</v>
      </c>
      <c r="F425" s="135">
        <v>116.6711745425757</v>
      </c>
      <c r="G425" s="135">
        <v>120.00306683937035</v>
      </c>
      <c r="H425" s="135">
        <v>121.07550538481904</v>
      </c>
      <c r="I425" s="135">
        <v>124.26655640735775</v>
      </c>
      <c r="J425" s="135">
        <v>125.34958537962855</v>
      </c>
      <c r="K425" s="135">
        <v>131.58995340532843</v>
      </c>
      <c r="L425" s="135">
        <v>131.57072728063673</v>
      </c>
      <c r="M425" s="135">
        <v>135.02065728341586</v>
      </c>
      <c r="N425" s="135">
        <v>131.95674040464382</v>
      </c>
      <c r="O425" s="136"/>
      <c r="P425" s="135">
        <f t="shared" si="12"/>
        <v>116.6711745425757</v>
      </c>
      <c r="Q425" s="135">
        <f t="shared" si="13"/>
        <v>135.02065728341586</v>
      </c>
      <c r="R425" s="9"/>
      <c r="S425" s="3"/>
      <c r="T425" s="3"/>
      <c r="U425" s="3"/>
    </row>
    <row r="426" spans="1:21">
      <c r="A426" s="133">
        <v>817</v>
      </c>
      <c r="B426" s="134" t="s">
        <v>898</v>
      </c>
      <c r="C426" s="135"/>
      <c r="D426" s="135"/>
      <c r="E426" s="135"/>
      <c r="F426" s="135"/>
      <c r="G426" s="135"/>
      <c r="H426" s="135">
        <v>0</v>
      </c>
      <c r="I426" s="135">
        <v>99.984624397863996</v>
      </c>
      <c r="J426" s="135">
        <v>122.91953684169866</v>
      </c>
      <c r="K426" s="135">
        <v>111.29479304592911</v>
      </c>
      <c r="L426" s="135">
        <v>111.09191420733305</v>
      </c>
      <c r="M426" s="135">
        <v>109.35622986419283</v>
      </c>
      <c r="N426" s="135">
        <v>109.48088358192243</v>
      </c>
      <c r="O426" s="136"/>
      <c r="P426" s="135">
        <f t="shared" si="12"/>
        <v>0</v>
      </c>
      <c r="Q426" s="135">
        <f t="shared" si="13"/>
        <v>122.91953684169866</v>
      </c>
      <c r="R426" s="9"/>
      <c r="S426" s="3"/>
      <c r="T426" s="3"/>
      <c r="U426" s="3"/>
    </row>
    <row r="427" spans="1:21">
      <c r="A427" s="133">
        <v>818</v>
      </c>
      <c r="B427" s="134" t="s">
        <v>341</v>
      </c>
      <c r="C427" s="135">
        <v>127.52252829293759</v>
      </c>
      <c r="D427" s="135">
        <v>122.85955364293271</v>
      </c>
      <c r="E427" s="135">
        <v>127.3848506695867</v>
      </c>
      <c r="F427" s="135">
        <v>126.65055775388183</v>
      </c>
      <c r="G427" s="135">
        <v>121.71080191122694</v>
      </c>
      <c r="H427" s="135">
        <v>120.69877753439093</v>
      </c>
      <c r="I427" s="135">
        <v>124.65728592272679</v>
      </c>
      <c r="J427" s="135">
        <v>121.76929965467922</v>
      </c>
      <c r="K427" s="135">
        <v>120.15116064772941</v>
      </c>
      <c r="L427" s="135">
        <v>125.7924090736181</v>
      </c>
      <c r="M427" s="135">
        <v>124.49997329362135</v>
      </c>
      <c r="N427" s="135">
        <v>127.81084093343004</v>
      </c>
      <c r="O427" s="136"/>
      <c r="P427" s="135">
        <f t="shared" si="12"/>
        <v>120.15116064772941</v>
      </c>
      <c r="Q427" s="135">
        <f t="shared" si="13"/>
        <v>127.3848506695867</v>
      </c>
      <c r="R427" s="9"/>
      <c r="S427" s="3"/>
      <c r="T427" s="3"/>
      <c r="U427" s="3"/>
    </row>
    <row r="428" spans="1:21">
      <c r="A428" s="137">
        <v>821</v>
      </c>
      <c r="B428" s="134" t="s">
        <v>340</v>
      </c>
      <c r="C428" s="135">
        <v>102.47253839467854</v>
      </c>
      <c r="D428" s="135">
        <v>104.52319954920104</v>
      </c>
      <c r="E428" s="135">
        <v>108.60310463175749</v>
      </c>
      <c r="F428" s="135">
        <v>101.79138839225614</v>
      </c>
      <c r="G428" s="135">
        <v>102.47498153463025</v>
      </c>
      <c r="H428" s="135">
        <v>101.29253749354581</v>
      </c>
      <c r="I428" s="135">
        <v>102.67886750131066</v>
      </c>
      <c r="J428" s="135">
        <v>100.07105063439275</v>
      </c>
      <c r="K428" s="135">
        <v>102.01971857934065</v>
      </c>
      <c r="L428" s="135">
        <v>102.73473661737162</v>
      </c>
      <c r="M428" s="135">
        <v>102.37063035883995</v>
      </c>
      <c r="N428" s="135">
        <v>101.81074832603221</v>
      </c>
      <c r="O428" s="136"/>
      <c r="P428" s="135">
        <f t="shared" si="12"/>
        <v>100.07105063439275</v>
      </c>
      <c r="Q428" s="135">
        <f t="shared" si="13"/>
        <v>108.60310463175749</v>
      </c>
      <c r="R428" s="9"/>
      <c r="S428" s="3"/>
      <c r="T428" s="3"/>
      <c r="U428" s="3"/>
    </row>
    <row r="429" spans="1:21">
      <c r="A429" s="133">
        <v>823</v>
      </c>
      <c r="B429" s="134" t="s">
        <v>339</v>
      </c>
      <c r="C429" s="135">
        <v>111.15426340591216</v>
      </c>
      <c r="D429" s="135">
        <v>114.52129925020951</v>
      </c>
      <c r="E429" s="135">
        <v>115.11068199198688</v>
      </c>
      <c r="F429" s="135">
        <v>105.05687312453063</v>
      </c>
      <c r="G429" s="135">
        <v>103.23254194077312</v>
      </c>
      <c r="H429" s="135">
        <v>103.36676660556823</v>
      </c>
      <c r="I429" s="135">
        <v>100.14365571020886</v>
      </c>
      <c r="J429" s="135">
        <v>99.873394764556224</v>
      </c>
      <c r="K429" s="135">
        <v>101.66851860918784</v>
      </c>
      <c r="L429" s="135">
        <v>104.91924318226407</v>
      </c>
      <c r="M429" s="135">
        <v>101.28140683368132</v>
      </c>
      <c r="N429" s="135">
        <v>100.46355945312764</v>
      </c>
      <c r="O429" s="136"/>
      <c r="P429" s="135">
        <f t="shared" si="12"/>
        <v>99.873394764556224</v>
      </c>
      <c r="Q429" s="135">
        <f t="shared" si="13"/>
        <v>115.11068199198688</v>
      </c>
      <c r="R429" s="9"/>
      <c r="S429" s="3"/>
      <c r="T429" s="3"/>
      <c r="U429" s="3"/>
    </row>
    <row r="430" spans="1:21">
      <c r="A430" s="133">
        <v>825</v>
      </c>
      <c r="B430" s="134" t="s">
        <v>338</v>
      </c>
      <c r="C430" s="135">
        <v>103.07330208863496</v>
      </c>
      <c r="D430" s="135">
        <v>103.14762789704936</v>
      </c>
      <c r="E430" s="135">
        <v>103.99707413071586</v>
      </c>
      <c r="F430" s="135">
        <v>102.27131150052567</v>
      </c>
      <c r="G430" s="135">
        <v>101.00874488175845</v>
      </c>
      <c r="H430" s="135">
        <v>102.05793283733718</v>
      </c>
      <c r="I430" s="135">
        <v>102.39090264022033</v>
      </c>
      <c r="J430" s="135">
        <v>102.39012057023673</v>
      </c>
      <c r="K430" s="135">
        <v>102.29260793996417</v>
      </c>
      <c r="L430" s="135">
        <v>102.29616599502201</v>
      </c>
      <c r="M430" s="135">
        <v>101.31641986218629</v>
      </c>
      <c r="N430" s="135">
        <v>101.50225423981209</v>
      </c>
      <c r="O430" s="136"/>
      <c r="P430" s="135">
        <f>MIN(E430:M430)</f>
        <v>101.00874488175845</v>
      </c>
      <c r="Q430" s="135">
        <f t="shared" si="13"/>
        <v>103.99707413071586</v>
      </c>
      <c r="R430" s="9"/>
      <c r="S430" s="3"/>
      <c r="T430" s="3"/>
      <c r="U430" s="3"/>
    </row>
    <row r="431" spans="1:21">
      <c r="A431" s="133">
        <v>828</v>
      </c>
      <c r="B431" s="134" t="s">
        <v>337</v>
      </c>
      <c r="C431" s="135">
        <v>103.70338921538132</v>
      </c>
      <c r="D431" s="135">
        <v>103.43980639865065</v>
      </c>
      <c r="E431" s="135">
        <v>102.19208781034436</v>
      </c>
      <c r="F431" s="135">
        <v>101.27821174921121</v>
      </c>
      <c r="G431" s="135">
        <v>100.79942177044042</v>
      </c>
      <c r="H431" s="135">
        <v>100.73472432023462</v>
      </c>
      <c r="I431" s="135">
        <v>101.05430850544144</v>
      </c>
      <c r="J431" s="135">
        <v>100.92718852075116</v>
      </c>
      <c r="K431" s="135">
        <v>101.44653710060001</v>
      </c>
      <c r="L431" s="135">
        <v>101.22638612810346</v>
      </c>
      <c r="M431" s="135">
        <v>100.11039286809125</v>
      </c>
      <c r="N431" s="135">
        <v>101.65806004618875</v>
      </c>
      <c r="O431" s="136"/>
      <c r="P431" s="135">
        <f t="shared" si="12"/>
        <v>100.11039286809125</v>
      </c>
      <c r="Q431" s="135">
        <f t="shared" si="13"/>
        <v>102.19208781034436</v>
      </c>
      <c r="R431" s="9"/>
      <c r="S431" s="3"/>
      <c r="T431" s="3"/>
      <c r="U431" s="3"/>
    </row>
    <row r="432" spans="1:21">
      <c r="A432" s="133">
        <v>829</v>
      </c>
      <c r="B432" s="134" t="s">
        <v>336</v>
      </c>
      <c r="C432" s="135">
        <v>149.34094458926978</v>
      </c>
      <c r="D432" s="135">
        <v>142.90585269799845</v>
      </c>
      <c r="E432" s="135">
        <v>141.16220302537607</v>
      </c>
      <c r="F432" s="135">
        <v>134.78546271753325</v>
      </c>
      <c r="G432" s="135">
        <v>132.09888745377484</v>
      </c>
      <c r="H432" s="135">
        <v>129.84167390285256</v>
      </c>
      <c r="I432" s="135">
        <v>134.40713127879263</v>
      </c>
      <c r="J432" s="135">
        <v>134.23949067713633</v>
      </c>
      <c r="K432" s="135">
        <v>137.88594379176533</v>
      </c>
      <c r="L432" s="135">
        <v>138.82225393055748</v>
      </c>
      <c r="M432" s="135">
        <v>134.29081564139713</v>
      </c>
      <c r="N432" s="135">
        <v>128.42009495239236</v>
      </c>
      <c r="O432" s="136"/>
      <c r="P432" s="135">
        <f t="shared" si="12"/>
        <v>129.84167390285256</v>
      </c>
      <c r="Q432" s="135">
        <f t="shared" si="13"/>
        <v>141.16220302537607</v>
      </c>
      <c r="R432" s="9"/>
      <c r="S432" s="3"/>
      <c r="T432" s="3"/>
      <c r="U432" s="3"/>
    </row>
    <row r="433" spans="1:21">
      <c r="A433" s="133">
        <v>830</v>
      </c>
      <c r="B433" s="134" t="s">
        <v>335</v>
      </c>
      <c r="C433" s="135">
        <v>163.60801929880253</v>
      </c>
      <c r="D433" s="135">
        <v>176.56441151028531</v>
      </c>
      <c r="E433" s="135">
        <v>162.90957896301455</v>
      </c>
      <c r="F433" s="135">
        <v>152.80273963164822</v>
      </c>
      <c r="G433" s="135">
        <v>155.38490693546746</v>
      </c>
      <c r="H433" s="135">
        <v>160.37941882011989</v>
      </c>
      <c r="I433" s="135">
        <v>148.25904009995307</v>
      </c>
      <c r="J433" s="135">
        <v>158.37212132196251</v>
      </c>
      <c r="K433" s="135">
        <v>128.97757594653606</v>
      </c>
      <c r="L433" s="135">
        <v>249.67798888305657</v>
      </c>
      <c r="M433" s="135">
        <v>158.03395113449889</v>
      </c>
      <c r="N433" s="135">
        <v>162.67939067180322</v>
      </c>
      <c r="O433" s="136"/>
      <c r="P433" s="135">
        <f t="shared" si="12"/>
        <v>128.97757594653606</v>
      </c>
      <c r="Q433" s="135">
        <f t="shared" si="13"/>
        <v>249.67798888305657</v>
      </c>
      <c r="R433" s="9"/>
      <c r="S433" s="3"/>
      <c r="T433" s="3"/>
      <c r="U433" s="3"/>
    </row>
    <row r="434" spans="1:21">
      <c r="A434" s="133">
        <v>832</v>
      </c>
      <c r="B434" s="134" t="s">
        <v>334</v>
      </c>
      <c r="C434" s="135">
        <v>105.9916235849923</v>
      </c>
      <c r="D434" s="135">
        <v>103.33270277225199</v>
      </c>
      <c r="E434" s="135">
        <v>103.57139179743969</v>
      </c>
      <c r="F434" s="135">
        <v>100.32850805457403</v>
      </c>
      <c r="G434" s="135">
        <v>100.1821517041779</v>
      </c>
      <c r="H434" s="135">
        <v>100.63075153433769</v>
      </c>
      <c r="I434" s="135">
        <v>101.22051306661801</v>
      </c>
      <c r="J434" s="135">
        <v>101.35626102265125</v>
      </c>
      <c r="K434" s="135">
        <v>99.907929064872391</v>
      </c>
      <c r="L434" s="135">
        <v>99.801459663477431</v>
      </c>
      <c r="M434" s="135">
        <v>100.78534825462739</v>
      </c>
      <c r="N434" s="135">
        <v>99.740233927771584</v>
      </c>
      <c r="O434" s="136"/>
      <c r="P434" s="135">
        <f t="shared" si="12"/>
        <v>99.801459663477431</v>
      </c>
      <c r="Q434" s="135">
        <f t="shared" si="13"/>
        <v>103.57139179743969</v>
      </c>
      <c r="R434" s="9"/>
      <c r="S434" s="3"/>
      <c r="T434" s="3"/>
      <c r="U434" s="3"/>
    </row>
    <row r="435" spans="1:21">
      <c r="A435" s="133">
        <v>851</v>
      </c>
      <c r="B435" s="134" t="s">
        <v>333</v>
      </c>
      <c r="C435" s="135">
        <v>103.46181706235743</v>
      </c>
      <c r="D435" s="135">
        <v>114.02930778599961</v>
      </c>
      <c r="E435" s="135">
        <v>104.39373158114226</v>
      </c>
      <c r="F435" s="135">
        <v>103.60970785262332</v>
      </c>
      <c r="G435" s="135">
        <v>105.88503884553948</v>
      </c>
      <c r="H435" s="135">
        <v>103.59977670990104</v>
      </c>
      <c r="I435" s="135">
        <v>104.09689377594282</v>
      </c>
      <c r="J435" s="135">
        <v>102.71492473955858</v>
      </c>
      <c r="K435" s="135">
        <v>107.31874184641245</v>
      </c>
      <c r="L435" s="135">
        <v>110.97051640739299</v>
      </c>
      <c r="M435" s="135">
        <v>109.7644749943528</v>
      </c>
      <c r="N435" s="135">
        <v>105.95798398051343</v>
      </c>
      <c r="O435" s="136"/>
      <c r="P435" s="135">
        <f t="shared" si="12"/>
        <v>102.71492473955858</v>
      </c>
      <c r="Q435" s="135">
        <f t="shared" si="13"/>
        <v>110.97051640739299</v>
      </c>
      <c r="R435" s="9"/>
      <c r="S435" s="3"/>
      <c r="T435" s="3"/>
      <c r="U435" s="3"/>
    </row>
    <row r="436" spans="1:21">
      <c r="A436" s="133">
        <v>852</v>
      </c>
      <c r="B436" s="134" t="s">
        <v>332</v>
      </c>
      <c r="C436" s="135">
        <v>106.44261939771582</v>
      </c>
      <c r="D436" s="135">
        <v>108.35229414802036</v>
      </c>
      <c r="E436" s="135">
        <v>104.70901667367704</v>
      </c>
      <c r="F436" s="135">
        <v>103.01334808784294</v>
      </c>
      <c r="G436" s="135">
        <v>103.54071693444527</v>
      </c>
      <c r="H436" s="135">
        <v>106.43081219720654</v>
      </c>
      <c r="I436" s="135">
        <v>105.02376982998184</v>
      </c>
      <c r="J436" s="135">
        <v>107.99573853569532</v>
      </c>
      <c r="K436" s="135">
        <v>113.76883013581578</v>
      </c>
      <c r="L436" s="135">
        <v>116.90596934465385</v>
      </c>
      <c r="M436" s="135">
        <v>108.48514043673354</v>
      </c>
      <c r="N436" s="135">
        <v>121.87534975640494</v>
      </c>
      <c r="O436" s="136"/>
      <c r="P436" s="135">
        <f t="shared" si="12"/>
        <v>103.01334808784294</v>
      </c>
      <c r="Q436" s="135">
        <f t="shared" si="13"/>
        <v>116.90596934465385</v>
      </c>
      <c r="R436" s="9"/>
      <c r="S436" s="3"/>
      <c r="T436" s="3"/>
      <c r="U436" s="3"/>
    </row>
    <row r="437" spans="1:21">
      <c r="A437" s="133">
        <v>853</v>
      </c>
      <c r="B437" s="134" t="s">
        <v>331</v>
      </c>
      <c r="C437" s="135">
        <v>107.62193098564161</v>
      </c>
      <c r="D437" s="135">
        <v>107.61982202612816</v>
      </c>
      <c r="E437" s="135">
        <v>105.66525096103322</v>
      </c>
      <c r="F437" s="135">
        <v>102.35813428413481</v>
      </c>
      <c r="G437" s="135">
        <v>100</v>
      </c>
      <c r="H437" s="135">
        <v>103.34309972239086</v>
      </c>
      <c r="I437" s="135">
        <v>105.35581881974791</v>
      </c>
      <c r="J437" s="135">
        <v>105.47972902073171</v>
      </c>
      <c r="K437" s="135">
        <v>108.11562799725618</v>
      </c>
      <c r="L437" s="135">
        <v>109.4616153533519</v>
      </c>
      <c r="M437" s="135">
        <v>105.67703998215585</v>
      </c>
      <c r="N437" s="135">
        <v>102.18686893380067</v>
      </c>
      <c r="O437" s="136"/>
      <c r="P437" s="135">
        <f t="shared" si="12"/>
        <v>100</v>
      </c>
      <c r="Q437" s="135">
        <f t="shared" si="13"/>
        <v>109.4616153533519</v>
      </c>
      <c r="R437" s="9"/>
      <c r="S437" s="3"/>
      <c r="T437" s="3"/>
      <c r="U437" s="3"/>
    </row>
    <row r="438" spans="1:21">
      <c r="A438" s="133">
        <v>855</v>
      </c>
      <c r="B438" s="134" t="s">
        <v>330</v>
      </c>
      <c r="C438" s="135">
        <v>104.89534320620224</v>
      </c>
      <c r="D438" s="135">
        <v>102.9200098577642</v>
      </c>
      <c r="E438" s="135">
        <v>107.20623493445692</v>
      </c>
      <c r="F438" s="135">
        <v>110.95586376867624</v>
      </c>
      <c r="G438" s="135">
        <v>106.82756480934319</v>
      </c>
      <c r="H438" s="135">
        <v>105.79728138709092</v>
      </c>
      <c r="I438" s="135">
        <v>129.56036355083222</v>
      </c>
      <c r="J438" s="135">
        <v>124.06480227859382</v>
      </c>
      <c r="K438" s="135">
        <v>118.31021139047711</v>
      </c>
      <c r="L438" s="135">
        <v>120.29289793817375</v>
      </c>
      <c r="M438" s="135">
        <v>125.39323679720124</v>
      </c>
      <c r="N438" s="135">
        <v>138.21150966139251</v>
      </c>
      <c r="O438" s="136"/>
      <c r="P438" s="135">
        <f t="shared" si="12"/>
        <v>105.79728138709092</v>
      </c>
      <c r="Q438" s="135">
        <f t="shared" si="13"/>
        <v>129.56036355083222</v>
      </c>
      <c r="R438" s="9"/>
      <c r="S438" s="3"/>
      <c r="T438" s="3"/>
      <c r="U438" s="3"/>
    </row>
    <row r="439" spans="1:21">
      <c r="A439" s="133">
        <v>860</v>
      </c>
      <c r="B439" s="134" t="s">
        <v>329</v>
      </c>
      <c r="C439" s="135">
        <v>123.47535571445418</v>
      </c>
      <c r="D439" s="135">
        <v>127.94776316160372</v>
      </c>
      <c r="E439" s="135">
        <v>128.81790739852485</v>
      </c>
      <c r="F439" s="135">
        <v>124.80878929085254</v>
      </c>
      <c r="G439" s="135">
        <v>122.01136207021599</v>
      </c>
      <c r="H439" s="135">
        <v>122.98791030836766</v>
      </c>
      <c r="I439" s="135">
        <v>131.17454441353362</v>
      </c>
      <c r="J439" s="135">
        <v>120.85098581956434</v>
      </c>
      <c r="K439" s="135">
        <v>128.8460329475914</v>
      </c>
      <c r="L439" s="135">
        <v>125.53164187758537</v>
      </c>
      <c r="M439" s="135">
        <v>126.54329094305913</v>
      </c>
      <c r="N439" s="135">
        <v>115.55344009554062</v>
      </c>
      <c r="O439" s="136"/>
      <c r="P439" s="135">
        <f t="shared" si="12"/>
        <v>120.85098581956434</v>
      </c>
      <c r="Q439" s="135">
        <f t="shared" si="13"/>
        <v>131.17454441353362</v>
      </c>
      <c r="R439" s="9"/>
      <c r="S439" s="3"/>
      <c r="T439" s="3"/>
      <c r="U439" s="3">
        <v>0</v>
      </c>
    </row>
    <row r="440" spans="1:21">
      <c r="A440" s="133">
        <v>871</v>
      </c>
      <c r="B440" s="134" t="s">
        <v>328</v>
      </c>
      <c r="C440" s="135">
        <v>121.47011153016697</v>
      </c>
      <c r="D440" s="135">
        <v>119.36894578521802</v>
      </c>
      <c r="E440" s="135">
        <v>121.17888115031678</v>
      </c>
      <c r="F440" s="135">
        <v>115.26100310492421</v>
      </c>
      <c r="G440" s="135">
        <v>114.56001656462827</v>
      </c>
      <c r="H440" s="135">
        <v>116.2597226234362</v>
      </c>
      <c r="I440" s="135">
        <v>119.02311914664772</v>
      </c>
      <c r="J440" s="135">
        <v>101.20130266152773</v>
      </c>
      <c r="K440" s="135">
        <v>127.15284316429327</v>
      </c>
      <c r="L440" s="135">
        <v>130.01805206673774</v>
      </c>
      <c r="M440" s="135">
        <v>131.01022333230927</v>
      </c>
      <c r="N440" s="135">
        <v>132.2224272617662</v>
      </c>
      <c r="O440" s="136"/>
      <c r="P440" s="135">
        <f t="shared" si="12"/>
        <v>101.20130266152773</v>
      </c>
      <c r="Q440" s="135">
        <f t="shared" si="13"/>
        <v>131.01022333230927</v>
      </c>
      <c r="R440" s="9"/>
      <c r="S440" s="3"/>
      <c r="T440" s="3"/>
      <c r="U440" s="3"/>
    </row>
    <row r="441" spans="1:21">
      <c r="A441" s="133">
        <v>872</v>
      </c>
      <c r="B441" s="134" t="s">
        <v>327</v>
      </c>
      <c r="C441" s="135">
        <v>103.21795413401829</v>
      </c>
      <c r="D441" s="135">
        <v>102.65841674442062</v>
      </c>
      <c r="E441" s="135">
        <v>104.96114128448126</v>
      </c>
      <c r="F441" s="135">
        <v>100.85701282702355</v>
      </c>
      <c r="G441" s="135">
        <v>101.32795916077495</v>
      </c>
      <c r="H441" s="135">
        <v>100.80796396608991</v>
      </c>
      <c r="I441" s="135">
        <v>100.47930646158403</v>
      </c>
      <c r="J441" s="135">
        <v>118.15519771342179</v>
      </c>
      <c r="K441" s="135">
        <v>100.87364134335569</v>
      </c>
      <c r="L441" s="135">
        <v>99.343941221439792</v>
      </c>
      <c r="M441" s="135">
        <v>100.10129551738001</v>
      </c>
      <c r="N441" s="135">
        <v>99.697150427011337</v>
      </c>
      <c r="O441" s="136"/>
      <c r="P441" s="135">
        <f t="shared" si="12"/>
        <v>99.343941221439792</v>
      </c>
      <c r="Q441" s="135">
        <f t="shared" si="13"/>
        <v>118.15519771342179</v>
      </c>
      <c r="R441" s="9"/>
      <c r="S441" s="3"/>
      <c r="T441" s="3"/>
      <c r="U441" s="3"/>
    </row>
    <row r="442" spans="1:21">
      <c r="A442" s="133">
        <v>873</v>
      </c>
      <c r="B442" s="134" t="s">
        <v>278</v>
      </c>
      <c r="C442" s="135">
        <v>115.34539739306081</v>
      </c>
      <c r="D442" s="135">
        <v>114.19686845323149</v>
      </c>
      <c r="E442" s="135">
        <v>119.87845021998966</v>
      </c>
      <c r="F442" s="135">
        <v>115.03683292058753</v>
      </c>
      <c r="G442" s="135">
        <v>112.88461051695077</v>
      </c>
      <c r="H442" s="135">
        <v>117.95197317805074</v>
      </c>
      <c r="I442" s="135">
        <v>122.2904000870691</v>
      </c>
      <c r="J442" s="135">
        <v>98.991544881935113</v>
      </c>
      <c r="K442" s="135">
        <v>116.17492825338407</v>
      </c>
      <c r="L442" s="135">
        <v>115.7198905153559</v>
      </c>
      <c r="M442" s="135">
        <v>111.71453978884949</v>
      </c>
      <c r="N442" s="135">
        <v>109.48353060627376</v>
      </c>
      <c r="O442" s="136"/>
      <c r="P442" s="135">
        <f t="shared" si="12"/>
        <v>98.991544881935113</v>
      </c>
      <c r="Q442" s="135">
        <f t="shared" si="13"/>
        <v>122.2904000870691</v>
      </c>
      <c r="R442" s="9"/>
      <c r="S442" s="3"/>
      <c r="T442" s="3"/>
      <c r="U442" s="3"/>
    </row>
    <row r="443" spans="1:21">
      <c r="A443" s="133">
        <v>876</v>
      </c>
      <c r="B443" s="134" t="s">
        <v>326</v>
      </c>
      <c r="C443" s="135">
        <v>100.37900637973665</v>
      </c>
      <c r="D443" s="135">
        <v>101.41182301515077</v>
      </c>
      <c r="E443" s="135">
        <v>100</v>
      </c>
      <c r="F443" s="135">
        <v>100</v>
      </c>
      <c r="G443" s="135">
        <v>100.7352775856489</v>
      </c>
      <c r="H443" s="135">
        <v>99.602251751814038</v>
      </c>
      <c r="I443" s="135">
        <v>99.006024404045689</v>
      </c>
      <c r="J443" s="135">
        <v>105.32073851417709</v>
      </c>
      <c r="K443" s="135">
        <v>101.66373109775584</v>
      </c>
      <c r="L443" s="135">
        <v>102.09284153760545</v>
      </c>
      <c r="M443" s="135">
        <v>102.2808023522701</v>
      </c>
      <c r="N443" s="135">
        <v>100.47910556083562</v>
      </c>
      <c r="O443" s="136"/>
      <c r="P443" s="135">
        <f t="shared" si="12"/>
        <v>99.006024404045689</v>
      </c>
      <c r="Q443" s="135">
        <f t="shared" si="13"/>
        <v>105.32073851417709</v>
      </c>
      <c r="R443" s="9"/>
      <c r="S443" s="3"/>
      <c r="T443" s="3"/>
      <c r="U443" s="3"/>
    </row>
    <row r="444" spans="1:21">
      <c r="A444" s="133">
        <v>878</v>
      </c>
      <c r="B444" s="134" t="s">
        <v>325</v>
      </c>
      <c r="C444" s="135">
        <v>107.97102597524042</v>
      </c>
      <c r="D444" s="135">
        <v>100.46424340038185</v>
      </c>
      <c r="E444" s="135">
        <v>101.45691340440659</v>
      </c>
      <c r="F444" s="135">
        <v>100.05483637799712</v>
      </c>
      <c r="G444" s="135">
        <v>100</v>
      </c>
      <c r="H444" s="135">
        <v>100.49843556266454</v>
      </c>
      <c r="I444" s="135">
        <v>101.410527192294</v>
      </c>
      <c r="J444" s="135">
        <v>109.0840351464619</v>
      </c>
      <c r="K444" s="135">
        <v>105.61547179180204</v>
      </c>
      <c r="L444" s="135">
        <v>106.10268114061343</v>
      </c>
      <c r="M444" s="135">
        <v>108.86663746433163</v>
      </c>
      <c r="N444" s="135">
        <v>105.00526325855107</v>
      </c>
      <c r="O444" s="136"/>
      <c r="P444" s="135">
        <f t="shared" si="12"/>
        <v>100</v>
      </c>
      <c r="Q444" s="135">
        <f t="shared" si="13"/>
        <v>109.0840351464619</v>
      </c>
      <c r="R444" s="9"/>
      <c r="S444" s="3"/>
      <c r="T444" s="3"/>
      <c r="U444" s="3"/>
    </row>
    <row r="445" spans="1:21">
      <c r="A445" s="133">
        <v>879</v>
      </c>
      <c r="B445" s="134" t="s">
        <v>324</v>
      </c>
      <c r="C445" s="135">
        <v>116.31093291376611</v>
      </c>
      <c r="D445" s="135">
        <v>113.055621549405</v>
      </c>
      <c r="E445" s="135">
        <v>115.5339960348248</v>
      </c>
      <c r="F445" s="135">
        <v>117.09558888284913</v>
      </c>
      <c r="G445" s="135">
        <v>121.38492387922008</v>
      </c>
      <c r="H445" s="135">
        <v>117.7699981400598</v>
      </c>
      <c r="I445" s="135">
        <v>111.62601631545787</v>
      </c>
      <c r="J445" s="135">
        <v>107.46622282236793</v>
      </c>
      <c r="K445" s="135">
        <v>108.83130942584461</v>
      </c>
      <c r="L445" s="135">
        <v>117.41850739270735</v>
      </c>
      <c r="M445" s="135">
        <v>113.45553126987423</v>
      </c>
      <c r="N445" s="135">
        <v>117.6972810626247</v>
      </c>
      <c r="O445" s="136"/>
      <c r="P445" s="135">
        <f t="shared" si="12"/>
        <v>107.46622282236793</v>
      </c>
      <c r="Q445" s="135">
        <f t="shared" si="13"/>
        <v>121.38492387922008</v>
      </c>
      <c r="R445" s="9"/>
      <c r="S445" s="3"/>
      <c r="T445" s="3"/>
      <c r="U445" s="3"/>
    </row>
    <row r="446" spans="1:21">
      <c r="A446" s="133">
        <v>885</v>
      </c>
      <c r="B446" s="134" t="s">
        <v>323</v>
      </c>
      <c r="C446" s="135">
        <v>131.38258745806013</v>
      </c>
      <c r="D446" s="135">
        <v>126.21093707591203</v>
      </c>
      <c r="E446" s="135">
        <v>119.80269283969318</v>
      </c>
      <c r="F446" s="135">
        <v>113.95653930056963</v>
      </c>
      <c r="G446" s="135">
        <v>111.47932812289112</v>
      </c>
      <c r="H446" s="135">
        <v>111.51709437907402</v>
      </c>
      <c r="I446" s="135">
        <v>108.17635001185629</v>
      </c>
      <c r="J446" s="135">
        <v>113.0195513238772</v>
      </c>
      <c r="K446" s="135">
        <v>106.71738291625448</v>
      </c>
      <c r="L446" s="135">
        <v>108.4254525285257</v>
      </c>
      <c r="M446" s="135">
        <v>109.34466174341682</v>
      </c>
      <c r="N446" s="135">
        <v>106.74842420854449</v>
      </c>
      <c r="O446" s="136"/>
      <c r="P446" s="135">
        <f t="shared" si="12"/>
        <v>106.71738291625448</v>
      </c>
      <c r="Q446" s="135">
        <f t="shared" si="13"/>
        <v>119.80269283969318</v>
      </c>
      <c r="R446" s="9"/>
      <c r="S446" s="3"/>
      <c r="T446" s="3"/>
      <c r="U446" s="3"/>
    </row>
    <row r="447" spans="1:21">
      <c r="A447" s="133">
        <v>910</v>
      </c>
      <c r="B447" s="134" t="s">
        <v>322</v>
      </c>
      <c r="C447" s="135">
        <v>133.07754984435013</v>
      </c>
      <c r="D447" s="135">
        <v>106.98656211887143</v>
      </c>
      <c r="E447" s="135">
        <v>106.05526144822639</v>
      </c>
      <c r="F447" s="135">
        <v>105.18302359182965</v>
      </c>
      <c r="G447" s="135">
        <v>104.20589031250707</v>
      </c>
      <c r="H447" s="135">
        <v>104.85677010301173</v>
      </c>
      <c r="I447" s="135">
        <v>117.25608074799034</v>
      </c>
      <c r="J447" s="135">
        <v>119.53599149824367</v>
      </c>
      <c r="K447" s="135">
        <v>112.6291515537507</v>
      </c>
      <c r="L447" s="135">
        <v>115.45388194793856</v>
      </c>
      <c r="M447" s="135">
        <v>115.47847710631464</v>
      </c>
      <c r="N447" s="135">
        <v>114.123401328936</v>
      </c>
      <c r="O447" s="136"/>
      <c r="P447" s="135">
        <f t="shared" si="12"/>
        <v>104.20589031250707</v>
      </c>
      <c r="Q447" s="135">
        <f t="shared" si="13"/>
        <v>119.53599149824367</v>
      </c>
      <c r="R447" s="9"/>
      <c r="S447" s="3"/>
      <c r="T447" s="3"/>
      <c r="U447" s="3"/>
    </row>
    <row r="448" spans="1:21">
      <c r="A448" s="133">
        <v>915</v>
      </c>
      <c r="B448" s="134" t="s">
        <v>321</v>
      </c>
      <c r="C448" s="135">
        <v>137.06109529475847</v>
      </c>
      <c r="D448" s="135">
        <v>136.18969151581123</v>
      </c>
      <c r="E448" s="135">
        <v>129.14393131431103</v>
      </c>
      <c r="F448" s="135">
        <v>113.44206706436518</v>
      </c>
      <c r="G448" s="135">
        <v>109.07199895719708</v>
      </c>
      <c r="H448" s="135">
        <v>121.79104818888649</v>
      </c>
      <c r="I448" s="135">
        <v>129.63833635203309</v>
      </c>
      <c r="J448" s="135">
        <v>129.63833635203309</v>
      </c>
      <c r="K448" s="135">
        <v>124.33380820384581</v>
      </c>
      <c r="L448" s="135">
        <v>106.04456502233921</v>
      </c>
      <c r="M448" s="135">
        <v>112.36998753204732</v>
      </c>
      <c r="N448" s="135">
        <v>115.58280564074357</v>
      </c>
      <c r="O448" s="136"/>
      <c r="P448" s="135">
        <f t="shared" si="12"/>
        <v>106.04456502233921</v>
      </c>
      <c r="Q448" s="135">
        <f t="shared" si="13"/>
        <v>129.63833635203309</v>
      </c>
      <c r="R448" s="9"/>
      <c r="S448" s="3"/>
      <c r="T448" s="3"/>
      <c r="U448" s="3"/>
    </row>
    <row r="449" spans="1:21" ht="3.75" customHeight="1">
      <c r="A449" s="11"/>
      <c r="B449" s="10"/>
      <c r="C449" s="9"/>
      <c r="D449" s="9"/>
      <c r="E449" s="9"/>
      <c r="F449" s="9"/>
      <c r="G449" s="9"/>
      <c r="H449" s="9"/>
      <c r="I449" s="9"/>
      <c r="J449" s="9"/>
      <c r="K449" s="9"/>
      <c r="L449" s="9"/>
      <c r="M449" s="9"/>
      <c r="N449" s="9"/>
      <c r="P449" s="9"/>
      <c r="Q449" s="9"/>
      <c r="S449" s="3"/>
      <c r="T449" s="3"/>
      <c r="U449" s="3"/>
    </row>
    <row r="450" spans="1:21">
      <c r="A450" s="8">
        <v>999</v>
      </c>
      <c r="B450" s="7" t="s">
        <v>320</v>
      </c>
      <c r="C450" s="6">
        <f t="shared" ref="C450:L450" si="14">SUM(C10:C448)/COUNTIF(C10:C448,"&gt;0")</f>
        <v>130.25262802685003</v>
      </c>
      <c r="D450" s="5">
        <f t="shared" si="14"/>
        <v>128.18803173183127</v>
      </c>
      <c r="E450" s="6">
        <f t="shared" si="14"/>
        <v>133.07191054790823</v>
      </c>
      <c r="F450" s="5">
        <f t="shared" si="14"/>
        <v>132.5771020584788</v>
      </c>
      <c r="G450" s="6">
        <f t="shared" si="14"/>
        <v>132.1408223185253</v>
      </c>
      <c r="H450" s="5">
        <f t="shared" si="14"/>
        <v>134.01509881499339</v>
      </c>
      <c r="I450" s="6">
        <f t="shared" si="14"/>
        <v>137.37162476614753</v>
      </c>
      <c r="J450" s="5">
        <f t="shared" si="14"/>
        <v>139.41421942818792</v>
      </c>
      <c r="K450" s="6">
        <f t="shared" si="14"/>
        <v>143.37185887605327</v>
      </c>
      <c r="L450" s="5">
        <f t="shared" si="14"/>
        <v>146.27026117096813</v>
      </c>
      <c r="M450" s="6">
        <f t="shared" ref="M450:N450" si="15">SUM(M10:M448)/COUNTIF(M10:M448,"&gt;0")</f>
        <v>146.25835122070882</v>
      </c>
      <c r="N450" s="5">
        <f t="shared" si="15"/>
        <v>145.49040023407471</v>
      </c>
      <c r="P450" s="5">
        <f>SUM(P10:P448)/COUNTIF(P10:P448,"&gt;0")</f>
        <v>126.67348340615469</v>
      </c>
      <c r="Q450" s="6">
        <f>SUM(Q10:Q448)/COUNTIF(Q10:Q448,"&gt;0")</f>
        <v>151.25423300245509</v>
      </c>
      <c r="S450" s="3"/>
      <c r="T450" s="3"/>
      <c r="U450" s="3"/>
    </row>
    <row r="451" spans="1:21">
      <c r="S451" s="3"/>
      <c r="T451" s="3"/>
      <c r="U451" s="3"/>
    </row>
    <row r="452" spans="1:21">
      <c r="C452" s="3"/>
      <c r="D452" s="3"/>
      <c r="E452" s="3"/>
      <c r="F452" s="3"/>
      <c r="G452" s="3"/>
      <c r="H452" s="3"/>
      <c r="I452" s="3"/>
      <c r="J452" s="3"/>
      <c r="K452" s="3"/>
      <c r="L452" s="3"/>
      <c r="M452" s="3"/>
      <c r="P452" s="3"/>
      <c r="Q452" s="3"/>
      <c r="S452" s="3"/>
      <c r="T452" s="3"/>
      <c r="U452" s="3"/>
    </row>
    <row r="454" spans="1:21">
      <c r="R454" s="3"/>
      <c r="S454" s="3"/>
      <c r="T454" s="3"/>
      <c r="U454" s="3"/>
    </row>
  </sheetData>
  <autoFilter ref="A9:U448" xr:uid="{B8D78EFC-94D3-4BEF-910C-B11EB5F85968}"/>
  <sortState xmlns:xlrd2="http://schemas.microsoft.com/office/spreadsheetml/2017/richdata2" ref="S10:U449">
    <sortCondition ref="T10:T449"/>
  </sortState>
  <pageMargins left="0.7" right="0.7" top="0.75" bottom="0.75" header="0.3" footer="0.3"/>
  <ignoredErrors>
    <ignoredError sqref="P10:Q44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670AD-8185-42EA-9CF9-A23DF5D6753C}">
  <sheetPr>
    <tabColor rgb="FF006699"/>
  </sheetPr>
  <dimension ref="A1:AB996"/>
  <sheetViews>
    <sheetView showGridLines="0" workbookViewId="0">
      <pane ySplit="9" topLeftCell="A897" activePane="bottomLeft" state="frozen"/>
      <selection activeCell="A9" sqref="A9"/>
      <selection pane="bottomLeft" activeCell="A9" sqref="A9"/>
    </sheetView>
  </sheetViews>
  <sheetFormatPr defaultColWidth="7.42578125" defaultRowHeight="15"/>
  <cols>
    <col min="1" max="1" width="5" style="36" customWidth="1"/>
    <col min="2" max="2" width="11.5703125" style="36" customWidth="1"/>
    <col min="3" max="3" width="22.5703125" style="37" customWidth="1"/>
    <col min="4" max="7" width="4.140625" style="36" customWidth="1"/>
    <col min="8" max="13" width="6.42578125" style="36" customWidth="1"/>
    <col min="14" max="14" width="7.42578125" style="36"/>
    <col min="15" max="15" width="7.85546875" style="36" customWidth="1"/>
    <col min="16" max="17" width="4.140625" style="36" customWidth="1"/>
    <col min="18" max="18" width="4.7109375" style="36" customWidth="1"/>
    <col min="19" max="19" width="6.140625" style="36" customWidth="1"/>
    <col min="20" max="20" width="5.42578125" customWidth="1"/>
    <col min="21" max="21" width="5.85546875" customWidth="1"/>
    <col min="23" max="23" width="6.42578125" customWidth="1"/>
    <col min="24" max="24" width="0.85546875" customWidth="1"/>
    <col min="25" max="27" width="6.5703125" customWidth="1"/>
    <col min="28" max="28" width="8.5703125" customWidth="1"/>
  </cols>
  <sheetData>
    <row r="1" spans="1:28">
      <c r="A1" s="35" t="s">
        <v>899</v>
      </c>
      <c r="B1" s="145">
        <v>1</v>
      </c>
      <c r="C1" s="145">
        <v>2</v>
      </c>
      <c r="D1" s="145">
        <v>3</v>
      </c>
      <c r="E1" s="145">
        <v>4</v>
      </c>
      <c r="F1" s="145">
        <v>5</v>
      </c>
      <c r="G1" s="145">
        <v>6</v>
      </c>
      <c r="H1" s="145">
        <v>7</v>
      </c>
      <c r="I1" s="145">
        <v>8</v>
      </c>
      <c r="J1" s="145">
        <v>9</v>
      </c>
      <c r="K1" s="145">
        <v>10</v>
      </c>
      <c r="L1" s="145">
        <v>11</v>
      </c>
      <c r="M1" s="145">
        <v>12</v>
      </c>
      <c r="N1" s="145">
        <v>13</v>
      </c>
      <c r="O1" s="145">
        <v>14</v>
      </c>
      <c r="P1" s="145">
        <v>15</v>
      </c>
      <c r="Q1" s="145">
        <v>16</v>
      </c>
      <c r="R1" s="145">
        <v>17</v>
      </c>
      <c r="S1" s="145">
        <v>18</v>
      </c>
      <c r="T1" s="145">
        <v>19</v>
      </c>
      <c r="U1" s="145">
        <v>20</v>
      </c>
      <c r="V1" s="145">
        <v>21</v>
      </c>
      <c r="W1" s="145">
        <v>22</v>
      </c>
      <c r="X1" s="145">
        <v>23</v>
      </c>
      <c r="Y1" s="145">
        <v>24</v>
      </c>
      <c r="Z1" s="145">
        <v>25</v>
      </c>
      <c r="AA1" s="145">
        <v>26</v>
      </c>
      <c r="AB1" s="145">
        <v>27</v>
      </c>
    </row>
    <row r="2" spans="1:28">
      <c r="A2" s="41" t="s">
        <v>934</v>
      </c>
      <c r="B2" s="35"/>
      <c r="C2" s="35"/>
      <c r="D2" s="35"/>
      <c r="E2" s="35"/>
      <c r="F2" s="35"/>
      <c r="G2" s="35"/>
      <c r="H2" s="35"/>
      <c r="I2" s="35"/>
      <c r="J2" s="35"/>
      <c r="K2" s="35"/>
      <c r="L2" s="35"/>
      <c r="M2" s="35"/>
      <c r="N2" s="35"/>
      <c r="O2" s="35"/>
      <c r="P2" s="35"/>
      <c r="Q2" s="35"/>
      <c r="R2" s="35"/>
      <c r="S2" s="35"/>
    </row>
    <row r="3" spans="1:28" s="65" customFormat="1" ht="14.65" customHeight="1">
      <c r="A3" s="64"/>
      <c r="B3" s="64"/>
      <c r="C3" s="64"/>
      <c r="D3" s="64"/>
      <c r="E3" s="64"/>
      <c r="F3" s="64"/>
      <c r="G3" s="64"/>
      <c r="H3" s="64"/>
      <c r="I3" s="64"/>
      <c r="J3" s="64"/>
      <c r="K3" s="64"/>
      <c r="L3" s="64"/>
      <c r="M3" s="64"/>
      <c r="N3" s="64"/>
      <c r="O3" s="64"/>
      <c r="P3" s="64"/>
      <c r="Q3" s="64"/>
      <c r="R3" s="64"/>
      <c r="S3" s="64"/>
    </row>
    <row r="4" spans="1:28" s="65" customFormat="1">
      <c r="A4" s="66"/>
      <c r="B4" s="66"/>
      <c r="C4" s="66"/>
      <c r="D4" s="64"/>
      <c r="E4" s="64"/>
      <c r="F4" s="64"/>
      <c r="G4" s="64"/>
      <c r="H4" s="64"/>
      <c r="I4" s="64"/>
      <c r="J4" s="67"/>
      <c r="K4" s="126"/>
      <c r="L4" s="126"/>
      <c r="M4" s="126"/>
      <c r="N4" s="126">
        <f>SUM(N10:N911)</f>
        <v>1628.97990000001</v>
      </c>
      <c r="O4" s="126"/>
      <c r="P4" s="126"/>
      <c r="Q4" s="36"/>
      <c r="R4" s="126">
        <f>SUM(R10:R911)+SUM(P10:P911)+SUM(Q10:Q911)</f>
        <v>5761</v>
      </c>
      <c r="S4" s="126">
        <f>SUM(S10:S911)</f>
        <v>20762</v>
      </c>
    </row>
    <row r="5" spans="1:28" s="64" customFormat="1" ht="12">
      <c r="A5" s="68"/>
      <c r="B5" s="69"/>
      <c r="C5" s="70"/>
      <c r="D5" s="71"/>
      <c r="E5" s="72"/>
      <c r="F5" s="72"/>
      <c r="G5" s="72"/>
      <c r="H5" s="72"/>
      <c r="I5" s="72"/>
      <c r="J5" s="72"/>
      <c r="K5" s="72"/>
      <c r="L5" s="72"/>
      <c r="M5" s="72"/>
      <c r="N5" s="72"/>
      <c r="O5" s="72"/>
      <c r="P5" s="72"/>
      <c r="Q5" s="72"/>
      <c r="R5" s="72"/>
      <c r="S5" s="72"/>
      <c r="T5" s="72"/>
      <c r="U5" s="72"/>
      <c r="V5" s="93"/>
      <c r="W5" s="73"/>
    </row>
    <row r="6" spans="1:28" s="64" customFormat="1" ht="12">
      <c r="A6" s="74"/>
      <c r="B6" s="75"/>
      <c r="C6" s="76"/>
      <c r="D6" s="77"/>
      <c r="E6" s="78"/>
      <c r="F6" s="78"/>
      <c r="G6" s="78"/>
      <c r="H6" s="78"/>
      <c r="I6" s="78"/>
      <c r="J6" s="78"/>
      <c r="K6" s="78"/>
      <c r="L6" s="78"/>
      <c r="M6" s="78"/>
      <c r="N6" s="78" t="s">
        <v>544</v>
      </c>
      <c r="O6" s="78" t="s">
        <v>544</v>
      </c>
      <c r="P6" s="96"/>
      <c r="Q6" s="96"/>
      <c r="R6" s="96"/>
      <c r="S6" s="78"/>
      <c r="T6" s="96"/>
      <c r="U6" s="78" t="s">
        <v>546</v>
      </c>
      <c r="V6" s="94"/>
      <c r="W6" s="79"/>
      <c r="Y6" s="95"/>
      <c r="Z6" s="95"/>
      <c r="AA6" s="95"/>
    </row>
    <row r="7" spans="1:28" s="64" customFormat="1" ht="12">
      <c r="A7" s="74"/>
      <c r="B7" s="75"/>
      <c r="C7" s="76"/>
      <c r="D7" s="77"/>
      <c r="E7" s="78"/>
      <c r="F7" s="78"/>
      <c r="G7" s="78"/>
      <c r="H7" s="78" t="s">
        <v>548</v>
      </c>
      <c r="I7" s="78" t="s">
        <v>549</v>
      </c>
      <c r="J7" s="78"/>
      <c r="K7" s="78"/>
      <c r="L7" s="78"/>
      <c r="M7" s="78"/>
      <c r="N7" s="78" t="s">
        <v>550</v>
      </c>
      <c r="O7" s="78" t="s">
        <v>550</v>
      </c>
      <c r="P7" s="96" t="s">
        <v>900</v>
      </c>
      <c r="Q7" s="96" t="s">
        <v>900</v>
      </c>
      <c r="R7" s="96" t="s">
        <v>900</v>
      </c>
      <c r="S7" s="96" t="s">
        <v>901</v>
      </c>
      <c r="T7" s="96"/>
      <c r="U7" s="78" t="s">
        <v>551</v>
      </c>
      <c r="V7" s="94" t="s">
        <v>543</v>
      </c>
      <c r="W7" s="129" t="s">
        <v>563</v>
      </c>
      <c r="Y7" s="97" t="s">
        <v>564</v>
      </c>
      <c r="Z7" s="97" t="s">
        <v>565</v>
      </c>
      <c r="AA7" s="97" t="s">
        <v>566</v>
      </c>
    </row>
    <row r="8" spans="1:28" s="64" customFormat="1" ht="12">
      <c r="A8" s="98" t="s">
        <v>882</v>
      </c>
      <c r="B8" s="80" t="s">
        <v>552</v>
      </c>
      <c r="C8" s="81" t="s">
        <v>553</v>
      </c>
      <c r="D8" s="82" t="s">
        <v>554</v>
      </c>
      <c r="E8" s="83" t="s">
        <v>555</v>
      </c>
      <c r="F8" s="83" t="s">
        <v>545</v>
      </c>
      <c r="G8" s="83" t="s">
        <v>556</v>
      </c>
      <c r="H8" s="83" t="s">
        <v>557</v>
      </c>
      <c r="I8" s="83" t="s">
        <v>558</v>
      </c>
      <c r="J8" s="99" t="s">
        <v>561</v>
      </c>
      <c r="K8" s="99" t="s">
        <v>561</v>
      </c>
      <c r="L8" s="99" t="s">
        <v>561</v>
      </c>
      <c r="M8" s="83" t="s">
        <v>902</v>
      </c>
      <c r="N8" s="83" t="s">
        <v>559</v>
      </c>
      <c r="O8" s="83" t="s">
        <v>560</v>
      </c>
      <c r="P8" s="99" t="s">
        <v>903</v>
      </c>
      <c r="Q8" s="99" t="s">
        <v>904</v>
      </c>
      <c r="R8" s="99" t="s">
        <v>905</v>
      </c>
      <c r="S8" s="99" t="s">
        <v>568</v>
      </c>
      <c r="T8" s="99" t="s">
        <v>561</v>
      </c>
      <c r="U8" s="83" t="s">
        <v>562</v>
      </c>
      <c r="V8" s="100" t="s">
        <v>547</v>
      </c>
      <c r="W8" s="130"/>
      <c r="Y8" s="101" t="s">
        <v>520</v>
      </c>
      <c r="Z8" s="101" t="s">
        <v>520</v>
      </c>
      <c r="AA8" s="101" t="s">
        <v>520</v>
      </c>
      <c r="AB8" s="102" t="s">
        <v>570</v>
      </c>
    </row>
    <row r="9" spans="1:28" s="65" customFormat="1">
      <c r="A9" s="84"/>
      <c r="B9" s="84"/>
      <c r="C9" s="85"/>
      <c r="D9" s="84"/>
      <c r="E9" s="84"/>
      <c r="F9" s="84"/>
      <c r="G9" s="84"/>
      <c r="H9" s="84"/>
      <c r="I9" s="84"/>
      <c r="J9" s="84"/>
      <c r="K9" s="84"/>
      <c r="L9" s="84"/>
      <c r="M9" s="84"/>
      <c r="N9" s="84"/>
      <c r="O9" s="84"/>
      <c r="P9" s="84"/>
      <c r="Q9" s="84"/>
      <c r="R9" s="84"/>
      <c r="S9" s="84"/>
      <c r="T9" s="84"/>
      <c r="U9" s="38"/>
      <c r="V9" s="38"/>
      <c r="W9" s="38"/>
      <c r="X9" s="38"/>
      <c r="Y9" s="38"/>
      <c r="Z9" s="38"/>
      <c r="AA9" s="38"/>
      <c r="AB9" s="38"/>
    </row>
    <row r="10" spans="1:28" s="65" customFormat="1" ht="12">
      <c r="A10" s="86">
        <v>409</v>
      </c>
      <c r="B10" s="64">
        <v>409201072</v>
      </c>
      <c r="C10" s="66" t="s">
        <v>9</v>
      </c>
      <c r="D10" s="67">
        <v>0</v>
      </c>
      <c r="E10" s="67">
        <v>0</v>
      </c>
      <c r="F10" s="67">
        <v>0</v>
      </c>
      <c r="G10" s="67">
        <v>2</v>
      </c>
      <c r="H10" s="67">
        <v>0</v>
      </c>
      <c r="I10" s="67">
        <v>0</v>
      </c>
      <c r="J10" s="67">
        <v>0</v>
      </c>
      <c r="K10" s="67">
        <v>0</v>
      </c>
      <c r="L10" s="67">
        <v>0</v>
      </c>
      <c r="M10" s="67">
        <v>0</v>
      </c>
      <c r="N10" s="144">
        <v>7.5800000000000006E-2</v>
      </c>
      <c r="O10" s="67">
        <v>0</v>
      </c>
      <c r="P10" s="67">
        <v>0</v>
      </c>
      <c r="Q10" s="67">
        <v>0</v>
      </c>
      <c r="R10" s="67">
        <v>0</v>
      </c>
      <c r="S10" s="67">
        <v>1</v>
      </c>
      <c r="T10" s="67">
        <v>0</v>
      </c>
      <c r="U10" s="67">
        <v>2</v>
      </c>
      <c r="V10" s="67">
        <v>1</v>
      </c>
      <c r="W10" s="67">
        <v>10</v>
      </c>
      <c r="Y10" s="64" t="s">
        <v>579</v>
      </c>
      <c r="Z10" s="64" t="s">
        <v>580</v>
      </c>
      <c r="AA10" s="64" t="s">
        <v>854</v>
      </c>
      <c r="AB10" s="67">
        <v>11418</v>
      </c>
    </row>
    <row r="11" spans="1:28" s="65" customFormat="1" ht="12">
      <c r="A11" s="86">
        <v>409</v>
      </c>
      <c r="B11" s="64">
        <v>409201094</v>
      </c>
      <c r="C11" s="66" t="s">
        <v>9</v>
      </c>
      <c r="D11" s="67">
        <v>0</v>
      </c>
      <c r="E11" s="67">
        <v>0</v>
      </c>
      <c r="F11" s="67">
        <v>0</v>
      </c>
      <c r="G11" s="67">
        <v>1</v>
      </c>
      <c r="H11" s="67">
        <v>0</v>
      </c>
      <c r="I11" s="67">
        <v>0</v>
      </c>
      <c r="J11" s="67">
        <v>0</v>
      </c>
      <c r="K11" s="67">
        <v>0</v>
      </c>
      <c r="L11" s="67">
        <v>0</v>
      </c>
      <c r="M11" s="67">
        <v>0</v>
      </c>
      <c r="N11" s="144">
        <v>3.7900000000000003E-2</v>
      </c>
      <c r="O11" s="67">
        <v>0</v>
      </c>
      <c r="P11" s="67">
        <v>0</v>
      </c>
      <c r="Q11" s="67">
        <v>0</v>
      </c>
      <c r="R11" s="67">
        <v>0</v>
      </c>
      <c r="S11" s="67">
        <v>1</v>
      </c>
      <c r="T11" s="67">
        <v>0</v>
      </c>
      <c r="U11" s="67">
        <v>1</v>
      </c>
      <c r="V11" s="67">
        <v>1</v>
      </c>
      <c r="W11" s="67">
        <v>10</v>
      </c>
      <c r="Y11" s="64" t="s">
        <v>579</v>
      </c>
      <c r="Z11" s="64" t="s">
        <v>580</v>
      </c>
      <c r="AA11" s="64" t="s">
        <v>862</v>
      </c>
      <c r="AB11" s="67">
        <v>13713</v>
      </c>
    </row>
    <row r="12" spans="1:28" s="65" customFormat="1" ht="12">
      <c r="A12" s="86">
        <v>409</v>
      </c>
      <c r="B12" s="64">
        <v>409201095</v>
      </c>
      <c r="C12" s="66" t="s">
        <v>9</v>
      </c>
      <c r="D12" s="67">
        <v>0</v>
      </c>
      <c r="E12" s="67">
        <v>0</v>
      </c>
      <c r="F12" s="67">
        <v>0</v>
      </c>
      <c r="G12" s="67">
        <v>0</v>
      </c>
      <c r="H12" s="67">
        <v>1</v>
      </c>
      <c r="I12" s="67">
        <v>0</v>
      </c>
      <c r="J12" s="67">
        <v>0</v>
      </c>
      <c r="K12" s="67">
        <v>0</v>
      </c>
      <c r="L12" s="67">
        <v>0</v>
      </c>
      <c r="M12" s="67">
        <v>0</v>
      </c>
      <c r="N12" s="144">
        <v>3.7900000000000003E-2</v>
      </c>
      <c r="O12" s="67">
        <v>0</v>
      </c>
      <c r="P12" s="67">
        <v>0</v>
      </c>
      <c r="Q12" s="67">
        <v>0</v>
      </c>
      <c r="R12" s="67">
        <v>0</v>
      </c>
      <c r="S12" s="67">
        <v>1</v>
      </c>
      <c r="T12" s="67">
        <v>0</v>
      </c>
      <c r="U12" s="67">
        <v>1</v>
      </c>
      <c r="V12" s="67">
        <v>1</v>
      </c>
      <c r="W12" s="67">
        <v>10</v>
      </c>
      <c r="Y12" s="64" t="s">
        <v>579</v>
      </c>
      <c r="Z12" s="64" t="s">
        <v>580</v>
      </c>
      <c r="AA12" s="64" t="s">
        <v>853</v>
      </c>
      <c r="AB12" s="67">
        <v>13375</v>
      </c>
    </row>
    <row r="13" spans="1:28" s="65" customFormat="1" ht="12">
      <c r="A13" s="86">
        <v>409</v>
      </c>
      <c r="B13" s="64">
        <v>409201201</v>
      </c>
      <c r="C13" s="66" t="s">
        <v>9</v>
      </c>
      <c r="D13" s="67">
        <v>0</v>
      </c>
      <c r="E13" s="67">
        <v>0</v>
      </c>
      <c r="F13" s="67">
        <v>53</v>
      </c>
      <c r="G13" s="67">
        <v>246</v>
      </c>
      <c r="H13" s="67">
        <v>135</v>
      </c>
      <c r="I13" s="67">
        <v>0</v>
      </c>
      <c r="J13" s="67">
        <v>0</v>
      </c>
      <c r="K13" s="67">
        <v>0</v>
      </c>
      <c r="L13" s="67">
        <v>0</v>
      </c>
      <c r="M13" s="67">
        <v>0</v>
      </c>
      <c r="N13" s="144">
        <v>16.448599999999999</v>
      </c>
      <c r="O13" s="67">
        <v>0</v>
      </c>
      <c r="P13" s="67">
        <v>98</v>
      </c>
      <c r="Q13" s="67">
        <v>9</v>
      </c>
      <c r="R13" s="67">
        <v>0</v>
      </c>
      <c r="S13" s="67">
        <v>296</v>
      </c>
      <c r="T13" s="67">
        <v>0</v>
      </c>
      <c r="U13" s="67">
        <v>434</v>
      </c>
      <c r="V13" s="67">
        <v>1</v>
      </c>
      <c r="W13" s="67">
        <v>10</v>
      </c>
      <c r="Y13" s="64" t="s">
        <v>579</v>
      </c>
      <c r="Z13" s="64" t="s">
        <v>580</v>
      </c>
      <c r="AA13" s="64" t="s">
        <v>580</v>
      </c>
      <c r="AB13" s="67">
        <v>12706</v>
      </c>
    </row>
    <row r="14" spans="1:28" s="65" customFormat="1" ht="12">
      <c r="A14" s="86">
        <v>409</v>
      </c>
      <c r="B14" s="64">
        <v>409201293</v>
      </c>
      <c r="C14" s="66" t="s">
        <v>9</v>
      </c>
      <c r="D14" s="67">
        <v>0</v>
      </c>
      <c r="E14" s="67">
        <v>0</v>
      </c>
      <c r="F14" s="67">
        <v>0</v>
      </c>
      <c r="G14" s="67">
        <v>1</v>
      </c>
      <c r="H14" s="67">
        <v>0</v>
      </c>
      <c r="I14" s="67">
        <v>0</v>
      </c>
      <c r="J14" s="67">
        <v>0</v>
      </c>
      <c r="K14" s="67">
        <v>0</v>
      </c>
      <c r="L14" s="67">
        <v>0</v>
      </c>
      <c r="M14" s="67">
        <v>0</v>
      </c>
      <c r="N14" s="144">
        <v>3.7900000000000003E-2</v>
      </c>
      <c r="O14" s="67">
        <v>0</v>
      </c>
      <c r="P14" s="67">
        <v>0</v>
      </c>
      <c r="Q14" s="67">
        <v>0</v>
      </c>
      <c r="R14" s="67">
        <v>0</v>
      </c>
      <c r="S14" s="67">
        <v>0</v>
      </c>
      <c r="T14" s="67">
        <v>0</v>
      </c>
      <c r="U14" s="67">
        <v>1</v>
      </c>
      <c r="V14" s="67">
        <v>1</v>
      </c>
      <c r="W14" s="67">
        <v>1</v>
      </c>
      <c r="Y14" s="64" t="s">
        <v>579</v>
      </c>
      <c r="Z14" s="64" t="s">
        <v>580</v>
      </c>
      <c r="AA14" s="64" t="s">
        <v>746</v>
      </c>
      <c r="AB14" s="67">
        <v>9123</v>
      </c>
    </row>
    <row r="15" spans="1:28" s="65" customFormat="1" ht="12">
      <c r="A15" s="86">
        <v>409</v>
      </c>
      <c r="B15" s="64">
        <v>409201331</v>
      </c>
      <c r="C15" s="66" t="s">
        <v>9</v>
      </c>
      <c r="D15" s="67">
        <v>0</v>
      </c>
      <c r="E15" s="67">
        <v>0</v>
      </c>
      <c r="F15" s="67">
        <v>0</v>
      </c>
      <c r="G15" s="67">
        <v>1</v>
      </c>
      <c r="H15" s="67">
        <v>1</v>
      </c>
      <c r="I15" s="67">
        <v>0</v>
      </c>
      <c r="J15" s="67">
        <v>0</v>
      </c>
      <c r="K15" s="67">
        <v>0</v>
      </c>
      <c r="L15" s="67">
        <v>0</v>
      </c>
      <c r="M15" s="67">
        <v>0</v>
      </c>
      <c r="N15" s="144">
        <v>7.5800000000000006E-2</v>
      </c>
      <c r="O15" s="67">
        <v>0</v>
      </c>
      <c r="P15" s="67">
        <v>0</v>
      </c>
      <c r="Q15" s="67">
        <v>0</v>
      </c>
      <c r="R15" s="67">
        <v>0</v>
      </c>
      <c r="S15" s="67">
        <v>0</v>
      </c>
      <c r="T15" s="67">
        <v>0</v>
      </c>
      <c r="U15" s="67">
        <v>2</v>
      </c>
      <c r="V15" s="67">
        <v>1</v>
      </c>
      <c r="W15" s="67">
        <v>1</v>
      </c>
      <c r="Y15" s="64" t="s">
        <v>579</v>
      </c>
      <c r="Z15" s="64" t="s">
        <v>580</v>
      </c>
      <c r="AA15" s="64" t="s">
        <v>581</v>
      </c>
      <c r="AB15" s="67">
        <v>8954</v>
      </c>
    </row>
    <row r="16" spans="1:28" s="65" customFormat="1" ht="12">
      <c r="A16" s="86">
        <v>410</v>
      </c>
      <c r="B16" s="64">
        <v>410035035</v>
      </c>
      <c r="C16" s="66" t="s">
        <v>11</v>
      </c>
      <c r="D16" s="67">
        <v>0</v>
      </c>
      <c r="E16" s="67">
        <v>0</v>
      </c>
      <c r="F16" s="67">
        <v>0</v>
      </c>
      <c r="G16" s="67">
        <v>93</v>
      </c>
      <c r="H16" s="67">
        <v>221</v>
      </c>
      <c r="I16" s="67">
        <v>256</v>
      </c>
      <c r="J16" s="67">
        <v>0</v>
      </c>
      <c r="K16" s="67">
        <v>0</v>
      </c>
      <c r="L16" s="67">
        <v>0</v>
      </c>
      <c r="M16" s="67">
        <v>0</v>
      </c>
      <c r="N16" s="144">
        <v>21.603000000000002</v>
      </c>
      <c r="O16" s="67">
        <v>0</v>
      </c>
      <c r="P16" s="67">
        <v>29</v>
      </c>
      <c r="Q16" s="67">
        <v>24</v>
      </c>
      <c r="R16" s="67">
        <v>29</v>
      </c>
      <c r="S16" s="67">
        <v>297</v>
      </c>
      <c r="T16" s="67">
        <v>0</v>
      </c>
      <c r="U16" s="67">
        <v>570</v>
      </c>
      <c r="V16" s="67">
        <v>1.081</v>
      </c>
      <c r="W16" s="67">
        <v>10</v>
      </c>
      <c r="Y16" s="64" t="s">
        <v>582</v>
      </c>
      <c r="Z16" s="64" t="s">
        <v>583</v>
      </c>
      <c r="AA16" s="64" t="s">
        <v>583</v>
      </c>
      <c r="AB16" s="67">
        <v>13170</v>
      </c>
    </row>
    <row r="17" spans="1:28" s="65" customFormat="1" ht="12">
      <c r="A17" s="86">
        <v>410</v>
      </c>
      <c r="B17" s="64">
        <v>410035057</v>
      </c>
      <c r="C17" s="66" t="s">
        <v>11</v>
      </c>
      <c r="D17" s="67">
        <v>0</v>
      </c>
      <c r="E17" s="67">
        <v>0</v>
      </c>
      <c r="F17" s="67">
        <v>0</v>
      </c>
      <c r="G17" s="67">
        <v>18</v>
      </c>
      <c r="H17" s="67">
        <v>107</v>
      </c>
      <c r="I17" s="67">
        <v>271</v>
      </c>
      <c r="J17" s="67">
        <v>0</v>
      </c>
      <c r="K17" s="67">
        <v>0</v>
      </c>
      <c r="L17" s="67">
        <v>0</v>
      </c>
      <c r="M17" s="67">
        <v>0</v>
      </c>
      <c r="N17" s="144">
        <v>15.0084</v>
      </c>
      <c r="O17" s="67">
        <v>0</v>
      </c>
      <c r="P17" s="67">
        <v>4</v>
      </c>
      <c r="Q17" s="67">
        <v>7</v>
      </c>
      <c r="R17" s="67">
        <v>16</v>
      </c>
      <c r="S17" s="67">
        <v>223</v>
      </c>
      <c r="T17" s="67">
        <v>0</v>
      </c>
      <c r="U17" s="67">
        <v>396</v>
      </c>
      <c r="V17" s="67">
        <v>1.081</v>
      </c>
      <c r="W17" s="67">
        <v>10</v>
      </c>
      <c r="Y17" s="64" t="s">
        <v>582</v>
      </c>
      <c r="Z17" s="64" t="s">
        <v>583</v>
      </c>
      <c r="AA17" s="64" t="s">
        <v>584</v>
      </c>
      <c r="AB17" s="67">
        <v>13598</v>
      </c>
    </row>
    <row r="18" spans="1:28" s="65" customFormat="1" ht="12">
      <c r="A18" s="86">
        <v>410</v>
      </c>
      <c r="B18" s="64">
        <v>410035071</v>
      </c>
      <c r="C18" s="66" t="s">
        <v>11</v>
      </c>
      <c r="D18" s="67">
        <v>0</v>
      </c>
      <c r="E18" s="67">
        <v>0</v>
      </c>
      <c r="F18" s="67">
        <v>0</v>
      </c>
      <c r="G18" s="67">
        <v>0</v>
      </c>
      <c r="H18" s="67">
        <v>1</v>
      </c>
      <c r="I18" s="67">
        <v>0</v>
      </c>
      <c r="J18" s="67">
        <v>0</v>
      </c>
      <c r="K18" s="67">
        <v>0</v>
      </c>
      <c r="L18" s="67">
        <v>0</v>
      </c>
      <c r="M18" s="67">
        <v>0</v>
      </c>
      <c r="N18" s="144">
        <v>3.7900000000000003E-2</v>
      </c>
      <c r="O18" s="67">
        <v>0</v>
      </c>
      <c r="P18" s="67">
        <v>0</v>
      </c>
      <c r="Q18" s="67">
        <v>0</v>
      </c>
      <c r="R18" s="67">
        <v>0</v>
      </c>
      <c r="S18" s="67">
        <v>0</v>
      </c>
      <c r="T18" s="67">
        <v>0</v>
      </c>
      <c r="U18" s="67">
        <v>1</v>
      </c>
      <c r="V18" s="67">
        <v>1.081</v>
      </c>
      <c r="W18" s="67">
        <v>1</v>
      </c>
      <c r="Y18" s="64" t="s">
        <v>582</v>
      </c>
      <c r="Z18" s="64" t="s">
        <v>583</v>
      </c>
      <c r="AA18" s="64" t="s">
        <v>838</v>
      </c>
      <c r="AB18" s="67">
        <v>9361</v>
      </c>
    </row>
    <row r="19" spans="1:28" s="65" customFormat="1" ht="12">
      <c r="A19" s="86">
        <v>410</v>
      </c>
      <c r="B19" s="64">
        <v>410035093</v>
      </c>
      <c r="C19" s="66" t="s">
        <v>11</v>
      </c>
      <c r="D19" s="67">
        <v>0</v>
      </c>
      <c r="E19" s="67">
        <v>0</v>
      </c>
      <c r="F19" s="67">
        <v>0</v>
      </c>
      <c r="G19" s="67">
        <v>0</v>
      </c>
      <c r="H19" s="67">
        <v>3</v>
      </c>
      <c r="I19" s="67">
        <v>8</v>
      </c>
      <c r="J19" s="67">
        <v>0</v>
      </c>
      <c r="K19" s="67">
        <v>0</v>
      </c>
      <c r="L19" s="67">
        <v>0</v>
      </c>
      <c r="M19" s="67">
        <v>0</v>
      </c>
      <c r="N19" s="144">
        <v>0.41689999999999999</v>
      </c>
      <c r="O19" s="67">
        <v>0</v>
      </c>
      <c r="P19" s="67">
        <v>0</v>
      </c>
      <c r="Q19" s="67">
        <v>0</v>
      </c>
      <c r="R19" s="67">
        <v>0</v>
      </c>
      <c r="S19" s="67">
        <v>5</v>
      </c>
      <c r="T19" s="67">
        <v>0</v>
      </c>
      <c r="U19" s="67">
        <v>11</v>
      </c>
      <c r="V19" s="67">
        <v>1.081</v>
      </c>
      <c r="W19" s="67">
        <v>9</v>
      </c>
      <c r="Y19" s="64" t="s">
        <v>582</v>
      </c>
      <c r="Z19" s="64" t="s">
        <v>583</v>
      </c>
      <c r="AA19" s="64" t="s">
        <v>585</v>
      </c>
      <c r="AB19" s="67">
        <v>12930</v>
      </c>
    </row>
    <row r="20" spans="1:28" s="65" customFormat="1" ht="12">
      <c r="A20" s="86">
        <v>410</v>
      </c>
      <c r="B20" s="64">
        <v>410035155</v>
      </c>
      <c r="C20" s="66" t="s">
        <v>11</v>
      </c>
      <c r="D20" s="67">
        <v>0</v>
      </c>
      <c r="E20" s="67">
        <v>0</v>
      </c>
      <c r="F20" s="67">
        <v>0</v>
      </c>
      <c r="G20" s="67">
        <v>0</v>
      </c>
      <c r="H20" s="67">
        <v>0</v>
      </c>
      <c r="I20" s="67">
        <v>1</v>
      </c>
      <c r="J20" s="67">
        <v>0</v>
      </c>
      <c r="K20" s="67">
        <v>0</v>
      </c>
      <c r="L20" s="67">
        <v>0</v>
      </c>
      <c r="M20" s="67">
        <v>0</v>
      </c>
      <c r="N20" s="144">
        <v>3.7900000000000003E-2</v>
      </c>
      <c r="O20" s="67">
        <v>0</v>
      </c>
      <c r="P20" s="67">
        <v>0</v>
      </c>
      <c r="Q20" s="67">
        <v>0</v>
      </c>
      <c r="R20" s="67">
        <v>0</v>
      </c>
      <c r="S20" s="67">
        <v>0</v>
      </c>
      <c r="T20" s="67">
        <v>0</v>
      </c>
      <c r="U20" s="67">
        <v>1</v>
      </c>
      <c r="V20" s="67">
        <v>1.081</v>
      </c>
      <c r="W20" s="67">
        <v>1</v>
      </c>
      <c r="Y20" s="64" t="s">
        <v>582</v>
      </c>
      <c r="Z20" s="64" t="s">
        <v>583</v>
      </c>
      <c r="AA20" s="64" t="s">
        <v>586</v>
      </c>
      <c r="AB20" s="67">
        <v>11260</v>
      </c>
    </row>
    <row r="21" spans="1:28" s="65" customFormat="1" ht="12">
      <c r="A21" s="86">
        <v>410</v>
      </c>
      <c r="B21" s="64">
        <v>410035163</v>
      </c>
      <c r="C21" s="66" t="s">
        <v>11</v>
      </c>
      <c r="D21" s="67">
        <v>0</v>
      </c>
      <c r="E21" s="67">
        <v>0</v>
      </c>
      <c r="F21" s="67">
        <v>0</v>
      </c>
      <c r="G21" s="67">
        <v>1</v>
      </c>
      <c r="H21" s="67">
        <v>3</v>
      </c>
      <c r="I21" s="67">
        <v>15</v>
      </c>
      <c r="J21" s="67">
        <v>0</v>
      </c>
      <c r="K21" s="67">
        <v>0</v>
      </c>
      <c r="L21" s="67">
        <v>0</v>
      </c>
      <c r="M21" s="67">
        <v>0</v>
      </c>
      <c r="N21" s="144">
        <v>0.72009999999999996</v>
      </c>
      <c r="O21" s="67">
        <v>0</v>
      </c>
      <c r="P21" s="67">
        <v>0</v>
      </c>
      <c r="Q21" s="67">
        <v>0</v>
      </c>
      <c r="R21" s="67">
        <v>0</v>
      </c>
      <c r="S21" s="67">
        <v>5</v>
      </c>
      <c r="T21" s="67">
        <v>0</v>
      </c>
      <c r="U21" s="67">
        <v>19</v>
      </c>
      <c r="V21" s="67">
        <v>1.081</v>
      </c>
      <c r="W21" s="67">
        <v>5</v>
      </c>
      <c r="Y21" s="64" t="s">
        <v>582</v>
      </c>
      <c r="Z21" s="64" t="s">
        <v>583</v>
      </c>
      <c r="AA21" s="64" t="s">
        <v>587</v>
      </c>
      <c r="AB21" s="67">
        <v>11986</v>
      </c>
    </row>
    <row r="22" spans="1:28" s="65" customFormat="1" ht="12">
      <c r="A22" s="86">
        <v>410</v>
      </c>
      <c r="B22" s="64">
        <v>410035165</v>
      </c>
      <c r="C22" s="66" t="s">
        <v>11</v>
      </c>
      <c r="D22" s="67">
        <v>0</v>
      </c>
      <c r="E22" s="67">
        <v>0</v>
      </c>
      <c r="F22" s="67">
        <v>0</v>
      </c>
      <c r="G22" s="67">
        <v>1</v>
      </c>
      <c r="H22" s="67">
        <v>1</v>
      </c>
      <c r="I22" s="67">
        <v>2</v>
      </c>
      <c r="J22" s="67">
        <v>0</v>
      </c>
      <c r="K22" s="67">
        <v>0</v>
      </c>
      <c r="L22" s="67">
        <v>0</v>
      </c>
      <c r="M22" s="67">
        <v>0</v>
      </c>
      <c r="N22" s="144">
        <v>0.15160000000000001</v>
      </c>
      <c r="O22" s="67">
        <v>0</v>
      </c>
      <c r="P22" s="67">
        <v>0</v>
      </c>
      <c r="Q22" s="67">
        <v>0</v>
      </c>
      <c r="R22" s="67">
        <v>0</v>
      </c>
      <c r="S22" s="67">
        <v>0</v>
      </c>
      <c r="T22" s="67">
        <v>0</v>
      </c>
      <c r="U22" s="67">
        <v>4</v>
      </c>
      <c r="V22" s="67">
        <v>1.081</v>
      </c>
      <c r="W22" s="67">
        <v>1</v>
      </c>
      <c r="Y22" s="64" t="s">
        <v>582</v>
      </c>
      <c r="Z22" s="64" t="s">
        <v>583</v>
      </c>
      <c r="AA22" s="64" t="s">
        <v>588</v>
      </c>
      <c r="AB22" s="67">
        <v>10402</v>
      </c>
    </row>
    <row r="23" spans="1:28" s="65" customFormat="1" ht="12">
      <c r="A23" s="86">
        <v>410</v>
      </c>
      <c r="B23" s="64">
        <v>410035176</v>
      </c>
      <c r="C23" s="66" t="s">
        <v>11</v>
      </c>
      <c r="D23" s="67">
        <v>0</v>
      </c>
      <c r="E23" s="67">
        <v>0</v>
      </c>
      <c r="F23" s="67">
        <v>0</v>
      </c>
      <c r="G23" s="67">
        <v>0</v>
      </c>
      <c r="H23" s="67">
        <v>0</v>
      </c>
      <c r="I23" s="67">
        <v>2</v>
      </c>
      <c r="J23" s="67">
        <v>0</v>
      </c>
      <c r="K23" s="67">
        <v>0</v>
      </c>
      <c r="L23" s="67">
        <v>0</v>
      </c>
      <c r="M23" s="67">
        <v>0</v>
      </c>
      <c r="N23" s="144">
        <v>7.5800000000000006E-2</v>
      </c>
      <c r="O23" s="67">
        <v>0</v>
      </c>
      <c r="P23" s="67">
        <v>0</v>
      </c>
      <c r="Q23" s="67">
        <v>0</v>
      </c>
      <c r="R23" s="67">
        <v>0</v>
      </c>
      <c r="S23" s="67">
        <v>2</v>
      </c>
      <c r="T23" s="67">
        <v>0</v>
      </c>
      <c r="U23" s="67">
        <v>2</v>
      </c>
      <c r="V23" s="67">
        <v>1.081</v>
      </c>
      <c r="W23" s="67">
        <v>10</v>
      </c>
      <c r="Y23" s="64" t="s">
        <v>582</v>
      </c>
      <c r="Z23" s="64" t="s">
        <v>583</v>
      </c>
      <c r="AA23" s="64" t="s">
        <v>655</v>
      </c>
      <c r="AB23" s="67">
        <v>16181</v>
      </c>
    </row>
    <row r="24" spans="1:28" s="65" customFormat="1" ht="12">
      <c r="A24" s="86">
        <v>410</v>
      </c>
      <c r="B24" s="64">
        <v>410035217</v>
      </c>
      <c r="C24" s="66" t="s">
        <v>11</v>
      </c>
      <c r="D24" s="67">
        <v>0</v>
      </c>
      <c r="E24" s="67">
        <v>0</v>
      </c>
      <c r="F24" s="67">
        <v>0</v>
      </c>
      <c r="G24" s="67">
        <v>0</v>
      </c>
      <c r="H24" s="67">
        <v>0</v>
      </c>
      <c r="I24" s="67">
        <v>1</v>
      </c>
      <c r="J24" s="67">
        <v>0</v>
      </c>
      <c r="K24" s="67">
        <v>0</v>
      </c>
      <c r="L24" s="67">
        <v>0</v>
      </c>
      <c r="M24" s="67">
        <v>0</v>
      </c>
      <c r="N24" s="144">
        <v>3.7900000000000003E-2</v>
      </c>
      <c r="O24" s="67">
        <v>0</v>
      </c>
      <c r="P24" s="67">
        <v>0</v>
      </c>
      <c r="Q24" s="67">
        <v>0</v>
      </c>
      <c r="R24" s="67">
        <v>0</v>
      </c>
      <c r="S24" s="67">
        <v>0</v>
      </c>
      <c r="T24" s="67">
        <v>0</v>
      </c>
      <c r="U24" s="67">
        <v>1</v>
      </c>
      <c r="V24" s="67">
        <v>1.081</v>
      </c>
      <c r="W24" s="67">
        <v>1</v>
      </c>
      <c r="Y24" s="64" t="s">
        <v>582</v>
      </c>
      <c r="Z24" s="64" t="s">
        <v>583</v>
      </c>
      <c r="AA24" s="64" t="s">
        <v>887</v>
      </c>
      <c r="AB24" s="67">
        <v>11260</v>
      </c>
    </row>
    <row r="25" spans="1:28" s="65" customFormat="1" ht="12">
      <c r="A25" s="86">
        <v>410</v>
      </c>
      <c r="B25" s="64">
        <v>410035248</v>
      </c>
      <c r="C25" s="66" t="s">
        <v>11</v>
      </c>
      <c r="D25" s="67">
        <v>0</v>
      </c>
      <c r="E25" s="67">
        <v>0</v>
      </c>
      <c r="F25" s="67">
        <v>0</v>
      </c>
      <c r="G25" s="67">
        <v>2</v>
      </c>
      <c r="H25" s="67">
        <v>13</v>
      </c>
      <c r="I25" s="67">
        <v>26</v>
      </c>
      <c r="J25" s="67">
        <v>0</v>
      </c>
      <c r="K25" s="67">
        <v>0</v>
      </c>
      <c r="L25" s="67">
        <v>0</v>
      </c>
      <c r="M25" s="67">
        <v>0</v>
      </c>
      <c r="N25" s="144">
        <v>1.5539000000000001</v>
      </c>
      <c r="O25" s="67">
        <v>0</v>
      </c>
      <c r="P25" s="67">
        <v>2</v>
      </c>
      <c r="Q25" s="67">
        <v>2</v>
      </c>
      <c r="R25" s="67">
        <v>3</v>
      </c>
      <c r="S25" s="67">
        <v>16</v>
      </c>
      <c r="T25" s="67">
        <v>0</v>
      </c>
      <c r="U25" s="67">
        <v>41</v>
      </c>
      <c r="V25" s="67">
        <v>1.081</v>
      </c>
      <c r="W25" s="67">
        <v>8</v>
      </c>
      <c r="Y25" s="64" t="s">
        <v>582</v>
      </c>
      <c r="Z25" s="64" t="s">
        <v>583</v>
      </c>
      <c r="AA25" s="64" t="s">
        <v>589</v>
      </c>
      <c r="AB25" s="67">
        <v>12808</v>
      </c>
    </row>
    <row r="26" spans="1:28" s="65" customFormat="1" ht="12">
      <c r="A26" s="86">
        <v>410</v>
      </c>
      <c r="B26" s="64">
        <v>410035262</v>
      </c>
      <c r="C26" s="66" t="s">
        <v>11</v>
      </c>
      <c r="D26" s="67">
        <v>0</v>
      </c>
      <c r="E26" s="67">
        <v>0</v>
      </c>
      <c r="F26" s="67">
        <v>0</v>
      </c>
      <c r="G26" s="67">
        <v>0</v>
      </c>
      <c r="H26" s="67">
        <v>3</v>
      </c>
      <c r="I26" s="67">
        <v>6</v>
      </c>
      <c r="J26" s="67">
        <v>0</v>
      </c>
      <c r="K26" s="67">
        <v>0</v>
      </c>
      <c r="L26" s="67">
        <v>0</v>
      </c>
      <c r="M26" s="67">
        <v>0</v>
      </c>
      <c r="N26" s="144">
        <v>0.34110000000000001</v>
      </c>
      <c r="O26" s="67">
        <v>0</v>
      </c>
      <c r="P26" s="67">
        <v>0</v>
      </c>
      <c r="Q26" s="67">
        <v>0</v>
      </c>
      <c r="R26" s="67">
        <v>0</v>
      </c>
      <c r="S26" s="67">
        <v>6</v>
      </c>
      <c r="T26" s="67">
        <v>0</v>
      </c>
      <c r="U26" s="67">
        <v>9</v>
      </c>
      <c r="V26" s="67">
        <v>1.081</v>
      </c>
      <c r="W26" s="67">
        <v>10</v>
      </c>
      <c r="Y26" s="64" t="s">
        <v>582</v>
      </c>
      <c r="Z26" s="64" t="s">
        <v>583</v>
      </c>
      <c r="AA26" s="64" t="s">
        <v>591</v>
      </c>
      <c r="AB26" s="67">
        <v>13908</v>
      </c>
    </row>
    <row r="27" spans="1:28" s="65" customFormat="1" ht="12">
      <c r="A27" s="86">
        <v>410</v>
      </c>
      <c r="B27" s="64">
        <v>410035274</v>
      </c>
      <c r="C27" s="66" t="s">
        <v>11</v>
      </c>
      <c r="D27" s="67">
        <v>0</v>
      </c>
      <c r="E27" s="67">
        <v>0</v>
      </c>
      <c r="F27" s="67">
        <v>0</v>
      </c>
      <c r="G27" s="67">
        <v>0</v>
      </c>
      <c r="H27" s="67">
        <v>0</v>
      </c>
      <c r="I27" s="67">
        <v>1</v>
      </c>
      <c r="J27" s="67">
        <v>0</v>
      </c>
      <c r="K27" s="67">
        <v>0</v>
      </c>
      <c r="L27" s="67">
        <v>0</v>
      </c>
      <c r="M27" s="67">
        <v>0</v>
      </c>
      <c r="N27" s="144">
        <v>3.7900000000000003E-2</v>
      </c>
      <c r="O27" s="67">
        <v>0</v>
      </c>
      <c r="P27" s="67">
        <v>0</v>
      </c>
      <c r="Q27" s="67">
        <v>0</v>
      </c>
      <c r="R27" s="67">
        <v>0</v>
      </c>
      <c r="S27" s="67">
        <v>1</v>
      </c>
      <c r="T27" s="67">
        <v>0</v>
      </c>
      <c r="U27" s="67">
        <v>1</v>
      </c>
      <c r="V27" s="67">
        <v>1.081</v>
      </c>
      <c r="W27" s="67">
        <v>10</v>
      </c>
      <c r="Y27" s="64" t="s">
        <v>582</v>
      </c>
      <c r="Z27" s="64" t="s">
        <v>583</v>
      </c>
      <c r="AA27" s="64" t="s">
        <v>632</v>
      </c>
      <c r="AB27" s="67">
        <v>16181</v>
      </c>
    </row>
    <row r="28" spans="1:28" s="65" customFormat="1" ht="12">
      <c r="A28" s="86">
        <v>410</v>
      </c>
      <c r="B28" s="64">
        <v>410035346</v>
      </c>
      <c r="C28" s="66" t="s">
        <v>11</v>
      </c>
      <c r="D28" s="67">
        <v>0</v>
      </c>
      <c r="E28" s="67">
        <v>0</v>
      </c>
      <c r="F28" s="67">
        <v>0</v>
      </c>
      <c r="G28" s="67">
        <v>0</v>
      </c>
      <c r="H28" s="67">
        <v>3</v>
      </c>
      <c r="I28" s="67">
        <v>8</v>
      </c>
      <c r="J28" s="67">
        <v>0</v>
      </c>
      <c r="K28" s="67">
        <v>0</v>
      </c>
      <c r="L28" s="67">
        <v>0</v>
      </c>
      <c r="M28" s="67">
        <v>0</v>
      </c>
      <c r="N28" s="144">
        <v>0.41689999999999999</v>
      </c>
      <c r="O28" s="67">
        <v>0</v>
      </c>
      <c r="P28" s="67">
        <v>0</v>
      </c>
      <c r="Q28" s="67">
        <v>0</v>
      </c>
      <c r="R28" s="67">
        <v>2</v>
      </c>
      <c r="S28" s="67">
        <v>5</v>
      </c>
      <c r="T28" s="67">
        <v>0</v>
      </c>
      <c r="U28" s="67">
        <v>11</v>
      </c>
      <c r="V28" s="67">
        <v>1.081</v>
      </c>
      <c r="W28" s="67">
        <v>9</v>
      </c>
      <c r="Y28" s="64" t="s">
        <v>582</v>
      </c>
      <c r="Z28" s="64" t="s">
        <v>583</v>
      </c>
      <c r="AA28" s="64" t="s">
        <v>593</v>
      </c>
      <c r="AB28" s="67">
        <v>13291</v>
      </c>
    </row>
    <row r="29" spans="1:28" s="65" customFormat="1" ht="12">
      <c r="A29" s="86">
        <v>410</v>
      </c>
      <c r="B29" s="64">
        <v>410057035</v>
      </c>
      <c r="C29" s="66" t="s">
        <v>11</v>
      </c>
      <c r="D29" s="67">
        <v>0</v>
      </c>
      <c r="E29" s="67">
        <v>0</v>
      </c>
      <c r="F29" s="67">
        <v>0</v>
      </c>
      <c r="G29" s="67">
        <v>0</v>
      </c>
      <c r="H29" s="67">
        <v>9</v>
      </c>
      <c r="I29" s="67">
        <v>0</v>
      </c>
      <c r="J29" s="67">
        <v>0</v>
      </c>
      <c r="K29" s="67">
        <v>0</v>
      </c>
      <c r="L29" s="67">
        <v>0</v>
      </c>
      <c r="M29" s="67">
        <v>0</v>
      </c>
      <c r="N29" s="144">
        <v>0.34110000000000001</v>
      </c>
      <c r="O29" s="67">
        <v>0</v>
      </c>
      <c r="P29" s="67">
        <v>0</v>
      </c>
      <c r="Q29" s="67">
        <v>4</v>
      </c>
      <c r="R29" s="67">
        <v>0</v>
      </c>
      <c r="S29" s="67">
        <v>7</v>
      </c>
      <c r="T29" s="67">
        <v>0</v>
      </c>
      <c r="U29" s="67">
        <v>9</v>
      </c>
      <c r="V29" s="67">
        <v>1.0369999999999999</v>
      </c>
      <c r="W29" s="67">
        <v>10</v>
      </c>
      <c r="Y29" s="64" t="s">
        <v>582</v>
      </c>
      <c r="Z29" s="64" t="s">
        <v>584</v>
      </c>
      <c r="AA29" s="64" t="s">
        <v>583</v>
      </c>
      <c r="AB29" s="67">
        <v>13827</v>
      </c>
    </row>
    <row r="30" spans="1:28" s="65" customFormat="1" ht="12">
      <c r="A30" s="86">
        <v>410</v>
      </c>
      <c r="B30" s="64">
        <v>410057057</v>
      </c>
      <c r="C30" s="66" t="s">
        <v>11</v>
      </c>
      <c r="D30" s="67">
        <v>0</v>
      </c>
      <c r="E30" s="67">
        <v>0</v>
      </c>
      <c r="F30" s="67">
        <v>0</v>
      </c>
      <c r="G30" s="67">
        <v>55</v>
      </c>
      <c r="H30" s="67">
        <v>147</v>
      </c>
      <c r="I30" s="67">
        <v>0</v>
      </c>
      <c r="J30" s="67">
        <v>0</v>
      </c>
      <c r="K30" s="67">
        <v>0</v>
      </c>
      <c r="L30" s="67">
        <v>0</v>
      </c>
      <c r="M30" s="67">
        <v>0</v>
      </c>
      <c r="N30" s="144">
        <v>7.6558000000000002</v>
      </c>
      <c r="O30" s="67">
        <v>0</v>
      </c>
      <c r="P30" s="67">
        <v>10</v>
      </c>
      <c r="Q30" s="67">
        <v>22</v>
      </c>
      <c r="R30" s="67">
        <v>0</v>
      </c>
      <c r="S30" s="67">
        <v>125</v>
      </c>
      <c r="T30" s="67">
        <v>0</v>
      </c>
      <c r="U30" s="67">
        <v>202</v>
      </c>
      <c r="V30" s="67">
        <v>1.0369999999999999</v>
      </c>
      <c r="W30" s="67">
        <v>10</v>
      </c>
      <c r="Y30" s="64" t="s">
        <v>582</v>
      </c>
      <c r="Z30" s="64" t="s">
        <v>584</v>
      </c>
      <c r="AA30" s="64" t="s">
        <v>584</v>
      </c>
      <c r="AB30" s="67">
        <v>12461</v>
      </c>
    </row>
    <row r="31" spans="1:28" s="65" customFormat="1" ht="12">
      <c r="A31" s="86">
        <v>410</v>
      </c>
      <c r="B31" s="64">
        <v>410057093</v>
      </c>
      <c r="C31" s="66" t="s">
        <v>11</v>
      </c>
      <c r="D31" s="67">
        <v>0</v>
      </c>
      <c r="E31" s="67">
        <v>0</v>
      </c>
      <c r="F31" s="67">
        <v>0</v>
      </c>
      <c r="G31" s="67">
        <v>0</v>
      </c>
      <c r="H31" s="67">
        <v>6</v>
      </c>
      <c r="I31" s="67">
        <v>0</v>
      </c>
      <c r="J31" s="67">
        <v>0</v>
      </c>
      <c r="K31" s="67">
        <v>0</v>
      </c>
      <c r="L31" s="67">
        <v>0</v>
      </c>
      <c r="M31" s="67">
        <v>0</v>
      </c>
      <c r="N31" s="144">
        <v>0.22739999999999999</v>
      </c>
      <c r="O31" s="67">
        <v>0</v>
      </c>
      <c r="P31" s="67">
        <v>0</v>
      </c>
      <c r="Q31" s="67">
        <v>1</v>
      </c>
      <c r="R31" s="67">
        <v>0</v>
      </c>
      <c r="S31" s="67">
        <v>4</v>
      </c>
      <c r="T31" s="67">
        <v>0</v>
      </c>
      <c r="U31" s="67">
        <v>6</v>
      </c>
      <c r="V31" s="67">
        <v>1.0369999999999999</v>
      </c>
      <c r="W31" s="67">
        <v>10</v>
      </c>
      <c r="Y31" s="64" t="s">
        <v>582</v>
      </c>
      <c r="Z31" s="64" t="s">
        <v>584</v>
      </c>
      <c r="AA31" s="64" t="s">
        <v>585</v>
      </c>
      <c r="AB31" s="67">
        <v>12618</v>
      </c>
    </row>
    <row r="32" spans="1:28" s="65" customFormat="1" ht="12">
      <c r="A32" s="86">
        <v>410</v>
      </c>
      <c r="B32" s="64">
        <v>410057163</v>
      </c>
      <c r="C32" s="66" t="s">
        <v>11</v>
      </c>
      <c r="D32" s="67">
        <v>0</v>
      </c>
      <c r="E32" s="67">
        <v>0</v>
      </c>
      <c r="F32" s="67">
        <v>0</v>
      </c>
      <c r="G32" s="67">
        <v>2</v>
      </c>
      <c r="H32" s="67">
        <v>3</v>
      </c>
      <c r="I32" s="67">
        <v>0</v>
      </c>
      <c r="J32" s="67">
        <v>0</v>
      </c>
      <c r="K32" s="67">
        <v>0</v>
      </c>
      <c r="L32" s="67">
        <v>0</v>
      </c>
      <c r="M32" s="67">
        <v>0</v>
      </c>
      <c r="N32" s="144">
        <v>0.1895</v>
      </c>
      <c r="O32" s="67">
        <v>0</v>
      </c>
      <c r="P32" s="67">
        <v>0</v>
      </c>
      <c r="Q32" s="67">
        <v>0</v>
      </c>
      <c r="R32" s="67">
        <v>0</v>
      </c>
      <c r="S32" s="67">
        <v>2</v>
      </c>
      <c r="T32" s="67">
        <v>0</v>
      </c>
      <c r="U32" s="67">
        <v>5</v>
      </c>
      <c r="V32" s="67">
        <v>1.0369999999999999</v>
      </c>
      <c r="W32" s="67">
        <v>8</v>
      </c>
      <c r="Y32" s="64" t="s">
        <v>582</v>
      </c>
      <c r="Z32" s="64" t="s">
        <v>584</v>
      </c>
      <c r="AA32" s="64" t="s">
        <v>587</v>
      </c>
      <c r="AB32" s="67">
        <v>11003</v>
      </c>
    </row>
    <row r="33" spans="1:28" s="65" customFormat="1" ht="12">
      <c r="A33" s="86">
        <v>410</v>
      </c>
      <c r="B33" s="64">
        <v>410057176</v>
      </c>
      <c r="C33" s="66" t="s">
        <v>11</v>
      </c>
      <c r="D33" s="67">
        <v>0</v>
      </c>
      <c r="E33" s="67">
        <v>0</v>
      </c>
      <c r="F33" s="67">
        <v>0</v>
      </c>
      <c r="G33" s="67">
        <v>1</v>
      </c>
      <c r="H33" s="67">
        <v>0</v>
      </c>
      <c r="I33" s="67">
        <v>0</v>
      </c>
      <c r="J33" s="67">
        <v>0</v>
      </c>
      <c r="K33" s="67">
        <v>0</v>
      </c>
      <c r="L33" s="67">
        <v>0</v>
      </c>
      <c r="M33" s="67">
        <v>0</v>
      </c>
      <c r="N33" s="144">
        <v>3.7900000000000003E-2</v>
      </c>
      <c r="O33" s="67">
        <v>0</v>
      </c>
      <c r="P33" s="67">
        <v>0</v>
      </c>
      <c r="Q33" s="67">
        <v>0</v>
      </c>
      <c r="R33" s="67">
        <v>0</v>
      </c>
      <c r="S33" s="67">
        <v>1</v>
      </c>
      <c r="T33" s="67">
        <v>0</v>
      </c>
      <c r="U33" s="67">
        <v>1</v>
      </c>
      <c r="V33" s="67">
        <v>1.0369999999999999</v>
      </c>
      <c r="W33" s="67">
        <v>10</v>
      </c>
      <c r="Y33" s="64" t="s">
        <v>582</v>
      </c>
      <c r="Z33" s="64" t="s">
        <v>584</v>
      </c>
      <c r="AA33" s="64" t="s">
        <v>655</v>
      </c>
      <c r="AB33" s="67">
        <v>14141</v>
      </c>
    </row>
    <row r="34" spans="1:28" s="65" customFormat="1" ht="12">
      <c r="A34" s="86">
        <v>410</v>
      </c>
      <c r="B34" s="64">
        <v>410057248</v>
      </c>
      <c r="C34" s="66" t="s">
        <v>11</v>
      </c>
      <c r="D34" s="67">
        <v>0</v>
      </c>
      <c r="E34" s="67">
        <v>0</v>
      </c>
      <c r="F34" s="67">
        <v>0</v>
      </c>
      <c r="G34" s="67">
        <v>0</v>
      </c>
      <c r="H34" s="67">
        <v>6</v>
      </c>
      <c r="I34" s="67">
        <v>0</v>
      </c>
      <c r="J34" s="67">
        <v>0</v>
      </c>
      <c r="K34" s="67">
        <v>0</v>
      </c>
      <c r="L34" s="67">
        <v>0</v>
      </c>
      <c r="M34" s="67">
        <v>0</v>
      </c>
      <c r="N34" s="144">
        <v>0.22739999999999999</v>
      </c>
      <c r="O34" s="67">
        <v>0</v>
      </c>
      <c r="P34" s="67">
        <v>0</v>
      </c>
      <c r="Q34" s="67">
        <v>0</v>
      </c>
      <c r="R34" s="67">
        <v>0</v>
      </c>
      <c r="S34" s="67">
        <v>1</v>
      </c>
      <c r="T34" s="67">
        <v>0</v>
      </c>
      <c r="U34" s="67">
        <v>6</v>
      </c>
      <c r="V34" s="67">
        <v>1.0369999999999999</v>
      </c>
      <c r="W34" s="67">
        <v>3</v>
      </c>
      <c r="Y34" s="64" t="s">
        <v>582</v>
      </c>
      <c r="Z34" s="64" t="s">
        <v>584</v>
      </c>
      <c r="AA34" s="64" t="s">
        <v>589</v>
      </c>
      <c r="AB34" s="67">
        <v>9709</v>
      </c>
    </row>
    <row r="35" spans="1:28" s="65" customFormat="1" ht="12">
      <c r="A35" s="86">
        <v>410</v>
      </c>
      <c r="B35" s="64">
        <v>410057262</v>
      </c>
      <c r="C35" s="66" t="s">
        <v>11</v>
      </c>
      <c r="D35" s="67">
        <v>0</v>
      </c>
      <c r="E35" s="67">
        <v>0</v>
      </c>
      <c r="F35" s="67">
        <v>0</v>
      </c>
      <c r="G35" s="67">
        <v>0</v>
      </c>
      <c r="H35" s="67">
        <v>1</v>
      </c>
      <c r="I35" s="67">
        <v>0</v>
      </c>
      <c r="J35" s="67">
        <v>0</v>
      </c>
      <c r="K35" s="67">
        <v>0</v>
      </c>
      <c r="L35" s="67">
        <v>0</v>
      </c>
      <c r="M35" s="67">
        <v>0</v>
      </c>
      <c r="N35" s="144">
        <v>3.7900000000000003E-2</v>
      </c>
      <c r="O35" s="67">
        <v>0</v>
      </c>
      <c r="P35" s="67">
        <v>0</v>
      </c>
      <c r="Q35" s="67">
        <v>0</v>
      </c>
      <c r="R35" s="67">
        <v>0</v>
      </c>
      <c r="S35" s="67">
        <v>0</v>
      </c>
      <c r="T35" s="67">
        <v>0</v>
      </c>
      <c r="U35" s="67">
        <v>1</v>
      </c>
      <c r="V35" s="67">
        <v>1.0369999999999999</v>
      </c>
      <c r="W35" s="67">
        <v>1</v>
      </c>
      <c r="Y35" s="64" t="s">
        <v>582</v>
      </c>
      <c r="Z35" s="64" t="s">
        <v>584</v>
      </c>
      <c r="AA35" s="64" t="s">
        <v>591</v>
      </c>
      <c r="AB35" s="67">
        <v>9048</v>
      </c>
    </row>
    <row r="36" spans="1:28" s="65" customFormat="1" ht="12">
      <c r="A36" s="86">
        <v>412</v>
      </c>
      <c r="B36" s="64">
        <v>412035016</v>
      </c>
      <c r="C36" s="66" t="s">
        <v>23</v>
      </c>
      <c r="D36" s="67">
        <v>0</v>
      </c>
      <c r="E36" s="67">
        <v>0</v>
      </c>
      <c r="F36" s="67">
        <v>0</v>
      </c>
      <c r="G36" s="67">
        <v>0</v>
      </c>
      <c r="H36" s="67">
        <v>0</v>
      </c>
      <c r="I36" s="67">
        <v>2</v>
      </c>
      <c r="J36" s="67">
        <v>0</v>
      </c>
      <c r="K36" s="67">
        <v>0</v>
      </c>
      <c r="L36" s="67">
        <v>0</v>
      </c>
      <c r="M36" s="67">
        <v>0</v>
      </c>
      <c r="N36" s="144">
        <v>7.5800000000000006E-2</v>
      </c>
      <c r="O36" s="67">
        <v>0</v>
      </c>
      <c r="P36" s="67">
        <v>0</v>
      </c>
      <c r="Q36" s="67">
        <v>0</v>
      </c>
      <c r="R36" s="67">
        <v>0</v>
      </c>
      <c r="S36" s="67">
        <v>1</v>
      </c>
      <c r="T36" s="67">
        <v>0</v>
      </c>
      <c r="U36" s="67">
        <v>2</v>
      </c>
      <c r="V36" s="67">
        <v>1.081</v>
      </c>
      <c r="W36" s="67">
        <v>10</v>
      </c>
      <c r="Y36" s="64" t="s">
        <v>594</v>
      </c>
      <c r="Z36" s="64" t="s">
        <v>583</v>
      </c>
      <c r="AA36" s="64" t="s">
        <v>737</v>
      </c>
      <c r="AB36" s="67">
        <v>13721</v>
      </c>
    </row>
    <row r="37" spans="1:28" s="65" customFormat="1" ht="12">
      <c r="A37" s="86">
        <v>412</v>
      </c>
      <c r="B37" s="64">
        <v>412035035</v>
      </c>
      <c r="C37" s="66" t="s">
        <v>23</v>
      </c>
      <c r="D37" s="67">
        <v>0</v>
      </c>
      <c r="E37" s="67">
        <v>0</v>
      </c>
      <c r="F37" s="67">
        <v>0</v>
      </c>
      <c r="G37" s="67">
        <v>69</v>
      </c>
      <c r="H37" s="67">
        <v>221</v>
      </c>
      <c r="I37" s="67">
        <v>198</v>
      </c>
      <c r="J37" s="67">
        <v>0</v>
      </c>
      <c r="K37" s="67">
        <v>0</v>
      </c>
      <c r="L37" s="67">
        <v>0</v>
      </c>
      <c r="M37" s="67">
        <v>0</v>
      </c>
      <c r="N37" s="144">
        <v>18.495200000000001</v>
      </c>
      <c r="O37" s="67">
        <v>0</v>
      </c>
      <c r="P37" s="67">
        <v>19</v>
      </c>
      <c r="Q37" s="67">
        <v>29</v>
      </c>
      <c r="R37" s="67">
        <v>13</v>
      </c>
      <c r="S37" s="67">
        <v>247</v>
      </c>
      <c r="T37" s="67">
        <v>0</v>
      </c>
      <c r="U37" s="67">
        <v>488</v>
      </c>
      <c r="V37" s="67">
        <v>1.081</v>
      </c>
      <c r="W37" s="67">
        <v>10</v>
      </c>
      <c r="Y37" s="64" t="s">
        <v>594</v>
      </c>
      <c r="Z37" s="64" t="s">
        <v>583</v>
      </c>
      <c r="AA37" s="64" t="s">
        <v>583</v>
      </c>
      <c r="AB37" s="67">
        <v>12973</v>
      </c>
    </row>
    <row r="38" spans="1:28" s="65" customFormat="1" ht="12">
      <c r="A38" s="86">
        <v>412</v>
      </c>
      <c r="B38" s="64">
        <v>412035044</v>
      </c>
      <c r="C38" s="66" t="s">
        <v>23</v>
      </c>
      <c r="D38" s="67">
        <v>0</v>
      </c>
      <c r="E38" s="67">
        <v>0</v>
      </c>
      <c r="F38" s="67">
        <v>0</v>
      </c>
      <c r="G38" s="67">
        <v>0</v>
      </c>
      <c r="H38" s="67">
        <v>3</v>
      </c>
      <c r="I38" s="67">
        <v>3</v>
      </c>
      <c r="J38" s="67">
        <v>0</v>
      </c>
      <c r="K38" s="67">
        <v>0</v>
      </c>
      <c r="L38" s="67">
        <v>0</v>
      </c>
      <c r="M38" s="67">
        <v>0</v>
      </c>
      <c r="N38" s="144">
        <v>0.22739999999999999</v>
      </c>
      <c r="O38" s="67">
        <v>0</v>
      </c>
      <c r="P38" s="67">
        <v>0</v>
      </c>
      <c r="Q38" s="67">
        <v>0</v>
      </c>
      <c r="R38" s="67">
        <v>0</v>
      </c>
      <c r="S38" s="67">
        <v>3</v>
      </c>
      <c r="T38" s="67">
        <v>0</v>
      </c>
      <c r="U38" s="67">
        <v>6</v>
      </c>
      <c r="V38" s="67">
        <v>1.081</v>
      </c>
      <c r="W38" s="67">
        <v>10</v>
      </c>
      <c r="Y38" s="64" t="s">
        <v>594</v>
      </c>
      <c r="Z38" s="64" t="s">
        <v>583</v>
      </c>
      <c r="AA38" s="64" t="s">
        <v>595</v>
      </c>
      <c r="AB38" s="67">
        <v>12771</v>
      </c>
    </row>
    <row r="39" spans="1:28" s="65" customFormat="1" ht="12">
      <c r="A39" s="86">
        <v>412</v>
      </c>
      <c r="B39" s="64">
        <v>412035057</v>
      </c>
      <c r="C39" s="66" t="s">
        <v>23</v>
      </c>
      <c r="D39" s="67">
        <v>0</v>
      </c>
      <c r="E39" s="67">
        <v>0</v>
      </c>
      <c r="F39" s="67">
        <v>0</v>
      </c>
      <c r="G39" s="67">
        <v>0</v>
      </c>
      <c r="H39" s="67">
        <v>0</v>
      </c>
      <c r="I39" s="67">
        <v>2</v>
      </c>
      <c r="J39" s="67">
        <v>0</v>
      </c>
      <c r="K39" s="67">
        <v>0</v>
      </c>
      <c r="L39" s="67">
        <v>0</v>
      </c>
      <c r="M39" s="67">
        <v>0</v>
      </c>
      <c r="N39" s="144">
        <v>7.5800000000000006E-2</v>
      </c>
      <c r="O39" s="67">
        <v>0</v>
      </c>
      <c r="P39" s="67">
        <v>0</v>
      </c>
      <c r="Q39" s="67">
        <v>0</v>
      </c>
      <c r="R39" s="67">
        <v>0</v>
      </c>
      <c r="S39" s="67">
        <v>2</v>
      </c>
      <c r="T39" s="67">
        <v>0</v>
      </c>
      <c r="U39" s="67">
        <v>2</v>
      </c>
      <c r="V39" s="67">
        <v>1.081</v>
      </c>
      <c r="W39" s="67">
        <v>10</v>
      </c>
      <c r="Y39" s="64" t="s">
        <v>594</v>
      </c>
      <c r="Z39" s="64" t="s">
        <v>583</v>
      </c>
      <c r="AA39" s="64" t="s">
        <v>584</v>
      </c>
      <c r="AB39" s="67">
        <v>16181</v>
      </c>
    </row>
    <row r="40" spans="1:28" s="65" customFormat="1" ht="12">
      <c r="A40" s="86">
        <v>412</v>
      </c>
      <c r="B40" s="64">
        <v>412035073</v>
      </c>
      <c r="C40" s="66" t="s">
        <v>23</v>
      </c>
      <c r="D40" s="67">
        <v>0</v>
      </c>
      <c r="E40" s="67">
        <v>0</v>
      </c>
      <c r="F40" s="67">
        <v>0</v>
      </c>
      <c r="G40" s="67">
        <v>0</v>
      </c>
      <c r="H40" s="67">
        <v>0</v>
      </c>
      <c r="I40" s="67">
        <v>1</v>
      </c>
      <c r="J40" s="67">
        <v>0</v>
      </c>
      <c r="K40" s="67">
        <v>0</v>
      </c>
      <c r="L40" s="67">
        <v>0</v>
      </c>
      <c r="M40" s="67">
        <v>0</v>
      </c>
      <c r="N40" s="144">
        <v>3.7900000000000003E-2</v>
      </c>
      <c r="O40" s="67">
        <v>0</v>
      </c>
      <c r="P40" s="67">
        <v>0</v>
      </c>
      <c r="Q40" s="67">
        <v>0</v>
      </c>
      <c r="R40" s="67">
        <v>0</v>
      </c>
      <c r="S40" s="67">
        <v>1</v>
      </c>
      <c r="T40" s="67">
        <v>0</v>
      </c>
      <c r="U40" s="67">
        <v>1</v>
      </c>
      <c r="V40" s="67">
        <v>1.081</v>
      </c>
      <c r="W40" s="67">
        <v>10</v>
      </c>
      <c r="Y40" s="64" t="s">
        <v>594</v>
      </c>
      <c r="Z40" s="64" t="s">
        <v>583</v>
      </c>
      <c r="AA40" s="64" t="s">
        <v>626</v>
      </c>
      <c r="AB40" s="67">
        <v>16181</v>
      </c>
    </row>
    <row r="41" spans="1:28" s="65" customFormat="1" ht="12">
      <c r="A41" s="86">
        <v>412</v>
      </c>
      <c r="B41" s="64">
        <v>412035189</v>
      </c>
      <c r="C41" s="66" t="s">
        <v>23</v>
      </c>
      <c r="D41" s="67">
        <v>0</v>
      </c>
      <c r="E41" s="67">
        <v>0</v>
      </c>
      <c r="F41" s="67">
        <v>0</v>
      </c>
      <c r="G41" s="67">
        <v>1</v>
      </c>
      <c r="H41" s="67">
        <v>0</v>
      </c>
      <c r="I41" s="67">
        <v>1</v>
      </c>
      <c r="J41" s="67">
        <v>0</v>
      </c>
      <c r="K41" s="67">
        <v>0</v>
      </c>
      <c r="L41" s="67">
        <v>0</v>
      </c>
      <c r="M41" s="67">
        <v>0</v>
      </c>
      <c r="N41" s="144">
        <v>7.5800000000000006E-2</v>
      </c>
      <c r="O41" s="67">
        <v>0</v>
      </c>
      <c r="P41" s="67">
        <v>0</v>
      </c>
      <c r="Q41" s="67">
        <v>0</v>
      </c>
      <c r="R41" s="67">
        <v>0</v>
      </c>
      <c r="S41" s="67">
        <v>1</v>
      </c>
      <c r="T41" s="67">
        <v>0</v>
      </c>
      <c r="U41" s="67">
        <v>2</v>
      </c>
      <c r="V41" s="67">
        <v>1.081</v>
      </c>
      <c r="W41" s="67">
        <v>10</v>
      </c>
      <c r="Y41" s="64" t="s">
        <v>594</v>
      </c>
      <c r="Z41" s="64" t="s">
        <v>583</v>
      </c>
      <c r="AA41" s="64" t="s">
        <v>596</v>
      </c>
      <c r="AB41" s="67">
        <v>12955</v>
      </c>
    </row>
    <row r="42" spans="1:28" s="65" customFormat="1" ht="12">
      <c r="A42" s="86">
        <v>412</v>
      </c>
      <c r="B42" s="64">
        <v>412035220</v>
      </c>
      <c r="C42" s="66" t="s">
        <v>23</v>
      </c>
      <c r="D42" s="67">
        <v>0</v>
      </c>
      <c r="E42" s="67">
        <v>0</v>
      </c>
      <c r="F42" s="67">
        <v>0</v>
      </c>
      <c r="G42" s="67">
        <v>1</v>
      </c>
      <c r="H42" s="67">
        <v>0</v>
      </c>
      <c r="I42" s="67">
        <v>5</v>
      </c>
      <c r="J42" s="67">
        <v>0</v>
      </c>
      <c r="K42" s="67">
        <v>0</v>
      </c>
      <c r="L42" s="67">
        <v>0</v>
      </c>
      <c r="M42" s="67">
        <v>0</v>
      </c>
      <c r="N42" s="144">
        <v>0.22739999999999999</v>
      </c>
      <c r="O42" s="67">
        <v>0</v>
      </c>
      <c r="P42" s="67">
        <v>0</v>
      </c>
      <c r="Q42" s="67">
        <v>0</v>
      </c>
      <c r="R42" s="67">
        <v>0</v>
      </c>
      <c r="S42" s="67">
        <v>2</v>
      </c>
      <c r="T42" s="67">
        <v>0</v>
      </c>
      <c r="U42" s="67">
        <v>6</v>
      </c>
      <c r="V42" s="67">
        <v>1.081</v>
      </c>
      <c r="W42" s="67">
        <v>7</v>
      </c>
      <c r="Y42" s="64" t="s">
        <v>594</v>
      </c>
      <c r="Z42" s="64" t="s">
        <v>583</v>
      </c>
      <c r="AA42" s="64" t="s">
        <v>598</v>
      </c>
      <c r="AB42" s="67">
        <v>12538</v>
      </c>
    </row>
    <row r="43" spans="1:28" s="65" customFormat="1" ht="12">
      <c r="A43" s="86">
        <v>412</v>
      </c>
      <c r="B43" s="64">
        <v>412035244</v>
      </c>
      <c r="C43" s="66" t="s">
        <v>23</v>
      </c>
      <c r="D43" s="67">
        <v>0</v>
      </c>
      <c r="E43" s="67">
        <v>0</v>
      </c>
      <c r="F43" s="67">
        <v>0</v>
      </c>
      <c r="G43" s="67">
        <v>1</v>
      </c>
      <c r="H43" s="67">
        <v>0</v>
      </c>
      <c r="I43" s="67">
        <v>8</v>
      </c>
      <c r="J43" s="67">
        <v>0</v>
      </c>
      <c r="K43" s="67">
        <v>0</v>
      </c>
      <c r="L43" s="67">
        <v>0</v>
      </c>
      <c r="M43" s="67">
        <v>0</v>
      </c>
      <c r="N43" s="144">
        <v>0.34110000000000001</v>
      </c>
      <c r="O43" s="67">
        <v>0</v>
      </c>
      <c r="P43" s="67">
        <v>0</v>
      </c>
      <c r="Q43" s="67">
        <v>0</v>
      </c>
      <c r="R43" s="67">
        <v>1</v>
      </c>
      <c r="S43" s="67">
        <v>5</v>
      </c>
      <c r="T43" s="67">
        <v>0</v>
      </c>
      <c r="U43" s="67">
        <v>9</v>
      </c>
      <c r="V43" s="67">
        <v>1.081</v>
      </c>
      <c r="W43" s="67">
        <v>10</v>
      </c>
      <c r="Y43" s="64" t="s">
        <v>594</v>
      </c>
      <c r="Z43" s="64" t="s">
        <v>583</v>
      </c>
      <c r="AA43" s="64" t="s">
        <v>599</v>
      </c>
      <c r="AB43" s="67">
        <v>14044</v>
      </c>
    </row>
    <row r="44" spans="1:28" s="65" customFormat="1" ht="12">
      <c r="A44" s="86">
        <v>412</v>
      </c>
      <c r="B44" s="64">
        <v>412035285</v>
      </c>
      <c r="C44" s="66" t="s">
        <v>23</v>
      </c>
      <c r="D44" s="67">
        <v>0</v>
      </c>
      <c r="E44" s="67">
        <v>0</v>
      </c>
      <c r="F44" s="67">
        <v>0</v>
      </c>
      <c r="G44" s="67">
        <v>0</v>
      </c>
      <c r="H44" s="67">
        <v>3</v>
      </c>
      <c r="I44" s="67">
        <v>3</v>
      </c>
      <c r="J44" s="67">
        <v>0</v>
      </c>
      <c r="K44" s="67">
        <v>0</v>
      </c>
      <c r="L44" s="67">
        <v>0</v>
      </c>
      <c r="M44" s="67">
        <v>0</v>
      </c>
      <c r="N44" s="144">
        <v>0.22739999999999999</v>
      </c>
      <c r="O44" s="67">
        <v>0</v>
      </c>
      <c r="P44" s="67">
        <v>0</v>
      </c>
      <c r="Q44" s="67">
        <v>0</v>
      </c>
      <c r="R44" s="67">
        <v>0</v>
      </c>
      <c r="S44" s="67">
        <v>0</v>
      </c>
      <c r="T44" s="67">
        <v>0</v>
      </c>
      <c r="U44" s="67">
        <v>6</v>
      </c>
      <c r="V44" s="67">
        <v>1.081</v>
      </c>
      <c r="W44" s="67">
        <v>1</v>
      </c>
      <c r="Y44" s="64" t="s">
        <v>594</v>
      </c>
      <c r="Z44" s="64" t="s">
        <v>583</v>
      </c>
      <c r="AA44" s="64" t="s">
        <v>600</v>
      </c>
      <c r="AB44" s="67">
        <v>10310</v>
      </c>
    </row>
    <row r="45" spans="1:28" s="65" customFormat="1" ht="12">
      <c r="A45" s="86">
        <v>412</v>
      </c>
      <c r="B45" s="64">
        <v>412035293</v>
      </c>
      <c r="C45" s="66" t="s">
        <v>23</v>
      </c>
      <c r="D45" s="67">
        <v>0</v>
      </c>
      <c r="E45" s="67">
        <v>0</v>
      </c>
      <c r="F45" s="67">
        <v>0</v>
      </c>
      <c r="G45" s="67">
        <v>0</v>
      </c>
      <c r="H45" s="67">
        <v>1</v>
      </c>
      <c r="I45" s="67">
        <v>0</v>
      </c>
      <c r="J45" s="67">
        <v>0</v>
      </c>
      <c r="K45" s="67">
        <v>0</v>
      </c>
      <c r="L45" s="67">
        <v>0</v>
      </c>
      <c r="M45" s="67">
        <v>0</v>
      </c>
      <c r="N45" s="144">
        <v>3.7900000000000003E-2</v>
      </c>
      <c r="O45" s="67">
        <v>0</v>
      </c>
      <c r="P45" s="67">
        <v>0</v>
      </c>
      <c r="Q45" s="67">
        <v>0</v>
      </c>
      <c r="R45" s="67">
        <v>0</v>
      </c>
      <c r="S45" s="67">
        <v>0</v>
      </c>
      <c r="T45" s="67">
        <v>0</v>
      </c>
      <c r="U45" s="67">
        <v>1</v>
      </c>
      <c r="V45" s="67">
        <v>1.081</v>
      </c>
      <c r="W45" s="67">
        <v>1</v>
      </c>
      <c r="Y45" s="64" t="s">
        <v>594</v>
      </c>
      <c r="Z45" s="64" t="s">
        <v>583</v>
      </c>
      <c r="AA45" s="64" t="s">
        <v>746</v>
      </c>
      <c r="AB45" s="67">
        <v>9361</v>
      </c>
    </row>
    <row r="46" spans="1:28" s="65" customFormat="1" ht="12">
      <c r="A46" s="86">
        <v>412</v>
      </c>
      <c r="B46" s="64">
        <v>412035314</v>
      </c>
      <c r="C46" s="66" t="s">
        <v>23</v>
      </c>
      <c r="D46" s="67">
        <v>0</v>
      </c>
      <c r="E46" s="67">
        <v>0</v>
      </c>
      <c r="F46" s="67">
        <v>0</v>
      </c>
      <c r="G46" s="67">
        <v>0</v>
      </c>
      <c r="H46" s="67">
        <v>0</v>
      </c>
      <c r="I46" s="67">
        <v>1</v>
      </c>
      <c r="J46" s="67">
        <v>0</v>
      </c>
      <c r="K46" s="67">
        <v>0</v>
      </c>
      <c r="L46" s="67">
        <v>0</v>
      </c>
      <c r="M46" s="67">
        <v>0</v>
      </c>
      <c r="N46" s="144">
        <v>3.7900000000000003E-2</v>
      </c>
      <c r="O46" s="67">
        <v>0</v>
      </c>
      <c r="P46" s="67">
        <v>0</v>
      </c>
      <c r="Q46" s="67">
        <v>0</v>
      </c>
      <c r="R46" s="67">
        <v>0</v>
      </c>
      <c r="S46" s="67">
        <v>0</v>
      </c>
      <c r="T46" s="67">
        <v>0</v>
      </c>
      <c r="U46" s="67">
        <v>1</v>
      </c>
      <c r="V46" s="67">
        <v>1.081</v>
      </c>
      <c r="W46" s="67">
        <v>1</v>
      </c>
      <c r="Y46" s="64" t="s">
        <v>594</v>
      </c>
      <c r="Z46" s="64" t="s">
        <v>583</v>
      </c>
      <c r="AA46" s="64" t="s">
        <v>601</v>
      </c>
      <c r="AB46" s="67">
        <v>11260</v>
      </c>
    </row>
    <row r="47" spans="1:28" s="65" customFormat="1" ht="12">
      <c r="A47" s="86">
        <v>412</v>
      </c>
      <c r="B47" s="64">
        <v>412035335</v>
      </c>
      <c r="C47" s="66" t="s">
        <v>23</v>
      </c>
      <c r="D47" s="67">
        <v>0</v>
      </c>
      <c r="E47" s="67">
        <v>0</v>
      </c>
      <c r="F47" s="67">
        <v>0</v>
      </c>
      <c r="G47" s="67">
        <v>0</v>
      </c>
      <c r="H47" s="67">
        <v>0</v>
      </c>
      <c r="I47" s="67">
        <v>1</v>
      </c>
      <c r="J47" s="67">
        <v>0</v>
      </c>
      <c r="K47" s="67">
        <v>0</v>
      </c>
      <c r="L47" s="67">
        <v>0</v>
      </c>
      <c r="M47" s="67">
        <v>0</v>
      </c>
      <c r="N47" s="144">
        <v>3.7900000000000003E-2</v>
      </c>
      <c r="O47" s="67">
        <v>0</v>
      </c>
      <c r="P47" s="67">
        <v>0</v>
      </c>
      <c r="Q47" s="67">
        <v>0</v>
      </c>
      <c r="R47" s="67">
        <v>0</v>
      </c>
      <c r="S47" s="67">
        <v>0</v>
      </c>
      <c r="T47" s="67">
        <v>0</v>
      </c>
      <c r="U47" s="67">
        <v>1</v>
      </c>
      <c r="V47" s="67">
        <v>1.081</v>
      </c>
      <c r="W47" s="67">
        <v>1</v>
      </c>
      <c r="Y47" s="64" t="s">
        <v>594</v>
      </c>
      <c r="Z47" s="64" t="s">
        <v>583</v>
      </c>
      <c r="AA47" s="64" t="s">
        <v>756</v>
      </c>
      <c r="AB47" s="67">
        <v>11260</v>
      </c>
    </row>
    <row r="48" spans="1:28" s="65" customFormat="1" ht="12">
      <c r="A48" s="86">
        <v>412</v>
      </c>
      <c r="B48" s="64">
        <v>412035336</v>
      </c>
      <c r="C48" s="66" t="s">
        <v>23</v>
      </c>
      <c r="D48" s="67">
        <v>0</v>
      </c>
      <c r="E48" s="67">
        <v>0</v>
      </c>
      <c r="F48" s="67">
        <v>0</v>
      </c>
      <c r="G48" s="67">
        <v>0</v>
      </c>
      <c r="H48" s="67">
        <v>0</v>
      </c>
      <c r="I48" s="67">
        <v>1</v>
      </c>
      <c r="J48" s="67">
        <v>0</v>
      </c>
      <c r="K48" s="67">
        <v>0</v>
      </c>
      <c r="L48" s="67">
        <v>0</v>
      </c>
      <c r="M48" s="67">
        <v>0</v>
      </c>
      <c r="N48" s="144">
        <v>3.7900000000000003E-2</v>
      </c>
      <c r="O48" s="67">
        <v>0</v>
      </c>
      <c r="P48" s="67">
        <v>0</v>
      </c>
      <c r="Q48" s="67">
        <v>0</v>
      </c>
      <c r="R48" s="67">
        <v>0</v>
      </c>
      <c r="S48" s="67">
        <v>0</v>
      </c>
      <c r="T48" s="67">
        <v>0</v>
      </c>
      <c r="U48" s="67">
        <v>1</v>
      </c>
      <c r="V48" s="67">
        <v>1.081</v>
      </c>
      <c r="W48" s="67">
        <v>1</v>
      </c>
      <c r="Y48" s="64" t="s">
        <v>594</v>
      </c>
      <c r="Z48" s="64" t="s">
        <v>583</v>
      </c>
      <c r="AA48" s="64" t="s">
        <v>711</v>
      </c>
      <c r="AB48" s="67">
        <v>11260</v>
      </c>
    </row>
    <row r="49" spans="1:28" s="65" customFormat="1" ht="12">
      <c r="A49" s="86">
        <v>413</v>
      </c>
      <c r="B49" s="64">
        <v>413114091</v>
      </c>
      <c r="C49" s="66" t="s">
        <v>32</v>
      </c>
      <c r="D49" s="67">
        <v>0</v>
      </c>
      <c r="E49" s="67">
        <v>0</v>
      </c>
      <c r="F49" s="67">
        <v>0</v>
      </c>
      <c r="G49" s="67">
        <v>0</v>
      </c>
      <c r="H49" s="67">
        <v>0</v>
      </c>
      <c r="I49" s="67">
        <v>4</v>
      </c>
      <c r="J49" s="67">
        <v>0</v>
      </c>
      <c r="K49" s="67">
        <v>0</v>
      </c>
      <c r="L49" s="67">
        <v>0</v>
      </c>
      <c r="M49" s="67">
        <v>0</v>
      </c>
      <c r="N49" s="144">
        <v>0.15160000000000001</v>
      </c>
      <c r="O49" s="67">
        <v>0</v>
      </c>
      <c r="P49" s="67">
        <v>0</v>
      </c>
      <c r="Q49" s="67">
        <v>0</v>
      </c>
      <c r="R49" s="67">
        <v>0</v>
      </c>
      <c r="S49" s="67">
        <v>2</v>
      </c>
      <c r="T49" s="67">
        <v>0</v>
      </c>
      <c r="U49" s="67">
        <v>4</v>
      </c>
      <c r="V49" s="67">
        <v>1</v>
      </c>
      <c r="W49" s="67">
        <v>10</v>
      </c>
      <c r="Y49" s="64" t="s">
        <v>602</v>
      </c>
      <c r="Z49" s="64" t="s">
        <v>603</v>
      </c>
      <c r="AA49" s="64" t="s">
        <v>604</v>
      </c>
      <c r="AB49" s="67">
        <v>12850</v>
      </c>
    </row>
    <row r="50" spans="1:28" s="65" customFormat="1" ht="12">
      <c r="A50" s="86">
        <v>413</v>
      </c>
      <c r="B50" s="64">
        <v>413114114</v>
      </c>
      <c r="C50" s="66" t="s">
        <v>32</v>
      </c>
      <c r="D50" s="67">
        <v>0</v>
      </c>
      <c r="E50" s="67">
        <v>0</v>
      </c>
      <c r="F50" s="67">
        <v>0</v>
      </c>
      <c r="G50" s="67">
        <v>0</v>
      </c>
      <c r="H50" s="67">
        <v>27</v>
      </c>
      <c r="I50" s="67">
        <v>38</v>
      </c>
      <c r="J50" s="67">
        <v>0</v>
      </c>
      <c r="K50" s="67">
        <v>0</v>
      </c>
      <c r="L50" s="67">
        <v>0</v>
      </c>
      <c r="M50" s="67">
        <v>0</v>
      </c>
      <c r="N50" s="144">
        <v>2.4634999999999998</v>
      </c>
      <c r="O50" s="67">
        <v>0</v>
      </c>
      <c r="P50" s="67">
        <v>0</v>
      </c>
      <c r="Q50" s="67">
        <v>0</v>
      </c>
      <c r="R50" s="67">
        <v>0</v>
      </c>
      <c r="S50" s="67">
        <v>24</v>
      </c>
      <c r="T50" s="67">
        <v>0</v>
      </c>
      <c r="U50" s="67">
        <v>65</v>
      </c>
      <c r="V50" s="67">
        <v>1</v>
      </c>
      <c r="W50" s="67">
        <v>8</v>
      </c>
      <c r="Y50" s="64" t="s">
        <v>602</v>
      </c>
      <c r="Z50" s="64" t="s">
        <v>603</v>
      </c>
      <c r="AA50" s="64" t="s">
        <v>603</v>
      </c>
      <c r="AB50" s="67">
        <v>11441</v>
      </c>
    </row>
    <row r="51" spans="1:28" s="65" customFormat="1" ht="12">
      <c r="A51" s="86">
        <v>413</v>
      </c>
      <c r="B51" s="64">
        <v>413114210</v>
      </c>
      <c r="C51" s="66" t="s">
        <v>32</v>
      </c>
      <c r="D51" s="67">
        <v>0</v>
      </c>
      <c r="E51" s="67">
        <v>0</v>
      </c>
      <c r="F51" s="67">
        <v>0</v>
      </c>
      <c r="G51" s="67">
        <v>0</v>
      </c>
      <c r="H51" s="67">
        <v>0</v>
      </c>
      <c r="I51" s="67">
        <v>1</v>
      </c>
      <c r="J51" s="67">
        <v>0</v>
      </c>
      <c r="K51" s="67">
        <v>0</v>
      </c>
      <c r="L51" s="67">
        <v>0</v>
      </c>
      <c r="M51" s="67">
        <v>0</v>
      </c>
      <c r="N51" s="144">
        <v>3.7900000000000003E-2</v>
      </c>
      <c r="O51" s="67">
        <v>0</v>
      </c>
      <c r="P51" s="67">
        <v>0</v>
      </c>
      <c r="Q51" s="67">
        <v>0</v>
      </c>
      <c r="R51" s="67">
        <v>0</v>
      </c>
      <c r="S51" s="67">
        <v>0</v>
      </c>
      <c r="T51" s="67">
        <v>0</v>
      </c>
      <c r="U51" s="67">
        <v>1</v>
      </c>
      <c r="V51" s="67">
        <v>1</v>
      </c>
      <c r="W51" s="67">
        <v>1</v>
      </c>
      <c r="Y51" s="64" t="s">
        <v>602</v>
      </c>
      <c r="Z51" s="64" t="s">
        <v>603</v>
      </c>
      <c r="AA51" s="64" t="s">
        <v>606</v>
      </c>
      <c r="AB51" s="67">
        <v>10556</v>
      </c>
    </row>
    <row r="52" spans="1:28" s="65" customFormat="1" ht="12">
      <c r="A52" s="86">
        <v>413</v>
      </c>
      <c r="B52" s="64">
        <v>413114253</v>
      </c>
      <c r="C52" s="66" t="s">
        <v>32</v>
      </c>
      <c r="D52" s="67">
        <v>0</v>
      </c>
      <c r="E52" s="67">
        <v>0</v>
      </c>
      <c r="F52" s="67">
        <v>0</v>
      </c>
      <c r="G52" s="67">
        <v>0</v>
      </c>
      <c r="H52" s="67">
        <v>1</v>
      </c>
      <c r="I52" s="67">
        <v>2</v>
      </c>
      <c r="J52" s="67">
        <v>0</v>
      </c>
      <c r="K52" s="67">
        <v>0</v>
      </c>
      <c r="L52" s="67">
        <v>0</v>
      </c>
      <c r="M52" s="67">
        <v>0</v>
      </c>
      <c r="N52" s="144">
        <v>0.1137</v>
      </c>
      <c r="O52" s="67">
        <v>0</v>
      </c>
      <c r="P52" s="67">
        <v>0</v>
      </c>
      <c r="Q52" s="67">
        <v>0</v>
      </c>
      <c r="R52" s="67">
        <v>0</v>
      </c>
      <c r="S52" s="67">
        <v>0</v>
      </c>
      <c r="T52" s="67">
        <v>0</v>
      </c>
      <c r="U52" s="67">
        <v>3</v>
      </c>
      <c r="V52" s="67">
        <v>1</v>
      </c>
      <c r="W52" s="67">
        <v>1</v>
      </c>
      <c r="Y52" s="64" t="s">
        <v>602</v>
      </c>
      <c r="Z52" s="64" t="s">
        <v>603</v>
      </c>
      <c r="AA52" s="64" t="s">
        <v>607</v>
      </c>
      <c r="AB52" s="67">
        <v>9966</v>
      </c>
    </row>
    <row r="53" spans="1:28" s="65" customFormat="1" ht="12">
      <c r="A53" s="86">
        <v>413</v>
      </c>
      <c r="B53" s="64">
        <v>413114670</v>
      </c>
      <c r="C53" s="66" t="s">
        <v>32</v>
      </c>
      <c r="D53" s="67">
        <v>0</v>
      </c>
      <c r="E53" s="67">
        <v>0</v>
      </c>
      <c r="F53" s="67">
        <v>0</v>
      </c>
      <c r="G53" s="67">
        <v>0</v>
      </c>
      <c r="H53" s="67">
        <v>10</v>
      </c>
      <c r="I53" s="67">
        <v>18</v>
      </c>
      <c r="J53" s="67">
        <v>0</v>
      </c>
      <c r="K53" s="67">
        <v>0</v>
      </c>
      <c r="L53" s="67">
        <v>0</v>
      </c>
      <c r="M53" s="67">
        <v>0</v>
      </c>
      <c r="N53" s="144">
        <v>1.0611999999999999</v>
      </c>
      <c r="O53" s="67">
        <v>0</v>
      </c>
      <c r="P53" s="67">
        <v>0</v>
      </c>
      <c r="Q53" s="67">
        <v>0</v>
      </c>
      <c r="R53" s="67">
        <v>0</v>
      </c>
      <c r="S53" s="67">
        <v>3</v>
      </c>
      <c r="T53" s="67">
        <v>0</v>
      </c>
      <c r="U53" s="67">
        <v>28</v>
      </c>
      <c r="V53" s="67">
        <v>1</v>
      </c>
      <c r="W53" s="67">
        <v>2</v>
      </c>
      <c r="Y53" s="64" t="s">
        <v>602</v>
      </c>
      <c r="Z53" s="64" t="s">
        <v>603</v>
      </c>
      <c r="AA53" s="64" t="s">
        <v>609</v>
      </c>
      <c r="AB53" s="67">
        <v>10330</v>
      </c>
    </row>
    <row r="54" spans="1:28" s="65" customFormat="1" ht="12">
      <c r="A54" s="86">
        <v>413</v>
      </c>
      <c r="B54" s="64">
        <v>413114674</v>
      </c>
      <c r="C54" s="66" t="s">
        <v>32</v>
      </c>
      <c r="D54" s="67">
        <v>0</v>
      </c>
      <c r="E54" s="67">
        <v>0</v>
      </c>
      <c r="F54" s="67">
        <v>0</v>
      </c>
      <c r="G54" s="67">
        <v>0</v>
      </c>
      <c r="H54" s="67">
        <v>14</v>
      </c>
      <c r="I54" s="67">
        <v>27</v>
      </c>
      <c r="J54" s="67">
        <v>0</v>
      </c>
      <c r="K54" s="67">
        <v>0</v>
      </c>
      <c r="L54" s="67">
        <v>0</v>
      </c>
      <c r="M54" s="67">
        <v>0</v>
      </c>
      <c r="N54" s="144">
        <v>1.5539000000000001</v>
      </c>
      <c r="O54" s="67">
        <v>0</v>
      </c>
      <c r="P54" s="67">
        <v>0</v>
      </c>
      <c r="Q54" s="67">
        <v>0</v>
      </c>
      <c r="R54" s="67">
        <v>0</v>
      </c>
      <c r="S54" s="67">
        <v>12</v>
      </c>
      <c r="T54" s="67">
        <v>0</v>
      </c>
      <c r="U54" s="67">
        <v>41</v>
      </c>
      <c r="V54" s="67">
        <v>1</v>
      </c>
      <c r="W54" s="67">
        <v>6</v>
      </c>
      <c r="Y54" s="64" t="s">
        <v>602</v>
      </c>
      <c r="Z54" s="64" t="s">
        <v>603</v>
      </c>
      <c r="AA54" s="64" t="s">
        <v>610</v>
      </c>
      <c r="AB54" s="67">
        <v>11178</v>
      </c>
    </row>
    <row r="55" spans="1:28" s="65" customFormat="1" ht="12">
      <c r="A55" s="86">
        <v>413</v>
      </c>
      <c r="B55" s="64">
        <v>413114683</v>
      </c>
      <c r="C55" s="66" t="s">
        <v>32</v>
      </c>
      <c r="D55" s="67">
        <v>0</v>
      </c>
      <c r="E55" s="67">
        <v>0</v>
      </c>
      <c r="F55" s="67">
        <v>0</v>
      </c>
      <c r="G55" s="67">
        <v>0</v>
      </c>
      <c r="H55" s="67">
        <v>1</v>
      </c>
      <c r="I55" s="67">
        <v>1</v>
      </c>
      <c r="J55" s="67">
        <v>0</v>
      </c>
      <c r="K55" s="67">
        <v>0</v>
      </c>
      <c r="L55" s="67">
        <v>0</v>
      </c>
      <c r="M55" s="67">
        <v>0</v>
      </c>
      <c r="N55" s="144">
        <v>7.5800000000000006E-2</v>
      </c>
      <c r="O55" s="67">
        <v>0</v>
      </c>
      <c r="P55" s="67">
        <v>0</v>
      </c>
      <c r="Q55" s="67">
        <v>0</v>
      </c>
      <c r="R55" s="67">
        <v>0</v>
      </c>
      <c r="S55" s="67">
        <v>0</v>
      </c>
      <c r="T55" s="67">
        <v>0</v>
      </c>
      <c r="U55" s="67">
        <v>2</v>
      </c>
      <c r="V55" s="67">
        <v>1</v>
      </c>
      <c r="W55" s="67">
        <v>1</v>
      </c>
      <c r="Y55" s="64" t="s">
        <v>602</v>
      </c>
      <c r="Z55" s="64" t="s">
        <v>603</v>
      </c>
      <c r="AA55" s="64" t="s">
        <v>611</v>
      </c>
      <c r="AB55" s="67">
        <v>9670</v>
      </c>
    </row>
    <row r="56" spans="1:28" s="65" customFormat="1" ht="12">
      <c r="A56" s="86">
        <v>413</v>
      </c>
      <c r="B56" s="64">
        <v>413114717</v>
      </c>
      <c r="C56" s="66" t="s">
        <v>32</v>
      </c>
      <c r="D56" s="67">
        <v>0</v>
      </c>
      <c r="E56" s="67">
        <v>0</v>
      </c>
      <c r="F56" s="67">
        <v>0</v>
      </c>
      <c r="G56" s="67">
        <v>0</v>
      </c>
      <c r="H56" s="67">
        <v>10</v>
      </c>
      <c r="I56" s="67">
        <v>37</v>
      </c>
      <c r="J56" s="67">
        <v>0</v>
      </c>
      <c r="K56" s="67">
        <v>0</v>
      </c>
      <c r="L56" s="67">
        <v>0</v>
      </c>
      <c r="M56" s="67">
        <v>0</v>
      </c>
      <c r="N56" s="144">
        <v>1.7813000000000001</v>
      </c>
      <c r="O56" s="67">
        <v>0</v>
      </c>
      <c r="P56" s="67">
        <v>0</v>
      </c>
      <c r="Q56" s="67">
        <v>0</v>
      </c>
      <c r="R56" s="67">
        <v>0</v>
      </c>
      <c r="S56" s="67">
        <v>18</v>
      </c>
      <c r="T56" s="67">
        <v>0</v>
      </c>
      <c r="U56" s="67">
        <v>47</v>
      </c>
      <c r="V56" s="67">
        <v>1</v>
      </c>
      <c r="W56" s="67">
        <v>8</v>
      </c>
      <c r="Y56" s="64" t="s">
        <v>602</v>
      </c>
      <c r="Z56" s="64" t="s">
        <v>603</v>
      </c>
      <c r="AA56" s="64" t="s">
        <v>612</v>
      </c>
      <c r="AB56" s="67">
        <v>11860</v>
      </c>
    </row>
    <row r="57" spans="1:28" s="65" customFormat="1" ht="12">
      <c r="A57" s="86">
        <v>413</v>
      </c>
      <c r="B57" s="64">
        <v>413114720</v>
      </c>
      <c r="C57" s="66" t="s">
        <v>32</v>
      </c>
      <c r="D57" s="67">
        <v>0</v>
      </c>
      <c r="E57" s="67">
        <v>0</v>
      </c>
      <c r="F57" s="67">
        <v>0</v>
      </c>
      <c r="G57" s="67">
        <v>0</v>
      </c>
      <c r="H57" s="67">
        <v>0</v>
      </c>
      <c r="I57" s="67">
        <v>1</v>
      </c>
      <c r="J57" s="67">
        <v>0</v>
      </c>
      <c r="K57" s="67">
        <v>0</v>
      </c>
      <c r="L57" s="67">
        <v>0</v>
      </c>
      <c r="M57" s="67">
        <v>0</v>
      </c>
      <c r="N57" s="144">
        <v>3.7900000000000003E-2</v>
      </c>
      <c r="O57" s="67">
        <v>0</v>
      </c>
      <c r="P57" s="67">
        <v>0</v>
      </c>
      <c r="Q57" s="67">
        <v>0</v>
      </c>
      <c r="R57" s="67">
        <v>0</v>
      </c>
      <c r="S57" s="67">
        <v>0</v>
      </c>
      <c r="T57" s="67">
        <v>0</v>
      </c>
      <c r="U57" s="67">
        <v>1</v>
      </c>
      <c r="V57" s="67">
        <v>1</v>
      </c>
      <c r="W57" s="67">
        <v>1</v>
      </c>
      <c r="Y57" s="64" t="s">
        <v>602</v>
      </c>
      <c r="Z57" s="64" t="s">
        <v>603</v>
      </c>
      <c r="AA57" s="64" t="s">
        <v>613</v>
      </c>
      <c r="AB57" s="67">
        <v>10556</v>
      </c>
    </row>
    <row r="58" spans="1:28" s="65" customFormat="1" ht="12">
      <c r="A58" s="86">
        <v>413</v>
      </c>
      <c r="B58" s="64">
        <v>413114750</v>
      </c>
      <c r="C58" s="66" t="s">
        <v>32</v>
      </c>
      <c r="D58" s="67">
        <v>0</v>
      </c>
      <c r="E58" s="67">
        <v>0</v>
      </c>
      <c r="F58" s="67">
        <v>0</v>
      </c>
      <c r="G58" s="67">
        <v>0</v>
      </c>
      <c r="H58" s="67">
        <v>10</v>
      </c>
      <c r="I58" s="67">
        <v>11</v>
      </c>
      <c r="J58" s="67">
        <v>0</v>
      </c>
      <c r="K58" s="67">
        <v>0</v>
      </c>
      <c r="L58" s="67">
        <v>0</v>
      </c>
      <c r="M58" s="67">
        <v>0</v>
      </c>
      <c r="N58" s="144">
        <v>0.79590000000000005</v>
      </c>
      <c r="O58" s="67">
        <v>0</v>
      </c>
      <c r="P58" s="67">
        <v>0</v>
      </c>
      <c r="Q58" s="67">
        <v>0</v>
      </c>
      <c r="R58" s="67">
        <v>0</v>
      </c>
      <c r="S58" s="67">
        <v>4</v>
      </c>
      <c r="T58" s="67">
        <v>0</v>
      </c>
      <c r="U58" s="67">
        <v>21</v>
      </c>
      <c r="V58" s="67">
        <v>1</v>
      </c>
      <c r="W58" s="67">
        <v>4</v>
      </c>
      <c r="Y58" s="64" t="s">
        <v>602</v>
      </c>
      <c r="Z58" s="64" t="s">
        <v>603</v>
      </c>
      <c r="AA58" s="64" t="s">
        <v>614</v>
      </c>
      <c r="AB58" s="67">
        <v>10452</v>
      </c>
    </row>
    <row r="59" spans="1:28" s="65" customFormat="1" ht="12">
      <c r="A59" s="86">
        <v>413</v>
      </c>
      <c r="B59" s="64">
        <v>413114755</v>
      </c>
      <c r="C59" s="66" t="s">
        <v>32</v>
      </c>
      <c r="D59" s="67">
        <v>0</v>
      </c>
      <c r="E59" s="67">
        <v>0</v>
      </c>
      <c r="F59" s="67">
        <v>0</v>
      </c>
      <c r="G59" s="67">
        <v>0</v>
      </c>
      <c r="H59" s="67">
        <v>2</v>
      </c>
      <c r="I59" s="67">
        <v>4</v>
      </c>
      <c r="J59" s="67">
        <v>0</v>
      </c>
      <c r="K59" s="67">
        <v>0</v>
      </c>
      <c r="L59" s="67">
        <v>0</v>
      </c>
      <c r="M59" s="67">
        <v>0</v>
      </c>
      <c r="N59" s="144">
        <v>0.22739999999999999</v>
      </c>
      <c r="O59" s="67">
        <v>0</v>
      </c>
      <c r="P59" s="67">
        <v>0</v>
      </c>
      <c r="Q59" s="67">
        <v>0</v>
      </c>
      <c r="R59" s="67">
        <v>0</v>
      </c>
      <c r="S59" s="67">
        <v>2</v>
      </c>
      <c r="T59" s="67">
        <v>0</v>
      </c>
      <c r="U59" s="67">
        <v>6</v>
      </c>
      <c r="V59" s="67">
        <v>1</v>
      </c>
      <c r="W59" s="67">
        <v>7</v>
      </c>
      <c r="Y59" s="64" t="s">
        <v>602</v>
      </c>
      <c r="Z59" s="64" t="s">
        <v>603</v>
      </c>
      <c r="AA59" s="64" t="s">
        <v>615</v>
      </c>
      <c r="AB59" s="67">
        <v>11396</v>
      </c>
    </row>
    <row r="60" spans="1:28" s="65" customFormat="1" ht="12">
      <c r="A60" s="86">
        <v>414</v>
      </c>
      <c r="B60" s="64">
        <v>414603063</v>
      </c>
      <c r="C60" s="66" t="s">
        <v>44</v>
      </c>
      <c r="D60" s="67">
        <v>0</v>
      </c>
      <c r="E60" s="67">
        <v>0</v>
      </c>
      <c r="F60" s="67">
        <v>0</v>
      </c>
      <c r="G60" s="67">
        <v>0</v>
      </c>
      <c r="H60" s="67">
        <v>2</v>
      </c>
      <c r="I60" s="67">
        <v>1</v>
      </c>
      <c r="J60" s="67">
        <v>0</v>
      </c>
      <c r="K60" s="67">
        <v>0</v>
      </c>
      <c r="L60" s="67">
        <v>0</v>
      </c>
      <c r="M60" s="67">
        <v>0</v>
      </c>
      <c r="N60" s="144">
        <v>0.1137</v>
      </c>
      <c r="O60" s="67">
        <v>0</v>
      </c>
      <c r="P60" s="67">
        <v>0</v>
      </c>
      <c r="Q60" s="67">
        <v>0</v>
      </c>
      <c r="R60" s="67">
        <v>0</v>
      </c>
      <c r="S60" s="67">
        <v>0</v>
      </c>
      <c r="T60" s="67">
        <v>0</v>
      </c>
      <c r="U60" s="67">
        <v>3</v>
      </c>
      <c r="V60" s="67">
        <v>1</v>
      </c>
      <c r="W60" s="67">
        <v>1</v>
      </c>
      <c r="Y60" s="64" t="s">
        <v>616</v>
      </c>
      <c r="Z60" s="64" t="s">
        <v>617</v>
      </c>
      <c r="AA60" s="64" t="s">
        <v>618</v>
      </c>
      <c r="AB60" s="67">
        <v>9375</v>
      </c>
    </row>
    <row r="61" spans="1:28" s="65" customFormat="1" ht="12">
      <c r="A61" s="86">
        <v>414</v>
      </c>
      <c r="B61" s="64">
        <v>414603098</v>
      </c>
      <c r="C61" s="66" t="s">
        <v>44</v>
      </c>
      <c r="D61" s="67">
        <v>0</v>
      </c>
      <c r="E61" s="67">
        <v>0</v>
      </c>
      <c r="F61" s="67">
        <v>0</v>
      </c>
      <c r="G61" s="67">
        <v>0</v>
      </c>
      <c r="H61" s="67">
        <v>1</v>
      </c>
      <c r="I61" s="67">
        <v>1</v>
      </c>
      <c r="J61" s="67">
        <v>0</v>
      </c>
      <c r="K61" s="67">
        <v>0</v>
      </c>
      <c r="L61" s="67">
        <v>0</v>
      </c>
      <c r="M61" s="67">
        <v>0</v>
      </c>
      <c r="N61" s="144">
        <v>7.5800000000000006E-2</v>
      </c>
      <c r="O61" s="67">
        <v>0</v>
      </c>
      <c r="P61" s="67">
        <v>0</v>
      </c>
      <c r="Q61" s="67">
        <v>0</v>
      </c>
      <c r="R61" s="67">
        <v>0</v>
      </c>
      <c r="S61" s="67">
        <v>1</v>
      </c>
      <c r="T61" s="67">
        <v>0</v>
      </c>
      <c r="U61" s="67">
        <v>2</v>
      </c>
      <c r="V61" s="67">
        <v>1</v>
      </c>
      <c r="W61" s="67">
        <v>10</v>
      </c>
      <c r="Y61" s="64" t="s">
        <v>616</v>
      </c>
      <c r="Z61" s="64" t="s">
        <v>617</v>
      </c>
      <c r="AA61" s="64" t="s">
        <v>619</v>
      </c>
      <c r="AB61" s="67">
        <v>11965</v>
      </c>
    </row>
    <row r="62" spans="1:28" s="65" customFormat="1" ht="12">
      <c r="A62" s="86">
        <v>414</v>
      </c>
      <c r="B62" s="64">
        <v>414603209</v>
      </c>
      <c r="C62" s="66" t="s">
        <v>44</v>
      </c>
      <c r="D62" s="67">
        <v>0</v>
      </c>
      <c r="E62" s="67">
        <v>0</v>
      </c>
      <c r="F62" s="67">
        <v>0</v>
      </c>
      <c r="G62" s="67">
        <v>0</v>
      </c>
      <c r="H62" s="67">
        <v>52</v>
      </c>
      <c r="I62" s="67">
        <v>21</v>
      </c>
      <c r="J62" s="67">
        <v>0</v>
      </c>
      <c r="K62" s="67">
        <v>0</v>
      </c>
      <c r="L62" s="67">
        <v>0</v>
      </c>
      <c r="M62" s="67">
        <v>0</v>
      </c>
      <c r="N62" s="144">
        <v>2.7667000000000002</v>
      </c>
      <c r="O62" s="67">
        <v>0</v>
      </c>
      <c r="P62" s="67">
        <v>0</v>
      </c>
      <c r="Q62" s="67">
        <v>0</v>
      </c>
      <c r="R62" s="67">
        <v>0</v>
      </c>
      <c r="S62" s="67">
        <v>44</v>
      </c>
      <c r="T62" s="67">
        <v>0</v>
      </c>
      <c r="U62" s="67">
        <v>73</v>
      </c>
      <c r="V62" s="67">
        <v>1</v>
      </c>
      <c r="W62" s="67">
        <v>10</v>
      </c>
      <c r="Y62" s="64" t="s">
        <v>616</v>
      </c>
      <c r="Z62" s="64" t="s">
        <v>617</v>
      </c>
      <c r="AA62" s="64" t="s">
        <v>620</v>
      </c>
      <c r="AB62" s="67">
        <v>12061</v>
      </c>
    </row>
    <row r="63" spans="1:28" s="65" customFormat="1" ht="12">
      <c r="A63" s="86">
        <v>414</v>
      </c>
      <c r="B63" s="64">
        <v>414603236</v>
      </c>
      <c r="C63" s="66" t="s">
        <v>44</v>
      </c>
      <c r="D63" s="67">
        <v>0</v>
      </c>
      <c r="E63" s="67">
        <v>0</v>
      </c>
      <c r="F63" s="67">
        <v>0</v>
      </c>
      <c r="G63" s="67">
        <v>0</v>
      </c>
      <c r="H63" s="67">
        <v>90</v>
      </c>
      <c r="I63" s="67">
        <v>85</v>
      </c>
      <c r="J63" s="67">
        <v>0</v>
      </c>
      <c r="K63" s="67">
        <v>0</v>
      </c>
      <c r="L63" s="67">
        <v>0</v>
      </c>
      <c r="M63" s="67">
        <v>0</v>
      </c>
      <c r="N63" s="144">
        <v>6.6325000000000003</v>
      </c>
      <c r="O63" s="67">
        <v>0</v>
      </c>
      <c r="P63" s="67">
        <v>0</v>
      </c>
      <c r="Q63" s="67">
        <v>0</v>
      </c>
      <c r="R63" s="67">
        <v>2</v>
      </c>
      <c r="S63" s="67">
        <v>91</v>
      </c>
      <c r="T63" s="67">
        <v>0</v>
      </c>
      <c r="U63" s="67">
        <v>175</v>
      </c>
      <c r="V63" s="67">
        <v>1</v>
      </c>
      <c r="W63" s="67">
        <v>10</v>
      </c>
      <c r="Y63" s="64" t="s">
        <v>616</v>
      </c>
      <c r="Z63" s="64" t="s">
        <v>617</v>
      </c>
      <c r="AA63" s="64" t="s">
        <v>621</v>
      </c>
      <c r="AB63" s="67">
        <v>12053</v>
      </c>
    </row>
    <row r="64" spans="1:28" s="65" customFormat="1" ht="12">
      <c r="A64" s="86">
        <v>414</v>
      </c>
      <c r="B64" s="64">
        <v>414603263</v>
      </c>
      <c r="C64" s="66" t="s">
        <v>44</v>
      </c>
      <c r="D64" s="67">
        <v>0</v>
      </c>
      <c r="E64" s="67">
        <v>0</v>
      </c>
      <c r="F64" s="67">
        <v>0</v>
      </c>
      <c r="G64" s="67">
        <v>0</v>
      </c>
      <c r="H64" s="67">
        <v>1</v>
      </c>
      <c r="I64" s="67">
        <v>2</v>
      </c>
      <c r="J64" s="67">
        <v>0</v>
      </c>
      <c r="K64" s="67">
        <v>0</v>
      </c>
      <c r="L64" s="67">
        <v>0</v>
      </c>
      <c r="M64" s="67">
        <v>0</v>
      </c>
      <c r="N64" s="144">
        <v>0.1137</v>
      </c>
      <c r="O64" s="67">
        <v>0</v>
      </c>
      <c r="P64" s="67">
        <v>0</v>
      </c>
      <c r="Q64" s="67">
        <v>0</v>
      </c>
      <c r="R64" s="67">
        <v>0</v>
      </c>
      <c r="S64" s="67">
        <v>0</v>
      </c>
      <c r="T64" s="67">
        <v>0</v>
      </c>
      <c r="U64" s="67">
        <v>3</v>
      </c>
      <c r="V64" s="67">
        <v>1</v>
      </c>
      <c r="W64" s="67">
        <v>1</v>
      </c>
      <c r="Y64" s="64" t="s">
        <v>616</v>
      </c>
      <c r="Z64" s="64" t="s">
        <v>617</v>
      </c>
      <c r="AA64" s="64" t="s">
        <v>622</v>
      </c>
      <c r="AB64" s="67">
        <v>9966</v>
      </c>
    </row>
    <row r="65" spans="1:28" s="65" customFormat="1" ht="12">
      <c r="A65" s="86">
        <v>414</v>
      </c>
      <c r="B65" s="64">
        <v>414603603</v>
      </c>
      <c r="C65" s="66" t="s">
        <v>44</v>
      </c>
      <c r="D65" s="67">
        <v>0</v>
      </c>
      <c r="E65" s="67">
        <v>0</v>
      </c>
      <c r="F65" s="67">
        <v>0</v>
      </c>
      <c r="G65" s="67">
        <v>0</v>
      </c>
      <c r="H65" s="67">
        <v>46</v>
      </c>
      <c r="I65" s="67">
        <v>37</v>
      </c>
      <c r="J65" s="67">
        <v>0</v>
      </c>
      <c r="K65" s="67">
        <v>0</v>
      </c>
      <c r="L65" s="67">
        <v>0</v>
      </c>
      <c r="M65" s="67">
        <v>0</v>
      </c>
      <c r="N65" s="144">
        <v>3.1457000000000002</v>
      </c>
      <c r="O65" s="67">
        <v>0</v>
      </c>
      <c r="P65" s="67">
        <v>0</v>
      </c>
      <c r="Q65" s="67">
        <v>0</v>
      </c>
      <c r="R65" s="67">
        <v>1</v>
      </c>
      <c r="S65" s="67">
        <v>36</v>
      </c>
      <c r="T65" s="67">
        <v>0</v>
      </c>
      <c r="U65" s="67">
        <v>83</v>
      </c>
      <c r="V65" s="67">
        <v>1</v>
      </c>
      <c r="W65" s="67">
        <v>9</v>
      </c>
      <c r="Y65" s="64" t="s">
        <v>616</v>
      </c>
      <c r="Z65" s="64" t="s">
        <v>617</v>
      </c>
      <c r="AA65" s="64" t="s">
        <v>617</v>
      </c>
      <c r="AB65" s="67">
        <v>11544</v>
      </c>
    </row>
    <row r="66" spans="1:28" s="65" customFormat="1" ht="12">
      <c r="A66" s="86">
        <v>414</v>
      </c>
      <c r="B66" s="64">
        <v>414603618</v>
      </c>
      <c r="C66" s="66" t="s">
        <v>44</v>
      </c>
      <c r="D66" s="67">
        <v>0</v>
      </c>
      <c r="E66" s="67">
        <v>0</v>
      </c>
      <c r="F66" s="67">
        <v>0</v>
      </c>
      <c r="G66" s="67">
        <v>0</v>
      </c>
      <c r="H66" s="67">
        <v>0</v>
      </c>
      <c r="I66" s="67">
        <v>1</v>
      </c>
      <c r="J66" s="67">
        <v>0</v>
      </c>
      <c r="K66" s="67">
        <v>0</v>
      </c>
      <c r="L66" s="67">
        <v>0</v>
      </c>
      <c r="M66" s="67">
        <v>0</v>
      </c>
      <c r="N66" s="144">
        <v>3.7900000000000003E-2</v>
      </c>
      <c r="O66" s="67">
        <v>0</v>
      </c>
      <c r="P66" s="67">
        <v>0</v>
      </c>
      <c r="Q66" s="67">
        <v>0</v>
      </c>
      <c r="R66" s="67">
        <v>0</v>
      </c>
      <c r="S66" s="67">
        <v>1</v>
      </c>
      <c r="T66" s="67">
        <v>0</v>
      </c>
      <c r="U66" s="67">
        <v>1</v>
      </c>
      <c r="V66" s="67">
        <v>1</v>
      </c>
      <c r="W66" s="67">
        <v>10</v>
      </c>
      <c r="Y66" s="64" t="s">
        <v>616</v>
      </c>
      <c r="Z66" s="64" t="s">
        <v>617</v>
      </c>
      <c r="AA66" s="64" t="s">
        <v>935</v>
      </c>
      <c r="AB66" s="67">
        <v>15145</v>
      </c>
    </row>
    <row r="67" spans="1:28" s="65" customFormat="1" ht="12">
      <c r="A67" s="86">
        <v>414</v>
      </c>
      <c r="B67" s="64">
        <v>414603635</v>
      </c>
      <c r="C67" s="66" t="s">
        <v>44</v>
      </c>
      <c r="D67" s="67">
        <v>0</v>
      </c>
      <c r="E67" s="67">
        <v>0</v>
      </c>
      <c r="F67" s="67">
        <v>0</v>
      </c>
      <c r="G67" s="67">
        <v>0</v>
      </c>
      <c r="H67" s="67">
        <v>14</v>
      </c>
      <c r="I67" s="67">
        <v>8</v>
      </c>
      <c r="J67" s="67">
        <v>0</v>
      </c>
      <c r="K67" s="67">
        <v>0</v>
      </c>
      <c r="L67" s="67">
        <v>0</v>
      </c>
      <c r="M67" s="67">
        <v>0</v>
      </c>
      <c r="N67" s="144">
        <v>0.83379999999999999</v>
      </c>
      <c r="O67" s="67">
        <v>0</v>
      </c>
      <c r="P67" s="67">
        <v>0</v>
      </c>
      <c r="Q67" s="67">
        <v>0</v>
      </c>
      <c r="R67" s="67">
        <v>0</v>
      </c>
      <c r="S67" s="67">
        <v>6</v>
      </c>
      <c r="T67" s="67">
        <v>0</v>
      </c>
      <c r="U67" s="67">
        <v>22</v>
      </c>
      <c r="V67" s="67">
        <v>1</v>
      </c>
      <c r="W67" s="67">
        <v>6</v>
      </c>
      <c r="Y67" s="64" t="s">
        <v>616</v>
      </c>
      <c r="Z67" s="64" t="s">
        <v>617</v>
      </c>
      <c r="AA67" s="64" t="s">
        <v>623</v>
      </c>
      <c r="AB67" s="67">
        <v>10572</v>
      </c>
    </row>
    <row r="68" spans="1:28" s="65" customFormat="1" ht="12">
      <c r="A68" s="86">
        <v>414</v>
      </c>
      <c r="B68" s="64">
        <v>414603715</v>
      </c>
      <c r="C68" s="66" t="s">
        <v>44</v>
      </c>
      <c r="D68" s="67">
        <v>0</v>
      </c>
      <c r="E68" s="67">
        <v>0</v>
      </c>
      <c r="F68" s="67">
        <v>0</v>
      </c>
      <c r="G68" s="67">
        <v>0</v>
      </c>
      <c r="H68" s="67">
        <v>6</v>
      </c>
      <c r="I68" s="67">
        <v>10</v>
      </c>
      <c r="J68" s="67">
        <v>0</v>
      </c>
      <c r="K68" s="67">
        <v>0</v>
      </c>
      <c r="L68" s="67">
        <v>0</v>
      </c>
      <c r="M68" s="67">
        <v>0</v>
      </c>
      <c r="N68" s="144">
        <v>0.60640000000000005</v>
      </c>
      <c r="O68" s="67">
        <v>0</v>
      </c>
      <c r="P68" s="67">
        <v>0</v>
      </c>
      <c r="Q68" s="67">
        <v>0</v>
      </c>
      <c r="R68" s="67">
        <v>0</v>
      </c>
      <c r="S68" s="67">
        <v>6</v>
      </c>
      <c r="T68" s="67">
        <v>0</v>
      </c>
      <c r="U68" s="67">
        <v>16</v>
      </c>
      <c r="V68" s="67">
        <v>1</v>
      </c>
      <c r="W68" s="67">
        <v>8</v>
      </c>
      <c r="Y68" s="64" t="s">
        <v>616</v>
      </c>
      <c r="Z68" s="64" t="s">
        <v>617</v>
      </c>
      <c r="AA68" s="64" t="s">
        <v>624</v>
      </c>
      <c r="AB68" s="67">
        <v>11538</v>
      </c>
    </row>
    <row r="69" spans="1:28" s="65" customFormat="1" ht="12">
      <c r="A69" s="86">
        <v>416</v>
      </c>
      <c r="B69" s="64">
        <v>416035035</v>
      </c>
      <c r="C69" s="66" t="s">
        <v>57</v>
      </c>
      <c r="D69" s="67">
        <v>0</v>
      </c>
      <c r="E69" s="67">
        <v>0</v>
      </c>
      <c r="F69" s="67">
        <v>0</v>
      </c>
      <c r="G69" s="67">
        <v>0</v>
      </c>
      <c r="H69" s="67">
        <v>231</v>
      </c>
      <c r="I69" s="67">
        <v>275</v>
      </c>
      <c r="J69" s="67">
        <v>0</v>
      </c>
      <c r="K69" s="67">
        <v>0</v>
      </c>
      <c r="L69" s="67">
        <v>0</v>
      </c>
      <c r="M69" s="67">
        <v>0</v>
      </c>
      <c r="N69" s="144">
        <v>19.177399999999999</v>
      </c>
      <c r="O69" s="67">
        <v>0</v>
      </c>
      <c r="P69" s="67">
        <v>0</v>
      </c>
      <c r="Q69" s="67">
        <v>69</v>
      </c>
      <c r="R69" s="67">
        <v>44</v>
      </c>
      <c r="S69" s="67">
        <v>276</v>
      </c>
      <c r="T69" s="67">
        <v>0</v>
      </c>
      <c r="U69" s="67">
        <v>506</v>
      </c>
      <c r="V69" s="67">
        <v>1.081</v>
      </c>
      <c r="W69" s="67">
        <v>10</v>
      </c>
      <c r="Y69" s="64" t="s">
        <v>625</v>
      </c>
      <c r="Z69" s="64" t="s">
        <v>583</v>
      </c>
      <c r="AA69" s="64" t="s">
        <v>583</v>
      </c>
      <c r="AB69" s="67">
        <v>13597</v>
      </c>
    </row>
    <row r="70" spans="1:28" s="65" customFormat="1" ht="12">
      <c r="A70" s="86">
        <v>416</v>
      </c>
      <c r="B70" s="64">
        <v>416035044</v>
      </c>
      <c r="C70" s="66" t="s">
        <v>57</v>
      </c>
      <c r="D70" s="67">
        <v>0</v>
      </c>
      <c r="E70" s="67">
        <v>0</v>
      </c>
      <c r="F70" s="67">
        <v>0</v>
      </c>
      <c r="G70" s="67">
        <v>0</v>
      </c>
      <c r="H70" s="67">
        <v>2</v>
      </c>
      <c r="I70" s="67">
        <v>3</v>
      </c>
      <c r="J70" s="67">
        <v>0</v>
      </c>
      <c r="K70" s="67">
        <v>0</v>
      </c>
      <c r="L70" s="67">
        <v>0</v>
      </c>
      <c r="M70" s="67">
        <v>0</v>
      </c>
      <c r="N70" s="144">
        <v>0.1895</v>
      </c>
      <c r="O70" s="67">
        <v>0</v>
      </c>
      <c r="P70" s="67">
        <v>0</v>
      </c>
      <c r="Q70" s="67">
        <v>0</v>
      </c>
      <c r="R70" s="67">
        <v>1</v>
      </c>
      <c r="S70" s="67">
        <v>2</v>
      </c>
      <c r="T70" s="67">
        <v>0</v>
      </c>
      <c r="U70" s="67">
        <v>5</v>
      </c>
      <c r="V70" s="67">
        <v>1.081</v>
      </c>
      <c r="W70" s="67">
        <v>8</v>
      </c>
      <c r="Y70" s="64" t="s">
        <v>625</v>
      </c>
      <c r="Z70" s="64" t="s">
        <v>583</v>
      </c>
      <c r="AA70" s="64" t="s">
        <v>595</v>
      </c>
      <c r="AB70" s="67">
        <v>12780</v>
      </c>
    </row>
    <row r="71" spans="1:28" s="65" customFormat="1" ht="12">
      <c r="A71" s="86">
        <v>416</v>
      </c>
      <c r="B71" s="64">
        <v>416035073</v>
      </c>
      <c r="C71" s="66" t="s">
        <v>57</v>
      </c>
      <c r="D71" s="67">
        <v>0</v>
      </c>
      <c r="E71" s="67">
        <v>0</v>
      </c>
      <c r="F71" s="67">
        <v>0</v>
      </c>
      <c r="G71" s="67">
        <v>0</v>
      </c>
      <c r="H71" s="67">
        <v>1</v>
      </c>
      <c r="I71" s="67">
        <v>0</v>
      </c>
      <c r="J71" s="67">
        <v>0</v>
      </c>
      <c r="K71" s="67">
        <v>0</v>
      </c>
      <c r="L71" s="67">
        <v>0</v>
      </c>
      <c r="M71" s="67">
        <v>0</v>
      </c>
      <c r="N71" s="144">
        <v>3.7900000000000003E-2</v>
      </c>
      <c r="O71" s="67">
        <v>0</v>
      </c>
      <c r="P71" s="67">
        <v>0</v>
      </c>
      <c r="Q71" s="67">
        <v>1</v>
      </c>
      <c r="R71" s="67">
        <v>0</v>
      </c>
      <c r="S71" s="67">
        <v>1</v>
      </c>
      <c r="T71" s="67">
        <v>0</v>
      </c>
      <c r="U71" s="67">
        <v>1</v>
      </c>
      <c r="V71" s="67">
        <v>1.081</v>
      </c>
      <c r="W71" s="67">
        <v>10</v>
      </c>
      <c r="Y71" s="64" t="s">
        <v>625</v>
      </c>
      <c r="Z71" s="64" t="s">
        <v>583</v>
      </c>
      <c r="AA71" s="64" t="s">
        <v>626</v>
      </c>
      <c r="AB71" s="67">
        <v>16825</v>
      </c>
    </row>
    <row r="72" spans="1:28" s="65" customFormat="1" ht="12">
      <c r="A72" s="86">
        <v>416</v>
      </c>
      <c r="B72" s="64">
        <v>416035244</v>
      </c>
      <c r="C72" s="66" t="s">
        <v>57</v>
      </c>
      <c r="D72" s="67">
        <v>0</v>
      </c>
      <c r="E72" s="67">
        <v>0</v>
      </c>
      <c r="F72" s="67">
        <v>0</v>
      </c>
      <c r="G72" s="67">
        <v>0</v>
      </c>
      <c r="H72" s="67">
        <v>3</v>
      </c>
      <c r="I72" s="67">
        <v>5</v>
      </c>
      <c r="J72" s="67">
        <v>0</v>
      </c>
      <c r="K72" s="67">
        <v>0</v>
      </c>
      <c r="L72" s="67">
        <v>0</v>
      </c>
      <c r="M72" s="67">
        <v>0</v>
      </c>
      <c r="N72" s="144">
        <v>0.30320000000000003</v>
      </c>
      <c r="O72" s="67">
        <v>0</v>
      </c>
      <c r="P72" s="67">
        <v>0</v>
      </c>
      <c r="Q72" s="67">
        <v>2</v>
      </c>
      <c r="R72" s="67">
        <v>1</v>
      </c>
      <c r="S72" s="67">
        <v>4</v>
      </c>
      <c r="T72" s="67">
        <v>0</v>
      </c>
      <c r="U72" s="67">
        <v>8</v>
      </c>
      <c r="V72" s="67">
        <v>1.081</v>
      </c>
      <c r="W72" s="67">
        <v>10</v>
      </c>
      <c r="Y72" s="64" t="s">
        <v>625</v>
      </c>
      <c r="Z72" s="64" t="s">
        <v>583</v>
      </c>
      <c r="AA72" s="64" t="s">
        <v>599</v>
      </c>
      <c r="AB72" s="67">
        <v>13892</v>
      </c>
    </row>
    <row r="73" spans="1:28" s="65" customFormat="1" ht="12">
      <c r="A73" s="86">
        <v>416</v>
      </c>
      <c r="B73" s="64">
        <v>416035285</v>
      </c>
      <c r="C73" s="66" t="s">
        <v>57</v>
      </c>
      <c r="D73" s="67">
        <v>0</v>
      </c>
      <c r="E73" s="67">
        <v>0</v>
      </c>
      <c r="F73" s="67">
        <v>0</v>
      </c>
      <c r="G73" s="67">
        <v>0</v>
      </c>
      <c r="H73" s="67">
        <v>0</v>
      </c>
      <c r="I73" s="67">
        <v>3</v>
      </c>
      <c r="J73" s="67">
        <v>0</v>
      </c>
      <c r="K73" s="67">
        <v>0</v>
      </c>
      <c r="L73" s="67">
        <v>0</v>
      </c>
      <c r="M73" s="67">
        <v>0</v>
      </c>
      <c r="N73" s="144">
        <v>0.1137</v>
      </c>
      <c r="O73" s="67">
        <v>0</v>
      </c>
      <c r="P73" s="67">
        <v>0</v>
      </c>
      <c r="Q73" s="67">
        <v>0</v>
      </c>
      <c r="R73" s="67">
        <v>0</v>
      </c>
      <c r="S73" s="67">
        <v>0</v>
      </c>
      <c r="T73" s="67">
        <v>0</v>
      </c>
      <c r="U73" s="67">
        <v>3</v>
      </c>
      <c r="V73" s="67">
        <v>1.081</v>
      </c>
      <c r="W73" s="67">
        <v>1</v>
      </c>
      <c r="Y73" s="64" t="s">
        <v>625</v>
      </c>
      <c r="Z73" s="64" t="s">
        <v>583</v>
      </c>
      <c r="AA73" s="64" t="s">
        <v>600</v>
      </c>
      <c r="AB73" s="67">
        <v>11260</v>
      </c>
    </row>
    <row r="74" spans="1:28" s="65" customFormat="1" ht="12">
      <c r="A74" s="86">
        <v>416</v>
      </c>
      <c r="B74" s="64">
        <v>416035305</v>
      </c>
      <c r="C74" s="66" t="s">
        <v>57</v>
      </c>
      <c r="D74" s="67">
        <v>0</v>
      </c>
      <c r="E74" s="67">
        <v>0</v>
      </c>
      <c r="F74" s="67">
        <v>0</v>
      </c>
      <c r="G74" s="67">
        <v>0</v>
      </c>
      <c r="H74" s="67">
        <v>0</v>
      </c>
      <c r="I74" s="67">
        <v>2</v>
      </c>
      <c r="J74" s="67">
        <v>0</v>
      </c>
      <c r="K74" s="67">
        <v>0</v>
      </c>
      <c r="L74" s="67">
        <v>0</v>
      </c>
      <c r="M74" s="67">
        <v>0</v>
      </c>
      <c r="N74" s="144">
        <v>7.5800000000000006E-2</v>
      </c>
      <c r="O74" s="67">
        <v>0</v>
      </c>
      <c r="P74" s="67">
        <v>0</v>
      </c>
      <c r="Q74" s="67">
        <v>0</v>
      </c>
      <c r="R74" s="67">
        <v>0</v>
      </c>
      <c r="S74" s="67">
        <v>2</v>
      </c>
      <c r="T74" s="67">
        <v>0</v>
      </c>
      <c r="U74" s="67">
        <v>2</v>
      </c>
      <c r="V74" s="67">
        <v>1.081</v>
      </c>
      <c r="W74" s="67">
        <v>10</v>
      </c>
      <c r="Y74" s="64" t="s">
        <v>625</v>
      </c>
      <c r="Z74" s="64" t="s">
        <v>583</v>
      </c>
      <c r="AA74" s="64" t="s">
        <v>627</v>
      </c>
      <c r="AB74" s="67">
        <v>16181</v>
      </c>
    </row>
    <row r="75" spans="1:28" s="65" customFormat="1" ht="12">
      <c r="A75" s="86">
        <v>416</v>
      </c>
      <c r="B75" s="64">
        <v>416035307</v>
      </c>
      <c r="C75" s="66" t="s">
        <v>57</v>
      </c>
      <c r="D75" s="67">
        <v>0</v>
      </c>
      <c r="E75" s="67">
        <v>0</v>
      </c>
      <c r="F75" s="67">
        <v>0</v>
      </c>
      <c r="G75" s="67">
        <v>0</v>
      </c>
      <c r="H75" s="67">
        <v>0</v>
      </c>
      <c r="I75" s="67">
        <v>1</v>
      </c>
      <c r="J75" s="67">
        <v>0</v>
      </c>
      <c r="K75" s="67">
        <v>0</v>
      </c>
      <c r="L75" s="67">
        <v>0</v>
      </c>
      <c r="M75" s="67">
        <v>0</v>
      </c>
      <c r="N75" s="144">
        <v>3.7900000000000003E-2</v>
      </c>
      <c r="O75" s="67">
        <v>0</v>
      </c>
      <c r="P75" s="67">
        <v>0</v>
      </c>
      <c r="Q75" s="67">
        <v>0</v>
      </c>
      <c r="R75" s="67">
        <v>0</v>
      </c>
      <c r="S75" s="67">
        <v>0</v>
      </c>
      <c r="T75" s="67">
        <v>0</v>
      </c>
      <c r="U75" s="67">
        <v>1</v>
      </c>
      <c r="V75" s="67">
        <v>1.081</v>
      </c>
      <c r="W75" s="67">
        <v>1</v>
      </c>
      <c r="Y75" s="64" t="s">
        <v>625</v>
      </c>
      <c r="Z75" s="64" t="s">
        <v>583</v>
      </c>
      <c r="AA75" s="64" t="s">
        <v>628</v>
      </c>
      <c r="AB75" s="67">
        <v>11260</v>
      </c>
    </row>
    <row r="76" spans="1:28" s="65" customFormat="1" ht="12">
      <c r="A76" s="86">
        <v>417</v>
      </c>
      <c r="B76" s="64">
        <v>417035035</v>
      </c>
      <c r="C76" s="66" t="s">
        <v>58</v>
      </c>
      <c r="D76" s="67">
        <v>35</v>
      </c>
      <c r="E76" s="67">
        <v>0</v>
      </c>
      <c r="F76" s="67">
        <v>36</v>
      </c>
      <c r="G76" s="67">
        <v>190</v>
      </c>
      <c r="H76" s="67">
        <v>61</v>
      </c>
      <c r="I76" s="67">
        <v>0</v>
      </c>
      <c r="J76" s="67">
        <v>0</v>
      </c>
      <c r="K76" s="67">
        <v>0</v>
      </c>
      <c r="L76" s="67">
        <v>0</v>
      </c>
      <c r="M76" s="67">
        <v>0</v>
      </c>
      <c r="N76" s="144">
        <v>10.8773</v>
      </c>
      <c r="O76" s="67">
        <v>0</v>
      </c>
      <c r="P76" s="67">
        <v>73</v>
      </c>
      <c r="Q76" s="67">
        <v>5</v>
      </c>
      <c r="R76" s="67">
        <v>0</v>
      </c>
      <c r="S76" s="67">
        <v>207</v>
      </c>
      <c r="T76" s="67">
        <v>0</v>
      </c>
      <c r="U76" s="67">
        <v>305</v>
      </c>
      <c r="V76" s="67">
        <v>1.081</v>
      </c>
      <c r="W76" s="67">
        <v>10</v>
      </c>
      <c r="Y76" s="64" t="s">
        <v>629</v>
      </c>
      <c r="Z76" s="64" t="s">
        <v>583</v>
      </c>
      <c r="AA76" s="64" t="s">
        <v>583</v>
      </c>
      <c r="AB76" s="67">
        <v>13531</v>
      </c>
    </row>
    <row r="77" spans="1:28" s="65" customFormat="1" ht="12">
      <c r="A77" s="86">
        <v>417</v>
      </c>
      <c r="B77" s="64">
        <v>417035100</v>
      </c>
      <c r="C77" s="66" t="s">
        <v>58</v>
      </c>
      <c r="D77" s="67">
        <v>0</v>
      </c>
      <c r="E77" s="67">
        <v>0</v>
      </c>
      <c r="F77" s="67">
        <v>1</v>
      </c>
      <c r="G77" s="67">
        <v>2</v>
      </c>
      <c r="H77" s="67">
        <v>0</v>
      </c>
      <c r="I77" s="67">
        <v>0</v>
      </c>
      <c r="J77" s="67">
        <v>0</v>
      </c>
      <c r="K77" s="67">
        <v>0</v>
      </c>
      <c r="L77" s="67">
        <v>0</v>
      </c>
      <c r="M77" s="67">
        <v>0</v>
      </c>
      <c r="N77" s="144">
        <v>0.1137</v>
      </c>
      <c r="O77" s="67">
        <v>0</v>
      </c>
      <c r="P77" s="67">
        <v>0</v>
      </c>
      <c r="Q77" s="67">
        <v>0</v>
      </c>
      <c r="R77" s="67">
        <v>0</v>
      </c>
      <c r="S77" s="67">
        <v>3</v>
      </c>
      <c r="T77" s="67">
        <v>0</v>
      </c>
      <c r="U77" s="67">
        <v>3</v>
      </c>
      <c r="V77" s="67">
        <v>1.081</v>
      </c>
      <c r="W77" s="67">
        <v>10</v>
      </c>
      <c r="Y77" s="64" t="s">
        <v>629</v>
      </c>
      <c r="Z77" s="64" t="s">
        <v>583</v>
      </c>
      <c r="AA77" s="64" t="s">
        <v>630</v>
      </c>
      <c r="AB77" s="67">
        <v>14633</v>
      </c>
    </row>
    <row r="78" spans="1:28" s="65" customFormat="1" ht="12">
      <c r="A78" s="86">
        <v>417</v>
      </c>
      <c r="B78" s="64">
        <v>417035122</v>
      </c>
      <c r="C78" s="66" t="s">
        <v>58</v>
      </c>
      <c r="D78" s="67">
        <v>1</v>
      </c>
      <c r="E78" s="67">
        <v>0</v>
      </c>
      <c r="F78" s="67">
        <v>0</v>
      </c>
      <c r="G78" s="67">
        <v>1</v>
      </c>
      <c r="H78" s="67">
        <v>1</v>
      </c>
      <c r="I78" s="67">
        <v>0</v>
      </c>
      <c r="J78" s="67">
        <v>0</v>
      </c>
      <c r="K78" s="67">
        <v>0</v>
      </c>
      <c r="L78" s="67">
        <v>0</v>
      </c>
      <c r="M78" s="67">
        <v>0</v>
      </c>
      <c r="N78" s="144">
        <v>7.5800000000000006E-2</v>
      </c>
      <c r="O78" s="67">
        <v>0</v>
      </c>
      <c r="P78" s="67">
        <v>1</v>
      </c>
      <c r="Q78" s="67">
        <v>1</v>
      </c>
      <c r="R78" s="67">
        <v>0</v>
      </c>
      <c r="S78" s="67">
        <v>3</v>
      </c>
      <c r="T78" s="67">
        <v>0</v>
      </c>
      <c r="U78" s="67">
        <v>3</v>
      </c>
      <c r="V78" s="67">
        <v>1.081</v>
      </c>
      <c r="W78" s="67">
        <v>10</v>
      </c>
      <c r="Y78" s="64" t="s">
        <v>629</v>
      </c>
      <c r="Z78" s="64" t="s">
        <v>583</v>
      </c>
      <c r="AA78" s="64" t="s">
        <v>845</v>
      </c>
      <c r="AB78" s="67">
        <v>14372</v>
      </c>
    </row>
    <row r="79" spans="1:28" s="65" customFormat="1" ht="12">
      <c r="A79" s="86">
        <v>417</v>
      </c>
      <c r="B79" s="64">
        <v>417035133</v>
      </c>
      <c r="C79" s="66" t="s">
        <v>58</v>
      </c>
      <c r="D79" s="67">
        <v>1</v>
      </c>
      <c r="E79" s="67">
        <v>0</v>
      </c>
      <c r="F79" s="67">
        <v>0</v>
      </c>
      <c r="G79" s="67">
        <v>1</v>
      </c>
      <c r="H79" s="67">
        <v>0</v>
      </c>
      <c r="I79" s="67">
        <v>0</v>
      </c>
      <c r="J79" s="67">
        <v>0</v>
      </c>
      <c r="K79" s="67">
        <v>0</v>
      </c>
      <c r="L79" s="67">
        <v>0</v>
      </c>
      <c r="M79" s="67">
        <v>0</v>
      </c>
      <c r="N79" s="144">
        <v>3.7900000000000003E-2</v>
      </c>
      <c r="O79" s="67">
        <v>0</v>
      </c>
      <c r="P79" s="67">
        <v>0</v>
      </c>
      <c r="Q79" s="67">
        <v>0</v>
      </c>
      <c r="R79" s="67">
        <v>0</v>
      </c>
      <c r="S79" s="67">
        <v>0</v>
      </c>
      <c r="T79" s="67">
        <v>0</v>
      </c>
      <c r="U79" s="67">
        <v>2</v>
      </c>
      <c r="V79" s="67">
        <v>1.081</v>
      </c>
      <c r="W79" s="67">
        <v>1</v>
      </c>
      <c r="Y79" s="64" t="s">
        <v>629</v>
      </c>
      <c r="Z79" s="64" t="s">
        <v>583</v>
      </c>
      <c r="AA79" s="64" t="s">
        <v>631</v>
      </c>
      <c r="AB79" s="67">
        <v>7008</v>
      </c>
    </row>
    <row r="80" spans="1:28" s="65" customFormat="1" ht="12">
      <c r="A80" s="86">
        <v>417</v>
      </c>
      <c r="B80" s="64">
        <v>417035211</v>
      </c>
      <c r="C80" s="66" t="s">
        <v>58</v>
      </c>
      <c r="D80" s="67">
        <v>0</v>
      </c>
      <c r="E80" s="67">
        <v>0</v>
      </c>
      <c r="F80" s="67">
        <v>0</v>
      </c>
      <c r="G80" s="67">
        <v>1</v>
      </c>
      <c r="H80" s="67">
        <v>0</v>
      </c>
      <c r="I80" s="67">
        <v>0</v>
      </c>
      <c r="J80" s="67">
        <v>0</v>
      </c>
      <c r="K80" s="67">
        <v>0</v>
      </c>
      <c r="L80" s="67">
        <v>0</v>
      </c>
      <c r="M80" s="67">
        <v>0</v>
      </c>
      <c r="N80" s="144">
        <v>3.7900000000000003E-2</v>
      </c>
      <c r="O80" s="67">
        <v>0</v>
      </c>
      <c r="P80" s="67">
        <v>0</v>
      </c>
      <c r="Q80" s="67">
        <v>0</v>
      </c>
      <c r="R80" s="67">
        <v>0</v>
      </c>
      <c r="S80" s="67">
        <v>1</v>
      </c>
      <c r="T80" s="67">
        <v>0</v>
      </c>
      <c r="U80" s="67">
        <v>1</v>
      </c>
      <c r="V80" s="67">
        <v>1.081</v>
      </c>
      <c r="W80" s="67">
        <v>10</v>
      </c>
      <c r="Y80" s="64" t="s">
        <v>629</v>
      </c>
      <c r="Z80" s="64" t="s">
        <v>583</v>
      </c>
      <c r="AA80" s="64" t="s">
        <v>662</v>
      </c>
      <c r="AB80" s="67">
        <v>14650</v>
      </c>
    </row>
    <row r="81" spans="1:28" s="65" customFormat="1" ht="12">
      <c r="A81" s="86">
        <v>417</v>
      </c>
      <c r="B81" s="64">
        <v>417035244</v>
      </c>
      <c r="C81" s="66" t="s">
        <v>58</v>
      </c>
      <c r="D81" s="67">
        <v>1</v>
      </c>
      <c r="E81" s="67">
        <v>0</v>
      </c>
      <c r="F81" s="67">
        <v>0</v>
      </c>
      <c r="G81" s="67">
        <v>4</v>
      </c>
      <c r="H81" s="67">
        <v>1</v>
      </c>
      <c r="I81" s="67">
        <v>0</v>
      </c>
      <c r="J81" s="67">
        <v>0</v>
      </c>
      <c r="K81" s="67">
        <v>0</v>
      </c>
      <c r="L81" s="67">
        <v>0</v>
      </c>
      <c r="M81" s="67">
        <v>0</v>
      </c>
      <c r="N81" s="144">
        <v>0.1895</v>
      </c>
      <c r="O81" s="67">
        <v>0</v>
      </c>
      <c r="P81" s="67">
        <v>3</v>
      </c>
      <c r="Q81" s="67">
        <v>1</v>
      </c>
      <c r="R81" s="67">
        <v>0</v>
      </c>
      <c r="S81" s="67">
        <v>3</v>
      </c>
      <c r="T81" s="67">
        <v>0</v>
      </c>
      <c r="U81" s="67">
        <v>6</v>
      </c>
      <c r="V81" s="67">
        <v>1.081</v>
      </c>
      <c r="W81" s="67">
        <v>10</v>
      </c>
      <c r="Y81" s="64" t="s">
        <v>629</v>
      </c>
      <c r="Z81" s="64" t="s">
        <v>583</v>
      </c>
      <c r="AA81" s="64" t="s">
        <v>599</v>
      </c>
      <c r="AB81" s="67">
        <v>12861</v>
      </c>
    </row>
    <row r="82" spans="1:28" s="65" customFormat="1" ht="12">
      <c r="A82" s="86">
        <v>417</v>
      </c>
      <c r="B82" s="64">
        <v>417035293</v>
      </c>
      <c r="C82" s="66" t="s">
        <v>58</v>
      </c>
      <c r="D82" s="67">
        <v>0</v>
      </c>
      <c r="E82" s="67">
        <v>0</v>
      </c>
      <c r="F82" s="67">
        <v>0</v>
      </c>
      <c r="G82" s="67">
        <v>2</v>
      </c>
      <c r="H82" s="67">
        <v>0</v>
      </c>
      <c r="I82" s="67">
        <v>0</v>
      </c>
      <c r="J82" s="67">
        <v>0</v>
      </c>
      <c r="K82" s="67">
        <v>0</v>
      </c>
      <c r="L82" s="67">
        <v>0</v>
      </c>
      <c r="M82" s="67">
        <v>0</v>
      </c>
      <c r="N82" s="144">
        <v>7.5800000000000006E-2</v>
      </c>
      <c r="O82" s="67">
        <v>0</v>
      </c>
      <c r="P82" s="67">
        <v>0</v>
      </c>
      <c r="Q82" s="67">
        <v>0</v>
      </c>
      <c r="R82" s="67">
        <v>0</v>
      </c>
      <c r="S82" s="67">
        <v>2</v>
      </c>
      <c r="T82" s="67">
        <v>0</v>
      </c>
      <c r="U82" s="67">
        <v>2</v>
      </c>
      <c r="V82" s="67">
        <v>1.081</v>
      </c>
      <c r="W82" s="67">
        <v>10</v>
      </c>
      <c r="Y82" s="64" t="s">
        <v>629</v>
      </c>
      <c r="Z82" s="64" t="s">
        <v>583</v>
      </c>
      <c r="AA82" s="64" t="s">
        <v>746</v>
      </c>
      <c r="AB82" s="67">
        <v>14650</v>
      </c>
    </row>
    <row r="83" spans="1:28" s="65" customFormat="1" ht="12">
      <c r="A83" s="86">
        <v>418</v>
      </c>
      <c r="B83" s="64">
        <v>418100014</v>
      </c>
      <c r="C83" s="66" t="s">
        <v>63</v>
      </c>
      <c r="D83" s="67">
        <v>0</v>
      </c>
      <c r="E83" s="67">
        <v>0</v>
      </c>
      <c r="F83" s="67">
        <v>0</v>
      </c>
      <c r="G83" s="67">
        <v>0</v>
      </c>
      <c r="H83" s="67">
        <v>9</v>
      </c>
      <c r="I83" s="67">
        <v>0</v>
      </c>
      <c r="J83" s="67">
        <v>0</v>
      </c>
      <c r="K83" s="67">
        <v>0</v>
      </c>
      <c r="L83" s="67">
        <v>0</v>
      </c>
      <c r="M83" s="67">
        <v>0</v>
      </c>
      <c r="N83" s="144">
        <v>0.34110000000000001</v>
      </c>
      <c r="O83" s="67">
        <v>0</v>
      </c>
      <c r="P83" s="67">
        <v>0</v>
      </c>
      <c r="Q83" s="67">
        <v>0</v>
      </c>
      <c r="R83" s="67">
        <v>0</v>
      </c>
      <c r="S83" s="67">
        <v>2</v>
      </c>
      <c r="T83" s="67">
        <v>0</v>
      </c>
      <c r="U83" s="67">
        <v>9</v>
      </c>
      <c r="V83" s="67">
        <v>1.036</v>
      </c>
      <c r="W83" s="67">
        <v>5</v>
      </c>
      <c r="Y83" s="64" t="s">
        <v>633</v>
      </c>
      <c r="Z83" s="64" t="s">
        <v>630</v>
      </c>
      <c r="AA83" s="64" t="s">
        <v>634</v>
      </c>
      <c r="AB83" s="67">
        <v>9941</v>
      </c>
    </row>
    <row r="84" spans="1:28" s="65" customFormat="1" ht="12">
      <c r="A84" s="86">
        <v>418</v>
      </c>
      <c r="B84" s="64">
        <v>418100100</v>
      </c>
      <c r="C84" s="66" t="s">
        <v>63</v>
      </c>
      <c r="D84" s="67">
        <v>0</v>
      </c>
      <c r="E84" s="67">
        <v>0</v>
      </c>
      <c r="F84" s="67">
        <v>0</v>
      </c>
      <c r="G84" s="67">
        <v>0</v>
      </c>
      <c r="H84" s="67">
        <v>341</v>
      </c>
      <c r="I84" s="67">
        <v>0</v>
      </c>
      <c r="J84" s="67">
        <v>0</v>
      </c>
      <c r="K84" s="67">
        <v>0</v>
      </c>
      <c r="L84" s="67">
        <v>0</v>
      </c>
      <c r="M84" s="67">
        <v>0</v>
      </c>
      <c r="N84" s="144">
        <v>12.9239</v>
      </c>
      <c r="O84" s="67">
        <v>0</v>
      </c>
      <c r="P84" s="67">
        <v>0</v>
      </c>
      <c r="Q84" s="67">
        <v>11</v>
      </c>
      <c r="R84" s="67">
        <v>0</v>
      </c>
      <c r="S84" s="67">
        <v>98</v>
      </c>
      <c r="T84" s="67">
        <v>0</v>
      </c>
      <c r="U84" s="67">
        <v>341</v>
      </c>
      <c r="V84" s="67">
        <v>1.036</v>
      </c>
      <c r="W84" s="67">
        <v>6</v>
      </c>
      <c r="Y84" s="64" t="s">
        <v>633</v>
      </c>
      <c r="Z84" s="64" t="s">
        <v>630</v>
      </c>
      <c r="AA84" s="64" t="s">
        <v>630</v>
      </c>
      <c r="AB84" s="67">
        <v>10363</v>
      </c>
    </row>
    <row r="85" spans="1:28" s="65" customFormat="1" ht="12">
      <c r="A85" s="86">
        <v>418</v>
      </c>
      <c r="B85" s="64">
        <v>418100101</v>
      </c>
      <c r="C85" s="66" t="s">
        <v>63</v>
      </c>
      <c r="D85" s="67">
        <v>0</v>
      </c>
      <c r="E85" s="67">
        <v>0</v>
      </c>
      <c r="F85" s="67">
        <v>0</v>
      </c>
      <c r="G85" s="67">
        <v>0</v>
      </c>
      <c r="H85" s="67">
        <v>1</v>
      </c>
      <c r="I85" s="67">
        <v>0</v>
      </c>
      <c r="J85" s="67">
        <v>0</v>
      </c>
      <c r="K85" s="67">
        <v>0</v>
      </c>
      <c r="L85" s="67">
        <v>0</v>
      </c>
      <c r="M85" s="67">
        <v>0</v>
      </c>
      <c r="N85" s="144">
        <v>3.7900000000000003E-2</v>
      </c>
      <c r="O85" s="67">
        <v>0</v>
      </c>
      <c r="P85" s="67">
        <v>0</v>
      </c>
      <c r="Q85" s="67">
        <v>0</v>
      </c>
      <c r="R85" s="67">
        <v>0</v>
      </c>
      <c r="S85" s="67">
        <v>0</v>
      </c>
      <c r="T85" s="67">
        <v>0</v>
      </c>
      <c r="U85" s="67">
        <v>1</v>
      </c>
      <c r="V85" s="67">
        <v>1.036</v>
      </c>
      <c r="W85" s="67">
        <v>1</v>
      </c>
      <c r="Y85" s="64" t="s">
        <v>633</v>
      </c>
      <c r="Z85" s="64" t="s">
        <v>630</v>
      </c>
      <c r="AA85" s="64" t="s">
        <v>635</v>
      </c>
      <c r="AB85" s="67">
        <v>9041</v>
      </c>
    </row>
    <row r="86" spans="1:28" s="65" customFormat="1" ht="12">
      <c r="A86" s="86">
        <v>418</v>
      </c>
      <c r="B86" s="64">
        <v>418100136</v>
      </c>
      <c r="C86" s="66" t="s">
        <v>63</v>
      </c>
      <c r="D86" s="67">
        <v>0</v>
      </c>
      <c r="E86" s="67">
        <v>0</v>
      </c>
      <c r="F86" s="67">
        <v>0</v>
      </c>
      <c r="G86" s="67">
        <v>0</v>
      </c>
      <c r="H86" s="67">
        <v>9</v>
      </c>
      <c r="I86" s="67">
        <v>0</v>
      </c>
      <c r="J86" s="67">
        <v>0</v>
      </c>
      <c r="K86" s="67">
        <v>0</v>
      </c>
      <c r="L86" s="67">
        <v>0</v>
      </c>
      <c r="M86" s="67">
        <v>0</v>
      </c>
      <c r="N86" s="144">
        <v>0.34110000000000001</v>
      </c>
      <c r="O86" s="67">
        <v>0</v>
      </c>
      <c r="P86" s="67">
        <v>0</v>
      </c>
      <c r="Q86" s="67">
        <v>0</v>
      </c>
      <c r="R86" s="67">
        <v>0</v>
      </c>
      <c r="S86" s="67">
        <v>2</v>
      </c>
      <c r="T86" s="67">
        <v>0</v>
      </c>
      <c r="U86" s="67">
        <v>9</v>
      </c>
      <c r="V86" s="67">
        <v>1.036</v>
      </c>
      <c r="W86" s="67">
        <v>5</v>
      </c>
      <c r="Y86" s="64" t="s">
        <v>633</v>
      </c>
      <c r="Z86" s="64" t="s">
        <v>630</v>
      </c>
      <c r="AA86" s="64" t="s">
        <v>637</v>
      </c>
      <c r="AB86" s="67">
        <v>9941</v>
      </c>
    </row>
    <row r="87" spans="1:28" s="65" customFormat="1" ht="12">
      <c r="A87" s="86">
        <v>418</v>
      </c>
      <c r="B87" s="64">
        <v>418100139</v>
      </c>
      <c r="C87" s="66" t="s">
        <v>63</v>
      </c>
      <c r="D87" s="67">
        <v>0</v>
      </c>
      <c r="E87" s="67">
        <v>0</v>
      </c>
      <c r="F87" s="67">
        <v>0</v>
      </c>
      <c r="G87" s="67">
        <v>0</v>
      </c>
      <c r="H87" s="67">
        <v>6</v>
      </c>
      <c r="I87" s="67">
        <v>0</v>
      </c>
      <c r="J87" s="67">
        <v>0</v>
      </c>
      <c r="K87" s="67">
        <v>0</v>
      </c>
      <c r="L87" s="67">
        <v>0</v>
      </c>
      <c r="M87" s="67">
        <v>0</v>
      </c>
      <c r="N87" s="144">
        <v>0.22739999999999999</v>
      </c>
      <c r="O87" s="67">
        <v>0</v>
      </c>
      <c r="P87" s="67">
        <v>0</v>
      </c>
      <c r="Q87" s="67">
        <v>0</v>
      </c>
      <c r="R87" s="67">
        <v>0</v>
      </c>
      <c r="S87" s="67">
        <v>0</v>
      </c>
      <c r="T87" s="67">
        <v>0</v>
      </c>
      <c r="U87" s="67">
        <v>6</v>
      </c>
      <c r="V87" s="67">
        <v>1.036</v>
      </c>
      <c r="W87" s="67">
        <v>1</v>
      </c>
      <c r="Y87" s="64" t="s">
        <v>633</v>
      </c>
      <c r="Z87" s="64" t="s">
        <v>630</v>
      </c>
      <c r="AA87" s="64" t="s">
        <v>638</v>
      </c>
      <c r="AB87" s="67">
        <v>9041</v>
      </c>
    </row>
    <row r="88" spans="1:28" s="65" customFormat="1" ht="12">
      <c r="A88" s="86">
        <v>418</v>
      </c>
      <c r="B88" s="64">
        <v>418100170</v>
      </c>
      <c r="C88" s="66" t="s">
        <v>63</v>
      </c>
      <c r="D88" s="67">
        <v>0</v>
      </c>
      <c r="E88" s="67">
        <v>0</v>
      </c>
      <c r="F88" s="67">
        <v>0</v>
      </c>
      <c r="G88" s="67">
        <v>0</v>
      </c>
      <c r="H88" s="67">
        <v>2</v>
      </c>
      <c r="I88" s="67">
        <v>0</v>
      </c>
      <c r="J88" s="67">
        <v>0</v>
      </c>
      <c r="K88" s="67">
        <v>0</v>
      </c>
      <c r="L88" s="67">
        <v>0</v>
      </c>
      <c r="M88" s="67">
        <v>0</v>
      </c>
      <c r="N88" s="144">
        <v>7.5800000000000006E-2</v>
      </c>
      <c r="O88" s="67">
        <v>0</v>
      </c>
      <c r="P88" s="67">
        <v>0</v>
      </c>
      <c r="Q88" s="67">
        <v>0</v>
      </c>
      <c r="R88" s="67">
        <v>0</v>
      </c>
      <c r="S88" s="67">
        <v>1</v>
      </c>
      <c r="T88" s="67">
        <v>0</v>
      </c>
      <c r="U88" s="67">
        <v>2</v>
      </c>
      <c r="V88" s="67">
        <v>1.036</v>
      </c>
      <c r="W88" s="67">
        <v>10</v>
      </c>
      <c r="Y88" s="64" t="s">
        <v>633</v>
      </c>
      <c r="Z88" s="64" t="s">
        <v>630</v>
      </c>
      <c r="AA88" s="64" t="s">
        <v>639</v>
      </c>
      <c r="AB88" s="67">
        <v>11410</v>
      </c>
    </row>
    <row r="89" spans="1:28" s="65" customFormat="1" ht="12">
      <c r="A89" s="86">
        <v>418</v>
      </c>
      <c r="B89" s="64">
        <v>418100187</v>
      </c>
      <c r="C89" s="66" t="s">
        <v>63</v>
      </c>
      <c r="D89" s="67">
        <v>0</v>
      </c>
      <c r="E89" s="67">
        <v>0</v>
      </c>
      <c r="F89" s="67">
        <v>0</v>
      </c>
      <c r="G89" s="67">
        <v>0</v>
      </c>
      <c r="H89" s="67">
        <v>1</v>
      </c>
      <c r="I89" s="67">
        <v>0</v>
      </c>
      <c r="J89" s="67">
        <v>0</v>
      </c>
      <c r="K89" s="67">
        <v>0</v>
      </c>
      <c r="L89" s="67">
        <v>0</v>
      </c>
      <c r="M89" s="67">
        <v>0</v>
      </c>
      <c r="N89" s="144">
        <v>3.7900000000000003E-2</v>
      </c>
      <c r="O89" s="67">
        <v>0</v>
      </c>
      <c r="P89" s="67">
        <v>0</v>
      </c>
      <c r="Q89" s="67">
        <v>0</v>
      </c>
      <c r="R89" s="67">
        <v>0</v>
      </c>
      <c r="S89" s="67">
        <v>0</v>
      </c>
      <c r="T89" s="67">
        <v>0</v>
      </c>
      <c r="U89" s="67">
        <v>1</v>
      </c>
      <c r="V89" s="67">
        <v>1.036</v>
      </c>
      <c r="W89" s="67">
        <v>1</v>
      </c>
      <c r="Y89" s="64" t="s">
        <v>633</v>
      </c>
      <c r="Z89" s="64" t="s">
        <v>630</v>
      </c>
      <c r="AA89" s="64" t="s">
        <v>754</v>
      </c>
      <c r="AB89" s="67">
        <v>9041</v>
      </c>
    </row>
    <row r="90" spans="1:28" s="65" customFormat="1" ht="12">
      <c r="A90" s="86">
        <v>418</v>
      </c>
      <c r="B90" s="64">
        <v>418100198</v>
      </c>
      <c r="C90" s="66" t="s">
        <v>63</v>
      </c>
      <c r="D90" s="67">
        <v>0</v>
      </c>
      <c r="E90" s="67">
        <v>0</v>
      </c>
      <c r="F90" s="67">
        <v>0</v>
      </c>
      <c r="G90" s="67">
        <v>0</v>
      </c>
      <c r="H90" s="67">
        <v>28</v>
      </c>
      <c r="I90" s="67">
        <v>0</v>
      </c>
      <c r="J90" s="67">
        <v>0</v>
      </c>
      <c r="K90" s="67">
        <v>0</v>
      </c>
      <c r="L90" s="67">
        <v>0</v>
      </c>
      <c r="M90" s="67">
        <v>0</v>
      </c>
      <c r="N90" s="144">
        <v>1.0611999999999999</v>
      </c>
      <c r="O90" s="67">
        <v>0</v>
      </c>
      <c r="P90" s="67">
        <v>0</v>
      </c>
      <c r="Q90" s="67">
        <v>1</v>
      </c>
      <c r="R90" s="67">
        <v>0</v>
      </c>
      <c r="S90" s="67">
        <v>3</v>
      </c>
      <c r="T90" s="67">
        <v>0</v>
      </c>
      <c r="U90" s="67">
        <v>28</v>
      </c>
      <c r="V90" s="67">
        <v>1.036</v>
      </c>
      <c r="W90" s="67">
        <v>2</v>
      </c>
      <c r="Y90" s="64" t="s">
        <v>633</v>
      </c>
      <c r="Z90" s="64" t="s">
        <v>630</v>
      </c>
      <c r="AA90" s="64" t="s">
        <v>641</v>
      </c>
      <c r="AB90" s="67">
        <v>9549</v>
      </c>
    </row>
    <row r="91" spans="1:28" s="65" customFormat="1" ht="12">
      <c r="A91" s="86">
        <v>418</v>
      </c>
      <c r="B91" s="64">
        <v>418100288</v>
      </c>
      <c r="C91" s="66" t="s">
        <v>63</v>
      </c>
      <c r="D91" s="67">
        <v>0</v>
      </c>
      <c r="E91" s="67">
        <v>0</v>
      </c>
      <c r="F91" s="67">
        <v>0</v>
      </c>
      <c r="G91" s="67">
        <v>0</v>
      </c>
      <c r="H91" s="67">
        <v>1</v>
      </c>
      <c r="I91" s="67">
        <v>0</v>
      </c>
      <c r="J91" s="67">
        <v>0</v>
      </c>
      <c r="K91" s="67">
        <v>0</v>
      </c>
      <c r="L91" s="67">
        <v>0</v>
      </c>
      <c r="M91" s="67">
        <v>0</v>
      </c>
      <c r="N91" s="144">
        <v>3.7900000000000003E-2</v>
      </c>
      <c r="O91" s="67">
        <v>0</v>
      </c>
      <c r="P91" s="67">
        <v>0</v>
      </c>
      <c r="Q91" s="67">
        <v>0</v>
      </c>
      <c r="R91" s="67">
        <v>0</v>
      </c>
      <c r="S91" s="67">
        <v>0</v>
      </c>
      <c r="T91" s="67">
        <v>0</v>
      </c>
      <c r="U91" s="67">
        <v>1</v>
      </c>
      <c r="V91" s="67">
        <v>1.036</v>
      </c>
      <c r="W91" s="67">
        <v>1</v>
      </c>
      <c r="Y91" s="64" t="s">
        <v>633</v>
      </c>
      <c r="Z91" s="64" t="s">
        <v>630</v>
      </c>
      <c r="AA91" s="64" t="s">
        <v>643</v>
      </c>
      <c r="AB91" s="67">
        <v>9041</v>
      </c>
    </row>
    <row r="92" spans="1:28" s="65" customFormat="1" ht="12">
      <c r="A92" s="86">
        <v>419</v>
      </c>
      <c r="B92" s="64">
        <v>419035035</v>
      </c>
      <c r="C92" s="66" t="s">
        <v>74</v>
      </c>
      <c r="D92" s="67">
        <v>0</v>
      </c>
      <c r="E92" s="67">
        <v>0</v>
      </c>
      <c r="F92" s="67">
        <v>0</v>
      </c>
      <c r="G92" s="67">
        <v>0</v>
      </c>
      <c r="H92" s="67">
        <v>176</v>
      </c>
      <c r="I92" s="67">
        <v>0</v>
      </c>
      <c r="J92" s="67">
        <v>0</v>
      </c>
      <c r="K92" s="67">
        <v>0</v>
      </c>
      <c r="L92" s="67">
        <v>0</v>
      </c>
      <c r="M92" s="67">
        <v>0</v>
      </c>
      <c r="N92" s="144">
        <v>6.6703999999999999</v>
      </c>
      <c r="O92" s="67">
        <v>0</v>
      </c>
      <c r="P92" s="67">
        <v>0</v>
      </c>
      <c r="Q92" s="67">
        <v>17</v>
      </c>
      <c r="R92" s="67">
        <v>0</v>
      </c>
      <c r="S92" s="67">
        <v>130</v>
      </c>
      <c r="T92" s="67">
        <v>0</v>
      </c>
      <c r="U92" s="67">
        <v>176</v>
      </c>
      <c r="V92" s="67">
        <v>1.081</v>
      </c>
      <c r="W92" s="67">
        <v>10</v>
      </c>
      <c r="Y92" s="64" t="s">
        <v>645</v>
      </c>
      <c r="Z92" s="64" t="s">
        <v>583</v>
      </c>
      <c r="AA92" s="64" t="s">
        <v>583</v>
      </c>
      <c r="AB92" s="67">
        <v>13242</v>
      </c>
    </row>
    <row r="93" spans="1:28" s="65" customFormat="1" ht="12">
      <c r="A93" s="86">
        <v>419</v>
      </c>
      <c r="B93" s="64">
        <v>419035049</v>
      </c>
      <c r="C93" s="66" t="s">
        <v>74</v>
      </c>
      <c r="D93" s="67">
        <v>0</v>
      </c>
      <c r="E93" s="67">
        <v>0</v>
      </c>
      <c r="F93" s="67">
        <v>0</v>
      </c>
      <c r="G93" s="67">
        <v>0</v>
      </c>
      <c r="H93" s="67">
        <v>3</v>
      </c>
      <c r="I93" s="67">
        <v>0</v>
      </c>
      <c r="J93" s="67">
        <v>0</v>
      </c>
      <c r="K93" s="67">
        <v>0</v>
      </c>
      <c r="L93" s="67">
        <v>0</v>
      </c>
      <c r="M93" s="67">
        <v>0</v>
      </c>
      <c r="N93" s="144">
        <v>0.1137</v>
      </c>
      <c r="O93" s="67">
        <v>0</v>
      </c>
      <c r="P93" s="67">
        <v>0</v>
      </c>
      <c r="Q93" s="67">
        <v>0</v>
      </c>
      <c r="R93" s="67">
        <v>0</v>
      </c>
      <c r="S93" s="67">
        <v>3</v>
      </c>
      <c r="T93" s="67">
        <v>0</v>
      </c>
      <c r="U93" s="67">
        <v>3</v>
      </c>
      <c r="V93" s="67">
        <v>1.081</v>
      </c>
      <c r="W93" s="67">
        <v>10</v>
      </c>
      <c r="Y93" s="64" t="s">
        <v>645</v>
      </c>
      <c r="Z93" s="64" t="s">
        <v>583</v>
      </c>
      <c r="AA93" s="64" t="s">
        <v>647</v>
      </c>
      <c r="AB93" s="67">
        <v>14283</v>
      </c>
    </row>
    <row r="94" spans="1:28" s="65" customFormat="1" ht="12">
      <c r="A94" s="86">
        <v>419</v>
      </c>
      <c r="B94" s="64">
        <v>419035243</v>
      </c>
      <c r="C94" s="66" t="s">
        <v>74</v>
      </c>
      <c r="D94" s="67">
        <v>0</v>
      </c>
      <c r="E94" s="67">
        <v>0</v>
      </c>
      <c r="F94" s="67">
        <v>0</v>
      </c>
      <c r="G94" s="67">
        <v>0</v>
      </c>
      <c r="H94" s="67">
        <v>3</v>
      </c>
      <c r="I94" s="67">
        <v>0</v>
      </c>
      <c r="J94" s="67">
        <v>0</v>
      </c>
      <c r="K94" s="67">
        <v>0</v>
      </c>
      <c r="L94" s="67">
        <v>0</v>
      </c>
      <c r="M94" s="67">
        <v>0</v>
      </c>
      <c r="N94" s="144">
        <v>0.1137</v>
      </c>
      <c r="O94" s="67">
        <v>0</v>
      </c>
      <c r="P94" s="67">
        <v>0</v>
      </c>
      <c r="Q94" s="67">
        <v>0</v>
      </c>
      <c r="R94" s="67">
        <v>0</v>
      </c>
      <c r="S94" s="67">
        <v>3</v>
      </c>
      <c r="T94" s="67">
        <v>0</v>
      </c>
      <c r="U94" s="67">
        <v>3</v>
      </c>
      <c r="V94" s="67">
        <v>1.081</v>
      </c>
      <c r="W94" s="67">
        <v>10</v>
      </c>
      <c r="Y94" s="64" t="s">
        <v>645</v>
      </c>
      <c r="Z94" s="64" t="s">
        <v>583</v>
      </c>
      <c r="AA94" s="64" t="s">
        <v>648</v>
      </c>
      <c r="AB94" s="67">
        <v>14283</v>
      </c>
    </row>
    <row r="95" spans="1:28" s="65" customFormat="1" ht="12">
      <c r="A95" s="86">
        <v>419</v>
      </c>
      <c r="B95" s="64">
        <v>419035244</v>
      </c>
      <c r="C95" s="66" t="s">
        <v>74</v>
      </c>
      <c r="D95" s="67">
        <v>0</v>
      </c>
      <c r="E95" s="67">
        <v>0</v>
      </c>
      <c r="F95" s="67">
        <v>0</v>
      </c>
      <c r="G95" s="67">
        <v>0</v>
      </c>
      <c r="H95" s="67">
        <v>5</v>
      </c>
      <c r="I95" s="67">
        <v>0</v>
      </c>
      <c r="J95" s="67">
        <v>0</v>
      </c>
      <c r="K95" s="67">
        <v>0</v>
      </c>
      <c r="L95" s="67">
        <v>0</v>
      </c>
      <c r="M95" s="67">
        <v>0</v>
      </c>
      <c r="N95" s="144">
        <v>0.1895</v>
      </c>
      <c r="O95" s="67">
        <v>0</v>
      </c>
      <c r="P95" s="67">
        <v>0</v>
      </c>
      <c r="Q95" s="67">
        <v>0</v>
      </c>
      <c r="R95" s="67">
        <v>0</v>
      </c>
      <c r="S95" s="67">
        <v>2</v>
      </c>
      <c r="T95" s="67">
        <v>0</v>
      </c>
      <c r="U95" s="67">
        <v>5</v>
      </c>
      <c r="V95" s="67">
        <v>1.081</v>
      </c>
      <c r="W95" s="67">
        <v>8</v>
      </c>
      <c r="Y95" s="64" t="s">
        <v>645</v>
      </c>
      <c r="Z95" s="64" t="s">
        <v>583</v>
      </c>
      <c r="AA95" s="64" t="s">
        <v>599</v>
      </c>
      <c r="AB95" s="67">
        <v>11244</v>
      </c>
    </row>
    <row r="96" spans="1:28" s="65" customFormat="1" ht="12">
      <c r="A96" s="86">
        <v>419</v>
      </c>
      <c r="B96" s="64">
        <v>419035274</v>
      </c>
      <c r="C96" s="66" t="s">
        <v>74</v>
      </c>
      <c r="D96" s="67">
        <v>0</v>
      </c>
      <c r="E96" s="67">
        <v>0</v>
      </c>
      <c r="F96" s="67">
        <v>0</v>
      </c>
      <c r="G96" s="67">
        <v>0</v>
      </c>
      <c r="H96" s="67">
        <v>2</v>
      </c>
      <c r="I96" s="67">
        <v>0</v>
      </c>
      <c r="J96" s="67">
        <v>0</v>
      </c>
      <c r="K96" s="67">
        <v>0</v>
      </c>
      <c r="L96" s="67">
        <v>0</v>
      </c>
      <c r="M96" s="67">
        <v>0</v>
      </c>
      <c r="N96" s="144">
        <v>7.5800000000000006E-2</v>
      </c>
      <c r="O96" s="67">
        <v>0</v>
      </c>
      <c r="P96" s="67">
        <v>0</v>
      </c>
      <c r="Q96" s="67">
        <v>0</v>
      </c>
      <c r="R96" s="67">
        <v>0</v>
      </c>
      <c r="S96" s="67">
        <v>2</v>
      </c>
      <c r="T96" s="67">
        <v>0</v>
      </c>
      <c r="U96" s="67">
        <v>2</v>
      </c>
      <c r="V96" s="67">
        <v>1.081</v>
      </c>
      <c r="W96" s="67">
        <v>10</v>
      </c>
      <c r="Y96" s="64" t="s">
        <v>645</v>
      </c>
      <c r="Z96" s="64" t="s">
        <v>583</v>
      </c>
      <c r="AA96" s="64" t="s">
        <v>632</v>
      </c>
      <c r="AB96" s="67">
        <v>14283</v>
      </c>
    </row>
    <row r="97" spans="1:28" s="65" customFormat="1" ht="12">
      <c r="A97" s="86">
        <v>419</v>
      </c>
      <c r="B97" s="64">
        <v>419035285</v>
      </c>
      <c r="C97" s="66" t="s">
        <v>74</v>
      </c>
      <c r="D97" s="67">
        <v>0</v>
      </c>
      <c r="E97" s="67">
        <v>0</v>
      </c>
      <c r="F97" s="67">
        <v>0</v>
      </c>
      <c r="G97" s="67">
        <v>0</v>
      </c>
      <c r="H97" s="67">
        <v>2</v>
      </c>
      <c r="I97" s="67">
        <v>0</v>
      </c>
      <c r="J97" s="67">
        <v>0</v>
      </c>
      <c r="K97" s="67">
        <v>0</v>
      </c>
      <c r="L97" s="67">
        <v>0</v>
      </c>
      <c r="M97" s="67">
        <v>0</v>
      </c>
      <c r="N97" s="144">
        <v>7.5800000000000006E-2</v>
      </c>
      <c r="O97" s="67">
        <v>0</v>
      </c>
      <c r="P97" s="67">
        <v>0</v>
      </c>
      <c r="Q97" s="67">
        <v>0</v>
      </c>
      <c r="R97" s="67">
        <v>0</v>
      </c>
      <c r="S97" s="67">
        <v>2</v>
      </c>
      <c r="T97" s="67">
        <v>0</v>
      </c>
      <c r="U97" s="67">
        <v>2</v>
      </c>
      <c r="V97" s="67">
        <v>1.081</v>
      </c>
      <c r="W97" s="67">
        <v>10</v>
      </c>
      <c r="Y97" s="64" t="s">
        <v>645</v>
      </c>
      <c r="Z97" s="64" t="s">
        <v>583</v>
      </c>
      <c r="AA97" s="64" t="s">
        <v>600</v>
      </c>
      <c r="AB97" s="67">
        <v>14283</v>
      </c>
    </row>
    <row r="98" spans="1:28" s="65" customFormat="1" ht="12">
      <c r="A98" s="86">
        <v>420</v>
      </c>
      <c r="B98" s="64">
        <v>420049010</v>
      </c>
      <c r="C98" s="66" t="s">
        <v>75</v>
      </c>
      <c r="D98" s="67">
        <v>0</v>
      </c>
      <c r="E98" s="67">
        <v>0</v>
      </c>
      <c r="F98" s="67">
        <v>1</v>
      </c>
      <c r="G98" s="67">
        <v>4</v>
      </c>
      <c r="H98" s="67">
        <v>0</v>
      </c>
      <c r="I98" s="67">
        <v>0</v>
      </c>
      <c r="J98" s="67">
        <v>0</v>
      </c>
      <c r="K98" s="67">
        <v>0</v>
      </c>
      <c r="L98" s="67">
        <v>0</v>
      </c>
      <c r="M98" s="67">
        <v>0</v>
      </c>
      <c r="N98" s="144">
        <v>0.1895</v>
      </c>
      <c r="O98" s="67">
        <v>0</v>
      </c>
      <c r="P98" s="67">
        <v>1</v>
      </c>
      <c r="Q98" s="67">
        <v>0</v>
      </c>
      <c r="R98" s="67">
        <v>0</v>
      </c>
      <c r="S98" s="67">
        <v>3</v>
      </c>
      <c r="T98" s="67">
        <v>0</v>
      </c>
      <c r="U98" s="67">
        <v>5</v>
      </c>
      <c r="V98" s="67">
        <v>1.1000000000000001</v>
      </c>
      <c r="W98" s="67">
        <v>10</v>
      </c>
      <c r="Y98" s="64" t="s">
        <v>649</v>
      </c>
      <c r="Z98" s="64" t="s">
        <v>647</v>
      </c>
      <c r="AA98" s="64" t="s">
        <v>650</v>
      </c>
      <c r="AB98" s="67">
        <v>13353</v>
      </c>
    </row>
    <row r="99" spans="1:28" s="65" customFormat="1" ht="12">
      <c r="A99" s="86">
        <v>420</v>
      </c>
      <c r="B99" s="64">
        <v>420049014</v>
      </c>
      <c r="C99" s="66" t="s">
        <v>75</v>
      </c>
      <c r="D99" s="67">
        <v>0</v>
      </c>
      <c r="E99" s="67">
        <v>0</v>
      </c>
      <c r="F99" s="67">
        <v>0</v>
      </c>
      <c r="G99" s="67">
        <v>2</v>
      </c>
      <c r="H99" s="67">
        <v>0</v>
      </c>
      <c r="I99" s="67">
        <v>0</v>
      </c>
      <c r="J99" s="67">
        <v>0</v>
      </c>
      <c r="K99" s="67">
        <v>0</v>
      </c>
      <c r="L99" s="67">
        <v>0</v>
      </c>
      <c r="M99" s="67">
        <v>0</v>
      </c>
      <c r="N99" s="144">
        <v>7.5800000000000006E-2</v>
      </c>
      <c r="O99" s="67">
        <v>0</v>
      </c>
      <c r="P99" s="67">
        <v>0</v>
      </c>
      <c r="Q99" s="67">
        <v>0</v>
      </c>
      <c r="R99" s="67">
        <v>0</v>
      </c>
      <c r="S99" s="67">
        <v>0</v>
      </c>
      <c r="T99" s="67">
        <v>0</v>
      </c>
      <c r="U99" s="67">
        <v>2</v>
      </c>
      <c r="V99" s="67">
        <v>1.1000000000000001</v>
      </c>
      <c r="W99" s="67">
        <v>1</v>
      </c>
      <c r="Y99" s="64" t="s">
        <v>649</v>
      </c>
      <c r="Z99" s="64" t="s">
        <v>647</v>
      </c>
      <c r="AA99" s="64" t="s">
        <v>634</v>
      </c>
      <c r="AB99" s="67">
        <v>9870</v>
      </c>
    </row>
    <row r="100" spans="1:28" s="65" customFormat="1" ht="12">
      <c r="A100" s="86">
        <v>420</v>
      </c>
      <c r="B100" s="64">
        <v>420049023</v>
      </c>
      <c r="C100" s="66" t="s">
        <v>75</v>
      </c>
      <c r="D100" s="67">
        <v>1</v>
      </c>
      <c r="E100" s="67">
        <v>0</v>
      </c>
      <c r="F100" s="67">
        <v>0</v>
      </c>
      <c r="G100" s="67">
        <v>0</v>
      </c>
      <c r="H100" s="67">
        <v>0</v>
      </c>
      <c r="I100" s="67">
        <v>0</v>
      </c>
      <c r="J100" s="67">
        <v>0</v>
      </c>
      <c r="K100" s="67">
        <v>0</v>
      </c>
      <c r="L100" s="67">
        <v>0</v>
      </c>
      <c r="M100" s="67">
        <v>0</v>
      </c>
      <c r="N100" s="144">
        <v>0</v>
      </c>
      <c r="O100" s="67">
        <v>0</v>
      </c>
      <c r="P100" s="67">
        <v>0</v>
      </c>
      <c r="Q100" s="67">
        <v>0</v>
      </c>
      <c r="R100" s="67">
        <v>0</v>
      </c>
      <c r="S100" s="67">
        <v>0</v>
      </c>
      <c r="T100" s="67">
        <v>0</v>
      </c>
      <c r="U100" s="67">
        <v>1</v>
      </c>
      <c r="V100" s="67">
        <v>1.1000000000000001</v>
      </c>
      <c r="W100" s="67">
        <v>1</v>
      </c>
      <c r="Y100" s="64" t="s">
        <v>649</v>
      </c>
      <c r="Z100" s="64" t="s">
        <v>647</v>
      </c>
      <c r="AA100" s="64" t="s">
        <v>906</v>
      </c>
      <c r="AB100" s="67">
        <v>4350</v>
      </c>
    </row>
    <row r="101" spans="1:28" s="65" customFormat="1" ht="12">
      <c r="A101" s="86">
        <v>420</v>
      </c>
      <c r="B101" s="64">
        <v>420049026</v>
      </c>
      <c r="C101" s="66" t="s">
        <v>75</v>
      </c>
      <c r="D101" s="67">
        <v>1</v>
      </c>
      <c r="E101" s="67">
        <v>0</v>
      </c>
      <c r="F101" s="67">
        <v>0</v>
      </c>
      <c r="G101" s="67">
        <v>1</v>
      </c>
      <c r="H101" s="67">
        <v>0</v>
      </c>
      <c r="I101" s="67">
        <v>0</v>
      </c>
      <c r="J101" s="67">
        <v>0</v>
      </c>
      <c r="K101" s="67">
        <v>0</v>
      </c>
      <c r="L101" s="67">
        <v>0</v>
      </c>
      <c r="M101" s="67">
        <v>0</v>
      </c>
      <c r="N101" s="144">
        <v>3.7900000000000003E-2</v>
      </c>
      <c r="O101" s="67">
        <v>0</v>
      </c>
      <c r="P101" s="67">
        <v>0</v>
      </c>
      <c r="Q101" s="67">
        <v>0</v>
      </c>
      <c r="R101" s="67">
        <v>0</v>
      </c>
      <c r="S101" s="67">
        <v>2</v>
      </c>
      <c r="T101" s="67">
        <v>0</v>
      </c>
      <c r="U101" s="67">
        <v>2</v>
      </c>
      <c r="V101" s="67">
        <v>1.1000000000000001</v>
      </c>
      <c r="W101" s="67">
        <v>10</v>
      </c>
      <c r="Y101" s="64" t="s">
        <v>649</v>
      </c>
      <c r="Z101" s="64" t="s">
        <v>647</v>
      </c>
      <c r="AA101" s="64" t="s">
        <v>651</v>
      </c>
      <c r="AB101" s="67">
        <v>12110</v>
      </c>
    </row>
    <row r="102" spans="1:28" s="65" customFormat="1" ht="12">
      <c r="A102" s="86">
        <v>420</v>
      </c>
      <c r="B102" s="64">
        <v>420049031</v>
      </c>
      <c r="C102" s="66" t="s">
        <v>75</v>
      </c>
      <c r="D102" s="67">
        <v>0</v>
      </c>
      <c r="E102" s="67">
        <v>0</v>
      </c>
      <c r="F102" s="67">
        <v>0</v>
      </c>
      <c r="G102" s="67">
        <v>2</v>
      </c>
      <c r="H102" s="67">
        <v>0</v>
      </c>
      <c r="I102" s="67">
        <v>0</v>
      </c>
      <c r="J102" s="67">
        <v>0</v>
      </c>
      <c r="K102" s="67">
        <v>0</v>
      </c>
      <c r="L102" s="67">
        <v>0</v>
      </c>
      <c r="M102" s="67">
        <v>0</v>
      </c>
      <c r="N102" s="144">
        <v>7.5800000000000006E-2</v>
      </c>
      <c r="O102" s="67">
        <v>0</v>
      </c>
      <c r="P102" s="67">
        <v>0</v>
      </c>
      <c r="Q102" s="67">
        <v>0</v>
      </c>
      <c r="R102" s="67">
        <v>0</v>
      </c>
      <c r="S102" s="67">
        <v>0</v>
      </c>
      <c r="T102" s="67">
        <v>0</v>
      </c>
      <c r="U102" s="67">
        <v>2</v>
      </c>
      <c r="V102" s="67">
        <v>1.1000000000000001</v>
      </c>
      <c r="W102" s="67">
        <v>1</v>
      </c>
      <c r="Y102" s="64" t="s">
        <v>649</v>
      </c>
      <c r="Z102" s="64" t="s">
        <v>647</v>
      </c>
      <c r="AA102" s="64" t="s">
        <v>652</v>
      </c>
      <c r="AB102" s="67">
        <v>9870</v>
      </c>
    </row>
    <row r="103" spans="1:28" s="65" customFormat="1" ht="12">
      <c r="A103" s="86">
        <v>420</v>
      </c>
      <c r="B103" s="64">
        <v>420049035</v>
      </c>
      <c r="C103" s="66" t="s">
        <v>75</v>
      </c>
      <c r="D103" s="67">
        <v>2</v>
      </c>
      <c r="E103" s="67">
        <v>0</v>
      </c>
      <c r="F103" s="67">
        <v>1</v>
      </c>
      <c r="G103" s="67">
        <v>56</v>
      </c>
      <c r="H103" s="67">
        <v>11</v>
      </c>
      <c r="I103" s="67">
        <v>0</v>
      </c>
      <c r="J103" s="67">
        <v>0</v>
      </c>
      <c r="K103" s="67">
        <v>0</v>
      </c>
      <c r="L103" s="67">
        <v>0</v>
      </c>
      <c r="M103" s="67">
        <v>0</v>
      </c>
      <c r="N103" s="144">
        <v>2.5771999999999999</v>
      </c>
      <c r="O103" s="67">
        <v>0</v>
      </c>
      <c r="P103" s="67">
        <v>0</v>
      </c>
      <c r="Q103" s="67">
        <v>0</v>
      </c>
      <c r="R103" s="67">
        <v>0</v>
      </c>
      <c r="S103" s="67">
        <v>46</v>
      </c>
      <c r="T103" s="67">
        <v>0</v>
      </c>
      <c r="U103" s="67">
        <v>69</v>
      </c>
      <c r="V103" s="67">
        <v>1.1000000000000001</v>
      </c>
      <c r="W103" s="67">
        <v>10</v>
      </c>
      <c r="Y103" s="64" t="s">
        <v>649</v>
      </c>
      <c r="Z103" s="64" t="s">
        <v>647</v>
      </c>
      <c r="AA103" s="64" t="s">
        <v>583</v>
      </c>
      <c r="AB103" s="67">
        <v>13126</v>
      </c>
    </row>
    <row r="104" spans="1:28" s="65" customFormat="1" ht="12">
      <c r="A104" s="86">
        <v>420</v>
      </c>
      <c r="B104" s="64">
        <v>420049044</v>
      </c>
      <c r="C104" s="66" t="s">
        <v>75</v>
      </c>
      <c r="D104" s="67">
        <v>0</v>
      </c>
      <c r="E104" s="67">
        <v>0</v>
      </c>
      <c r="F104" s="67">
        <v>1</v>
      </c>
      <c r="G104" s="67">
        <v>1</v>
      </c>
      <c r="H104" s="67">
        <v>2</v>
      </c>
      <c r="I104" s="67">
        <v>0</v>
      </c>
      <c r="J104" s="67">
        <v>0</v>
      </c>
      <c r="K104" s="67">
        <v>0</v>
      </c>
      <c r="L104" s="67">
        <v>0</v>
      </c>
      <c r="M104" s="67">
        <v>0</v>
      </c>
      <c r="N104" s="144">
        <v>0.15160000000000001</v>
      </c>
      <c r="O104" s="67">
        <v>0</v>
      </c>
      <c r="P104" s="67">
        <v>0</v>
      </c>
      <c r="Q104" s="67">
        <v>0</v>
      </c>
      <c r="R104" s="67">
        <v>0</v>
      </c>
      <c r="S104" s="67">
        <v>3</v>
      </c>
      <c r="T104" s="67">
        <v>0</v>
      </c>
      <c r="U104" s="67">
        <v>4</v>
      </c>
      <c r="V104" s="67">
        <v>1.1000000000000001</v>
      </c>
      <c r="W104" s="67">
        <v>10</v>
      </c>
      <c r="Y104" s="64" t="s">
        <v>649</v>
      </c>
      <c r="Z104" s="64" t="s">
        <v>647</v>
      </c>
      <c r="AA104" s="64" t="s">
        <v>595</v>
      </c>
      <c r="AB104" s="67">
        <v>13420</v>
      </c>
    </row>
    <row r="105" spans="1:28" s="65" customFormat="1" ht="12">
      <c r="A105" s="86">
        <v>420</v>
      </c>
      <c r="B105" s="64">
        <v>420049049</v>
      </c>
      <c r="C105" s="66" t="s">
        <v>75</v>
      </c>
      <c r="D105" s="67">
        <v>19</v>
      </c>
      <c r="E105" s="67">
        <v>0</v>
      </c>
      <c r="F105" s="67">
        <v>37</v>
      </c>
      <c r="G105" s="67">
        <v>103</v>
      </c>
      <c r="H105" s="67">
        <v>23</v>
      </c>
      <c r="I105" s="67">
        <v>0</v>
      </c>
      <c r="J105" s="67">
        <v>0</v>
      </c>
      <c r="K105" s="67">
        <v>0</v>
      </c>
      <c r="L105" s="67">
        <v>0</v>
      </c>
      <c r="M105" s="67">
        <v>0</v>
      </c>
      <c r="N105" s="144">
        <v>6.1776999999999997</v>
      </c>
      <c r="O105" s="67">
        <v>0</v>
      </c>
      <c r="P105" s="67">
        <v>13</v>
      </c>
      <c r="Q105" s="67">
        <v>1</v>
      </c>
      <c r="R105" s="67">
        <v>0</v>
      </c>
      <c r="S105" s="67">
        <v>109</v>
      </c>
      <c r="T105" s="67">
        <v>0</v>
      </c>
      <c r="U105" s="67">
        <v>173</v>
      </c>
      <c r="V105" s="67">
        <v>1.1000000000000001</v>
      </c>
      <c r="W105" s="67">
        <v>10</v>
      </c>
      <c r="Y105" s="64" t="s">
        <v>649</v>
      </c>
      <c r="Z105" s="64" t="s">
        <v>647</v>
      </c>
      <c r="AA105" s="64" t="s">
        <v>647</v>
      </c>
      <c r="AB105" s="67">
        <v>13067</v>
      </c>
    </row>
    <row r="106" spans="1:28" s="65" customFormat="1" ht="12">
      <c r="A106" s="86">
        <v>420</v>
      </c>
      <c r="B106" s="64">
        <v>420049057</v>
      </c>
      <c r="C106" s="66" t="s">
        <v>75</v>
      </c>
      <c r="D106" s="67">
        <v>1</v>
      </c>
      <c r="E106" s="67">
        <v>0</v>
      </c>
      <c r="F106" s="67">
        <v>0</v>
      </c>
      <c r="G106" s="67">
        <v>4</v>
      </c>
      <c r="H106" s="67">
        <v>0</v>
      </c>
      <c r="I106" s="67">
        <v>0</v>
      </c>
      <c r="J106" s="67">
        <v>0</v>
      </c>
      <c r="K106" s="67">
        <v>0</v>
      </c>
      <c r="L106" s="67">
        <v>0</v>
      </c>
      <c r="M106" s="67">
        <v>0</v>
      </c>
      <c r="N106" s="144">
        <v>0.15160000000000001</v>
      </c>
      <c r="O106" s="67">
        <v>0</v>
      </c>
      <c r="P106" s="67">
        <v>0</v>
      </c>
      <c r="Q106" s="67">
        <v>0</v>
      </c>
      <c r="R106" s="67">
        <v>0</v>
      </c>
      <c r="S106" s="67">
        <v>2</v>
      </c>
      <c r="T106" s="67">
        <v>0</v>
      </c>
      <c r="U106" s="67">
        <v>5</v>
      </c>
      <c r="V106" s="67">
        <v>1.1000000000000001</v>
      </c>
      <c r="W106" s="67">
        <v>8</v>
      </c>
      <c r="Y106" s="64" t="s">
        <v>649</v>
      </c>
      <c r="Z106" s="64" t="s">
        <v>647</v>
      </c>
      <c r="AA106" s="64" t="s">
        <v>584</v>
      </c>
      <c r="AB106" s="67">
        <v>10679</v>
      </c>
    </row>
    <row r="107" spans="1:28" s="65" customFormat="1" ht="12">
      <c r="A107" s="86">
        <v>420</v>
      </c>
      <c r="B107" s="64">
        <v>420049067</v>
      </c>
      <c r="C107" s="66" t="s">
        <v>75</v>
      </c>
      <c r="D107" s="67">
        <v>0</v>
      </c>
      <c r="E107" s="67">
        <v>0</v>
      </c>
      <c r="F107" s="67">
        <v>0</v>
      </c>
      <c r="G107" s="67">
        <v>1</v>
      </c>
      <c r="H107" s="67">
        <v>0</v>
      </c>
      <c r="I107" s="67">
        <v>0</v>
      </c>
      <c r="J107" s="67">
        <v>0</v>
      </c>
      <c r="K107" s="67">
        <v>0</v>
      </c>
      <c r="L107" s="67">
        <v>0</v>
      </c>
      <c r="M107" s="67">
        <v>0</v>
      </c>
      <c r="N107" s="144">
        <v>3.7900000000000003E-2</v>
      </c>
      <c r="O107" s="67">
        <v>0</v>
      </c>
      <c r="P107" s="67">
        <v>0</v>
      </c>
      <c r="Q107" s="67">
        <v>0</v>
      </c>
      <c r="R107" s="67">
        <v>0</v>
      </c>
      <c r="S107" s="67">
        <v>0</v>
      </c>
      <c r="T107" s="67">
        <v>0</v>
      </c>
      <c r="U107" s="67">
        <v>1</v>
      </c>
      <c r="V107" s="67">
        <v>1.1000000000000001</v>
      </c>
      <c r="W107" s="67">
        <v>1</v>
      </c>
      <c r="Y107" s="64" t="s">
        <v>649</v>
      </c>
      <c r="Z107" s="64" t="s">
        <v>647</v>
      </c>
      <c r="AA107" s="64" t="s">
        <v>804</v>
      </c>
      <c r="AB107" s="67">
        <v>9870</v>
      </c>
    </row>
    <row r="108" spans="1:28" s="65" customFormat="1" ht="12">
      <c r="A108" s="86">
        <v>420</v>
      </c>
      <c r="B108" s="64">
        <v>420049079</v>
      </c>
      <c r="C108" s="66" t="s">
        <v>75</v>
      </c>
      <c r="D108" s="67">
        <v>0</v>
      </c>
      <c r="E108" s="67">
        <v>0</v>
      </c>
      <c r="F108" s="67">
        <v>0</v>
      </c>
      <c r="G108" s="67">
        <v>0</v>
      </c>
      <c r="H108" s="67">
        <v>1</v>
      </c>
      <c r="I108" s="67">
        <v>0</v>
      </c>
      <c r="J108" s="67">
        <v>0</v>
      </c>
      <c r="K108" s="67">
        <v>0</v>
      </c>
      <c r="L108" s="67">
        <v>0</v>
      </c>
      <c r="M108" s="67">
        <v>0</v>
      </c>
      <c r="N108" s="144">
        <v>3.7900000000000003E-2</v>
      </c>
      <c r="O108" s="67">
        <v>0</v>
      </c>
      <c r="P108" s="67">
        <v>0</v>
      </c>
      <c r="Q108" s="67">
        <v>0</v>
      </c>
      <c r="R108" s="67">
        <v>0</v>
      </c>
      <c r="S108" s="67">
        <v>0</v>
      </c>
      <c r="T108" s="67">
        <v>0</v>
      </c>
      <c r="U108" s="67">
        <v>1</v>
      </c>
      <c r="V108" s="67">
        <v>1.1000000000000001</v>
      </c>
      <c r="W108" s="67">
        <v>1</v>
      </c>
      <c r="Y108" s="64" t="s">
        <v>649</v>
      </c>
      <c r="Z108" s="64" t="s">
        <v>647</v>
      </c>
      <c r="AA108" s="64" t="s">
        <v>660</v>
      </c>
      <c r="AB108" s="67">
        <v>9496</v>
      </c>
    </row>
    <row r="109" spans="1:28" s="65" customFormat="1" ht="12">
      <c r="A109" s="86">
        <v>420</v>
      </c>
      <c r="B109" s="64">
        <v>420049093</v>
      </c>
      <c r="C109" s="66" t="s">
        <v>75</v>
      </c>
      <c r="D109" s="67">
        <v>0</v>
      </c>
      <c r="E109" s="67">
        <v>0</v>
      </c>
      <c r="F109" s="67">
        <v>0</v>
      </c>
      <c r="G109" s="67">
        <v>19</v>
      </c>
      <c r="H109" s="67">
        <v>6</v>
      </c>
      <c r="I109" s="67">
        <v>0</v>
      </c>
      <c r="J109" s="67">
        <v>0</v>
      </c>
      <c r="K109" s="67">
        <v>0</v>
      </c>
      <c r="L109" s="67">
        <v>0</v>
      </c>
      <c r="M109" s="67">
        <v>0</v>
      </c>
      <c r="N109" s="144">
        <v>0.94750000000000001</v>
      </c>
      <c r="O109" s="67">
        <v>0</v>
      </c>
      <c r="P109" s="67">
        <v>1</v>
      </c>
      <c r="Q109" s="67">
        <v>0</v>
      </c>
      <c r="R109" s="67">
        <v>0</v>
      </c>
      <c r="S109" s="67">
        <v>16</v>
      </c>
      <c r="T109" s="67">
        <v>0</v>
      </c>
      <c r="U109" s="67">
        <v>25</v>
      </c>
      <c r="V109" s="67">
        <v>1.1000000000000001</v>
      </c>
      <c r="W109" s="67">
        <v>10</v>
      </c>
      <c r="Y109" s="64" t="s">
        <v>649</v>
      </c>
      <c r="Z109" s="64" t="s">
        <v>647</v>
      </c>
      <c r="AA109" s="64" t="s">
        <v>585</v>
      </c>
      <c r="AB109" s="67">
        <v>13079</v>
      </c>
    </row>
    <row r="110" spans="1:28" s="65" customFormat="1" ht="12">
      <c r="A110" s="86">
        <v>420</v>
      </c>
      <c r="B110" s="64">
        <v>420049133</v>
      </c>
      <c r="C110" s="66" t="s">
        <v>75</v>
      </c>
      <c r="D110" s="67">
        <v>0</v>
      </c>
      <c r="E110" s="67">
        <v>0</v>
      </c>
      <c r="F110" s="67">
        <v>1</v>
      </c>
      <c r="G110" s="67">
        <v>0</v>
      </c>
      <c r="H110" s="67">
        <v>1</v>
      </c>
      <c r="I110" s="67">
        <v>0</v>
      </c>
      <c r="J110" s="67">
        <v>0</v>
      </c>
      <c r="K110" s="67">
        <v>0</v>
      </c>
      <c r="L110" s="67">
        <v>0</v>
      </c>
      <c r="M110" s="67">
        <v>0</v>
      </c>
      <c r="N110" s="144">
        <v>7.5800000000000006E-2</v>
      </c>
      <c r="O110" s="67">
        <v>0</v>
      </c>
      <c r="P110" s="67">
        <v>0</v>
      </c>
      <c r="Q110" s="67">
        <v>0</v>
      </c>
      <c r="R110" s="67">
        <v>0</v>
      </c>
      <c r="S110" s="67">
        <v>0</v>
      </c>
      <c r="T110" s="67">
        <v>0</v>
      </c>
      <c r="U110" s="67">
        <v>2</v>
      </c>
      <c r="V110" s="67">
        <v>1.1000000000000001</v>
      </c>
      <c r="W110" s="67">
        <v>1</v>
      </c>
      <c r="Y110" s="64" t="s">
        <v>649</v>
      </c>
      <c r="Z110" s="64" t="s">
        <v>647</v>
      </c>
      <c r="AA110" s="64" t="s">
        <v>631</v>
      </c>
      <c r="AB110" s="67">
        <v>9657</v>
      </c>
    </row>
    <row r="111" spans="1:28" s="65" customFormat="1" ht="12">
      <c r="A111" s="86">
        <v>420</v>
      </c>
      <c r="B111" s="64">
        <v>420049160</v>
      </c>
      <c r="C111" s="66" t="s">
        <v>75</v>
      </c>
      <c r="D111" s="67">
        <v>0</v>
      </c>
      <c r="E111" s="67">
        <v>0</v>
      </c>
      <c r="F111" s="67">
        <v>0</v>
      </c>
      <c r="G111" s="67">
        <v>1</v>
      </c>
      <c r="H111" s="67">
        <v>0</v>
      </c>
      <c r="I111" s="67">
        <v>0</v>
      </c>
      <c r="J111" s="67">
        <v>0</v>
      </c>
      <c r="K111" s="67">
        <v>0</v>
      </c>
      <c r="L111" s="67">
        <v>0</v>
      </c>
      <c r="M111" s="67">
        <v>0</v>
      </c>
      <c r="N111" s="144">
        <v>3.7900000000000003E-2</v>
      </c>
      <c r="O111" s="67">
        <v>0</v>
      </c>
      <c r="P111" s="67">
        <v>0</v>
      </c>
      <c r="Q111" s="67">
        <v>0</v>
      </c>
      <c r="R111" s="67">
        <v>0</v>
      </c>
      <c r="S111" s="67">
        <v>0</v>
      </c>
      <c r="T111" s="67">
        <v>0</v>
      </c>
      <c r="U111" s="67">
        <v>1</v>
      </c>
      <c r="V111" s="67">
        <v>1.1000000000000001</v>
      </c>
      <c r="W111" s="67">
        <v>1</v>
      </c>
      <c r="Y111" s="64" t="s">
        <v>649</v>
      </c>
      <c r="Z111" s="64" t="s">
        <v>647</v>
      </c>
      <c r="AA111" s="64" t="s">
        <v>654</v>
      </c>
      <c r="AB111" s="67">
        <v>9870</v>
      </c>
    </row>
    <row r="112" spans="1:28" s="65" customFormat="1" ht="12">
      <c r="A112" s="86">
        <v>420</v>
      </c>
      <c r="B112" s="64">
        <v>420049165</v>
      </c>
      <c r="C112" s="66" t="s">
        <v>75</v>
      </c>
      <c r="D112" s="67">
        <v>0</v>
      </c>
      <c r="E112" s="67">
        <v>0</v>
      </c>
      <c r="F112" s="67">
        <v>1</v>
      </c>
      <c r="G112" s="67">
        <v>9</v>
      </c>
      <c r="H112" s="67">
        <v>1</v>
      </c>
      <c r="I112" s="67">
        <v>0</v>
      </c>
      <c r="J112" s="67">
        <v>0</v>
      </c>
      <c r="K112" s="67">
        <v>0</v>
      </c>
      <c r="L112" s="67">
        <v>0</v>
      </c>
      <c r="M112" s="67">
        <v>0</v>
      </c>
      <c r="N112" s="144">
        <v>0.41689999999999999</v>
      </c>
      <c r="O112" s="67">
        <v>0</v>
      </c>
      <c r="P112" s="67">
        <v>0</v>
      </c>
      <c r="Q112" s="67">
        <v>1</v>
      </c>
      <c r="R112" s="67">
        <v>0</v>
      </c>
      <c r="S112" s="67">
        <v>7</v>
      </c>
      <c r="T112" s="67">
        <v>0</v>
      </c>
      <c r="U112" s="67">
        <v>11</v>
      </c>
      <c r="V112" s="67">
        <v>1.1000000000000001</v>
      </c>
      <c r="W112" s="67">
        <v>10</v>
      </c>
      <c r="Y112" s="64" t="s">
        <v>649</v>
      </c>
      <c r="Z112" s="64" t="s">
        <v>647</v>
      </c>
      <c r="AA112" s="64" t="s">
        <v>588</v>
      </c>
      <c r="AB112" s="67">
        <v>13248</v>
      </c>
    </row>
    <row r="113" spans="1:28" s="65" customFormat="1" ht="12">
      <c r="A113" s="86">
        <v>420</v>
      </c>
      <c r="B113" s="64">
        <v>420049176</v>
      </c>
      <c r="C113" s="66" t="s">
        <v>75</v>
      </c>
      <c r="D113" s="67">
        <v>0</v>
      </c>
      <c r="E113" s="67">
        <v>0</v>
      </c>
      <c r="F113" s="67">
        <v>2</v>
      </c>
      <c r="G113" s="67">
        <v>8</v>
      </c>
      <c r="H113" s="67">
        <v>1</v>
      </c>
      <c r="I113" s="67">
        <v>0</v>
      </c>
      <c r="J113" s="67">
        <v>0</v>
      </c>
      <c r="K113" s="67">
        <v>0</v>
      </c>
      <c r="L113" s="67">
        <v>0</v>
      </c>
      <c r="M113" s="67">
        <v>0</v>
      </c>
      <c r="N113" s="144">
        <v>0.41689999999999999</v>
      </c>
      <c r="O113" s="67">
        <v>0</v>
      </c>
      <c r="P113" s="67">
        <v>0</v>
      </c>
      <c r="Q113" s="67">
        <v>0</v>
      </c>
      <c r="R113" s="67">
        <v>0</v>
      </c>
      <c r="S113" s="67">
        <v>1</v>
      </c>
      <c r="T113" s="67">
        <v>0</v>
      </c>
      <c r="U113" s="67">
        <v>11</v>
      </c>
      <c r="V113" s="67">
        <v>1.1000000000000001</v>
      </c>
      <c r="W113" s="67">
        <v>2</v>
      </c>
      <c r="Y113" s="64" t="s">
        <v>649</v>
      </c>
      <c r="Z113" s="64" t="s">
        <v>647</v>
      </c>
      <c r="AA113" s="64" t="s">
        <v>655</v>
      </c>
      <c r="AB113" s="67">
        <v>10203</v>
      </c>
    </row>
    <row r="114" spans="1:28" s="65" customFormat="1" ht="12">
      <c r="A114" s="86">
        <v>420</v>
      </c>
      <c r="B114" s="64">
        <v>420049181</v>
      </c>
      <c r="C114" s="66" t="s">
        <v>75</v>
      </c>
      <c r="D114" s="67">
        <v>0</v>
      </c>
      <c r="E114" s="67">
        <v>0</v>
      </c>
      <c r="F114" s="67">
        <v>0</v>
      </c>
      <c r="G114" s="67">
        <v>2</v>
      </c>
      <c r="H114" s="67">
        <v>0</v>
      </c>
      <c r="I114" s="67">
        <v>0</v>
      </c>
      <c r="J114" s="67">
        <v>0</v>
      </c>
      <c r="K114" s="67">
        <v>0</v>
      </c>
      <c r="L114" s="67">
        <v>0</v>
      </c>
      <c r="M114" s="67">
        <v>0</v>
      </c>
      <c r="N114" s="144">
        <v>7.5800000000000006E-2</v>
      </c>
      <c r="O114" s="67">
        <v>0</v>
      </c>
      <c r="P114" s="67">
        <v>1</v>
      </c>
      <c r="Q114" s="67">
        <v>0</v>
      </c>
      <c r="R114" s="67">
        <v>0</v>
      </c>
      <c r="S114" s="67">
        <v>0</v>
      </c>
      <c r="T114" s="67">
        <v>0</v>
      </c>
      <c r="U114" s="67">
        <v>2</v>
      </c>
      <c r="V114" s="67">
        <v>1.1000000000000001</v>
      </c>
      <c r="W114" s="67">
        <v>1</v>
      </c>
      <c r="Y114" s="64" t="s">
        <v>649</v>
      </c>
      <c r="Z114" s="64" t="s">
        <v>647</v>
      </c>
      <c r="AA114" s="64" t="s">
        <v>656</v>
      </c>
      <c r="AB114" s="67">
        <v>11104</v>
      </c>
    </row>
    <row r="115" spans="1:28" s="65" customFormat="1" ht="12">
      <c r="A115" s="86">
        <v>420</v>
      </c>
      <c r="B115" s="64">
        <v>420049199</v>
      </c>
      <c r="C115" s="66" t="s">
        <v>75</v>
      </c>
      <c r="D115" s="67">
        <v>0</v>
      </c>
      <c r="E115" s="67">
        <v>0</v>
      </c>
      <c r="F115" s="67">
        <v>0</v>
      </c>
      <c r="G115" s="67">
        <v>2</v>
      </c>
      <c r="H115" s="67">
        <v>0</v>
      </c>
      <c r="I115" s="67">
        <v>0</v>
      </c>
      <c r="J115" s="67">
        <v>0</v>
      </c>
      <c r="K115" s="67">
        <v>0</v>
      </c>
      <c r="L115" s="67">
        <v>0</v>
      </c>
      <c r="M115" s="67">
        <v>0</v>
      </c>
      <c r="N115" s="144">
        <v>7.5800000000000006E-2</v>
      </c>
      <c r="O115" s="67">
        <v>0</v>
      </c>
      <c r="P115" s="67">
        <v>1</v>
      </c>
      <c r="Q115" s="67">
        <v>0</v>
      </c>
      <c r="R115" s="67">
        <v>0</v>
      </c>
      <c r="S115" s="67">
        <v>2</v>
      </c>
      <c r="T115" s="67">
        <v>0</v>
      </c>
      <c r="U115" s="67">
        <v>2</v>
      </c>
      <c r="V115" s="67">
        <v>1.1000000000000001</v>
      </c>
      <c r="W115" s="67">
        <v>10</v>
      </c>
      <c r="Y115" s="64" t="s">
        <v>649</v>
      </c>
      <c r="Z115" s="64" t="s">
        <v>647</v>
      </c>
      <c r="AA115" s="64" t="s">
        <v>715</v>
      </c>
      <c r="AB115" s="67">
        <v>16104</v>
      </c>
    </row>
    <row r="116" spans="1:28" s="65" customFormat="1" ht="12">
      <c r="A116" s="86">
        <v>420</v>
      </c>
      <c r="B116" s="64">
        <v>420049207</v>
      </c>
      <c r="C116" s="66" t="s">
        <v>75</v>
      </c>
      <c r="D116" s="67">
        <v>0</v>
      </c>
      <c r="E116" s="67">
        <v>0</v>
      </c>
      <c r="F116" s="67">
        <v>0</v>
      </c>
      <c r="G116" s="67">
        <v>2</v>
      </c>
      <c r="H116" s="67">
        <v>0</v>
      </c>
      <c r="I116" s="67">
        <v>0</v>
      </c>
      <c r="J116" s="67">
        <v>0</v>
      </c>
      <c r="K116" s="67">
        <v>0</v>
      </c>
      <c r="L116" s="67">
        <v>0</v>
      </c>
      <c r="M116" s="67">
        <v>0</v>
      </c>
      <c r="N116" s="144">
        <v>7.5800000000000006E-2</v>
      </c>
      <c r="O116" s="67">
        <v>0</v>
      </c>
      <c r="P116" s="67">
        <v>0</v>
      </c>
      <c r="Q116" s="67">
        <v>0</v>
      </c>
      <c r="R116" s="67">
        <v>0</v>
      </c>
      <c r="S116" s="67">
        <v>2</v>
      </c>
      <c r="T116" s="67">
        <v>0</v>
      </c>
      <c r="U116" s="67">
        <v>2</v>
      </c>
      <c r="V116" s="67">
        <v>1.1000000000000001</v>
      </c>
      <c r="W116" s="67">
        <v>10</v>
      </c>
      <c r="Y116" s="64" t="s">
        <v>649</v>
      </c>
      <c r="Z116" s="64" t="s">
        <v>647</v>
      </c>
      <c r="AA116" s="64" t="s">
        <v>597</v>
      </c>
      <c r="AB116" s="67">
        <v>14870</v>
      </c>
    </row>
    <row r="117" spans="1:28" s="65" customFormat="1" ht="12">
      <c r="A117" s="86">
        <v>420</v>
      </c>
      <c r="B117" s="64">
        <v>420049220</v>
      </c>
      <c r="C117" s="66" t="s">
        <v>75</v>
      </c>
      <c r="D117" s="67">
        <v>0</v>
      </c>
      <c r="E117" s="67">
        <v>0</v>
      </c>
      <c r="F117" s="67">
        <v>0</v>
      </c>
      <c r="G117" s="67">
        <v>1</v>
      </c>
      <c r="H117" s="67">
        <v>0</v>
      </c>
      <c r="I117" s="67">
        <v>0</v>
      </c>
      <c r="J117" s="67">
        <v>0</v>
      </c>
      <c r="K117" s="67">
        <v>0</v>
      </c>
      <c r="L117" s="67">
        <v>0</v>
      </c>
      <c r="M117" s="67">
        <v>0</v>
      </c>
      <c r="N117" s="144">
        <v>3.7900000000000003E-2</v>
      </c>
      <c r="O117" s="67">
        <v>0</v>
      </c>
      <c r="P117" s="67">
        <v>0</v>
      </c>
      <c r="Q117" s="67">
        <v>0</v>
      </c>
      <c r="R117" s="67">
        <v>0</v>
      </c>
      <c r="S117" s="67">
        <v>1</v>
      </c>
      <c r="T117" s="67">
        <v>0</v>
      </c>
      <c r="U117" s="67">
        <v>1</v>
      </c>
      <c r="V117" s="67">
        <v>1.1000000000000001</v>
      </c>
      <c r="W117" s="67">
        <v>10</v>
      </c>
      <c r="Y117" s="64" t="s">
        <v>649</v>
      </c>
      <c r="Z117" s="64" t="s">
        <v>647</v>
      </c>
      <c r="AA117" s="64" t="s">
        <v>598</v>
      </c>
      <c r="AB117" s="67">
        <v>14870</v>
      </c>
    </row>
    <row r="118" spans="1:28" s="65" customFormat="1" ht="12">
      <c r="A118" s="86">
        <v>420</v>
      </c>
      <c r="B118" s="64">
        <v>420049243</v>
      </c>
      <c r="C118" s="66" t="s">
        <v>75</v>
      </c>
      <c r="D118" s="67">
        <v>0</v>
      </c>
      <c r="E118" s="67">
        <v>0</v>
      </c>
      <c r="F118" s="67">
        <v>0</v>
      </c>
      <c r="G118" s="67">
        <v>1</v>
      </c>
      <c r="H118" s="67">
        <v>0</v>
      </c>
      <c r="I118" s="67">
        <v>0</v>
      </c>
      <c r="J118" s="67">
        <v>0</v>
      </c>
      <c r="K118" s="67">
        <v>0</v>
      </c>
      <c r="L118" s="67">
        <v>0</v>
      </c>
      <c r="M118" s="67">
        <v>0</v>
      </c>
      <c r="N118" s="144">
        <v>3.7900000000000003E-2</v>
      </c>
      <c r="O118" s="67">
        <v>0</v>
      </c>
      <c r="P118" s="67">
        <v>0</v>
      </c>
      <c r="Q118" s="67">
        <v>0</v>
      </c>
      <c r="R118" s="67">
        <v>0</v>
      </c>
      <c r="S118" s="67">
        <v>1</v>
      </c>
      <c r="T118" s="67">
        <v>0</v>
      </c>
      <c r="U118" s="67">
        <v>1</v>
      </c>
      <c r="V118" s="67">
        <v>1.1000000000000001</v>
      </c>
      <c r="W118" s="67">
        <v>10</v>
      </c>
      <c r="Y118" s="64" t="s">
        <v>649</v>
      </c>
      <c r="Z118" s="64" t="s">
        <v>647</v>
      </c>
      <c r="AA118" s="64" t="s">
        <v>648</v>
      </c>
      <c r="AB118" s="67">
        <v>14870</v>
      </c>
    </row>
    <row r="119" spans="1:28" s="65" customFormat="1" ht="12">
      <c r="A119" s="86">
        <v>420</v>
      </c>
      <c r="B119" s="64">
        <v>420049244</v>
      </c>
      <c r="C119" s="66" t="s">
        <v>75</v>
      </c>
      <c r="D119" s="67">
        <v>0</v>
      </c>
      <c r="E119" s="67">
        <v>0</v>
      </c>
      <c r="F119" s="67">
        <v>0</v>
      </c>
      <c r="G119" s="67">
        <v>4</v>
      </c>
      <c r="H119" s="67">
        <v>0</v>
      </c>
      <c r="I119" s="67">
        <v>0</v>
      </c>
      <c r="J119" s="67">
        <v>0</v>
      </c>
      <c r="K119" s="67">
        <v>0</v>
      </c>
      <c r="L119" s="67">
        <v>0</v>
      </c>
      <c r="M119" s="67">
        <v>0</v>
      </c>
      <c r="N119" s="144">
        <v>0.15160000000000001</v>
      </c>
      <c r="O119" s="67">
        <v>0</v>
      </c>
      <c r="P119" s="67">
        <v>0</v>
      </c>
      <c r="Q119" s="67">
        <v>0</v>
      </c>
      <c r="R119" s="67">
        <v>0</v>
      </c>
      <c r="S119" s="67">
        <v>0</v>
      </c>
      <c r="T119" s="67">
        <v>0</v>
      </c>
      <c r="U119" s="67">
        <v>4</v>
      </c>
      <c r="V119" s="67">
        <v>1.1000000000000001</v>
      </c>
      <c r="W119" s="67">
        <v>1</v>
      </c>
      <c r="Y119" s="64" t="s">
        <v>649</v>
      </c>
      <c r="Z119" s="64" t="s">
        <v>647</v>
      </c>
      <c r="AA119" s="64" t="s">
        <v>599</v>
      </c>
      <c r="AB119" s="67">
        <v>9870</v>
      </c>
    </row>
    <row r="120" spans="1:28" s="65" customFormat="1" ht="12">
      <c r="A120" s="86">
        <v>420</v>
      </c>
      <c r="B120" s="64">
        <v>420049248</v>
      </c>
      <c r="C120" s="66" t="s">
        <v>75</v>
      </c>
      <c r="D120" s="67">
        <v>0</v>
      </c>
      <c r="E120" s="67">
        <v>0</v>
      </c>
      <c r="F120" s="67">
        <v>1</v>
      </c>
      <c r="G120" s="67">
        <v>5</v>
      </c>
      <c r="H120" s="67">
        <v>2</v>
      </c>
      <c r="I120" s="67">
        <v>0</v>
      </c>
      <c r="J120" s="67">
        <v>0</v>
      </c>
      <c r="K120" s="67">
        <v>0</v>
      </c>
      <c r="L120" s="67">
        <v>0</v>
      </c>
      <c r="M120" s="67">
        <v>0</v>
      </c>
      <c r="N120" s="144">
        <v>0.30320000000000003</v>
      </c>
      <c r="O120" s="67">
        <v>0</v>
      </c>
      <c r="P120" s="67">
        <v>0</v>
      </c>
      <c r="Q120" s="67">
        <v>0</v>
      </c>
      <c r="R120" s="67">
        <v>0</v>
      </c>
      <c r="S120" s="67">
        <v>0</v>
      </c>
      <c r="T120" s="67">
        <v>0</v>
      </c>
      <c r="U120" s="67">
        <v>8</v>
      </c>
      <c r="V120" s="67">
        <v>1.1000000000000001</v>
      </c>
      <c r="W120" s="67">
        <v>1</v>
      </c>
      <c r="Y120" s="64" t="s">
        <v>649</v>
      </c>
      <c r="Z120" s="64" t="s">
        <v>647</v>
      </c>
      <c r="AA120" s="64" t="s">
        <v>589</v>
      </c>
      <c r="AB120" s="67">
        <v>9770</v>
      </c>
    </row>
    <row r="121" spans="1:28" s="65" customFormat="1" ht="12">
      <c r="A121" s="86">
        <v>420</v>
      </c>
      <c r="B121" s="64">
        <v>420049308</v>
      </c>
      <c r="C121" s="66" t="s">
        <v>75</v>
      </c>
      <c r="D121" s="67">
        <v>0</v>
      </c>
      <c r="E121" s="67">
        <v>0</v>
      </c>
      <c r="F121" s="67">
        <v>0</v>
      </c>
      <c r="G121" s="67">
        <v>1</v>
      </c>
      <c r="H121" s="67">
        <v>0</v>
      </c>
      <c r="I121" s="67">
        <v>0</v>
      </c>
      <c r="J121" s="67">
        <v>0</v>
      </c>
      <c r="K121" s="67">
        <v>0</v>
      </c>
      <c r="L121" s="67">
        <v>0</v>
      </c>
      <c r="M121" s="67">
        <v>0</v>
      </c>
      <c r="N121" s="144">
        <v>3.7900000000000003E-2</v>
      </c>
      <c r="O121" s="67">
        <v>0</v>
      </c>
      <c r="P121" s="67">
        <v>0</v>
      </c>
      <c r="Q121" s="67">
        <v>0</v>
      </c>
      <c r="R121" s="67">
        <v>0</v>
      </c>
      <c r="S121" s="67">
        <v>0</v>
      </c>
      <c r="T121" s="67">
        <v>0</v>
      </c>
      <c r="U121" s="67">
        <v>1</v>
      </c>
      <c r="V121" s="67">
        <v>1.1000000000000001</v>
      </c>
      <c r="W121" s="67">
        <v>1</v>
      </c>
      <c r="Y121" s="64" t="s">
        <v>649</v>
      </c>
      <c r="Z121" s="64" t="s">
        <v>647</v>
      </c>
      <c r="AA121" s="64" t="s">
        <v>592</v>
      </c>
      <c r="AB121" s="67">
        <v>9870</v>
      </c>
    </row>
    <row r="122" spans="1:28" s="65" customFormat="1" ht="12">
      <c r="A122" s="86">
        <v>420</v>
      </c>
      <c r="B122" s="64">
        <v>420049314</v>
      </c>
      <c r="C122" s="66" t="s">
        <v>75</v>
      </c>
      <c r="D122" s="67">
        <v>0</v>
      </c>
      <c r="E122" s="67">
        <v>0</v>
      </c>
      <c r="F122" s="67">
        <v>0</v>
      </c>
      <c r="G122" s="67">
        <v>1</v>
      </c>
      <c r="H122" s="67">
        <v>0</v>
      </c>
      <c r="I122" s="67">
        <v>0</v>
      </c>
      <c r="J122" s="67">
        <v>0</v>
      </c>
      <c r="K122" s="67">
        <v>0</v>
      </c>
      <c r="L122" s="67">
        <v>0</v>
      </c>
      <c r="M122" s="67">
        <v>0</v>
      </c>
      <c r="N122" s="144">
        <v>3.7900000000000003E-2</v>
      </c>
      <c r="O122" s="67">
        <v>0</v>
      </c>
      <c r="P122" s="67">
        <v>0</v>
      </c>
      <c r="Q122" s="67">
        <v>0</v>
      </c>
      <c r="R122" s="67">
        <v>0</v>
      </c>
      <c r="S122" s="67">
        <v>1</v>
      </c>
      <c r="T122" s="67">
        <v>0</v>
      </c>
      <c r="U122" s="67">
        <v>1</v>
      </c>
      <c r="V122" s="67">
        <v>1.1000000000000001</v>
      </c>
      <c r="W122" s="67">
        <v>10</v>
      </c>
      <c r="Y122" s="64" t="s">
        <v>649</v>
      </c>
      <c r="Z122" s="64" t="s">
        <v>647</v>
      </c>
      <c r="AA122" s="64" t="s">
        <v>601</v>
      </c>
      <c r="AB122" s="67">
        <v>14870</v>
      </c>
    </row>
    <row r="123" spans="1:28" s="65" customFormat="1" ht="12">
      <c r="A123" s="86">
        <v>420</v>
      </c>
      <c r="B123" s="64">
        <v>420049347</v>
      </c>
      <c r="C123" s="66" t="s">
        <v>75</v>
      </c>
      <c r="D123" s="67">
        <v>0</v>
      </c>
      <c r="E123" s="67">
        <v>0</v>
      </c>
      <c r="F123" s="67">
        <v>0</v>
      </c>
      <c r="G123" s="67">
        <v>5</v>
      </c>
      <c r="H123" s="67">
        <v>0</v>
      </c>
      <c r="I123" s="67">
        <v>0</v>
      </c>
      <c r="J123" s="67">
        <v>0</v>
      </c>
      <c r="K123" s="67">
        <v>0</v>
      </c>
      <c r="L123" s="67">
        <v>0</v>
      </c>
      <c r="M123" s="67">
        <v>0</v>
      </c>
      <c r="N123" s="144">
        <v>0.1895</v>
      </c>
      <c r="O123" s="67">
        <v>0</v>
      </c>
      <c r="P123" s="67">
        <v>0</v>
      </c>
      <c r="Q123" s="67">
        <v>0</v>
      </c>
      <c r="R123" s="67">
        <v>0</v>
      </c>
      <c r="S123" s="67">
        <v>3</v>
      </c>
      <c r="T123" s="67">
        <v>0</v>
      </c>
      <c r="U123" s="67">
        <v>5</v>
      </c>
      <c r="V123" s="67">
        <v>1.1000000000000001</v>
      </c>
      <c r="W123" s="67">
        <v>10</v>
      </c>
      <c r="Y123" s="64" t="s">
        <v>649</v>
      </c>
      <c r="Z123" s="64" t="s">
        <v>647</v>
      </c>
      <c r="AA123" s="64" t="s">
        <v>657</v>
      </c>
      <c r="AB123" s="67">
        <v>12870</v>
      </c>
    </row>
    <row r="124" spans="1:28" s="65" customFormat="1" ht="12">
      <c r="A124" s="86">
        <v>420</v>
      </c>
      <c r="B124" s="64">
        <v>420049616</v>
      </c>
      <c r="C124" s="66" t="s">
        <v>75</v>
      </c>
      <c r="D124" s="67">
        <v>0</v>
      </c>
      <c r="E124" s="67">
        <v>0</v>
      </c>
      <c r="F124" s="67">
        <v>0</v>
      </c>
      <c r="G124" s="67">
        <v>1</v>
      </c>
      <c r="H124" s="67">
        <v>0</v>
      </c>
      <c r="I124" s="67">
        <v>0</v>
      </c>
      <c r="J124" s="67">
        <v>0</v>
      </c>
      <c r="K124" s="67">
        <v>0</v>
      </c>
      <c r="L124" s="67">
        <v>0</v>
      </c>
      <c r="M124" s="67">
        <v>0</v>
      </c>
      <c r="N124" s="144">
        <v>3.7900000000000003E-2</v>
      </c>
      <c r="O124" s="67">
        <v>0</v>
      </c>
      <c r="P124" s="67">
        <v>0</v>
      </c>
      <c r="Q124" s="67">
        <v>0</v>
      </c>
      <c r="R124" s="67">
        <v>0</v>
      </c>
      <c r="S124" s="67">
        <v>0</v>
      </c>
      <c r="T124" s="67">
        <v>0</v>
      </c>
      <c r="U124" s="67">
        <v>1</v>
      </c>
      <c r="V124" s="67">
        <v>1.1000000000000001</v>
      </c>
      <c r="W124" s="67">
        <v>1</v>
      </c>
      <c r="Y124" s="64" t="s">
        <v>649</v>
      </c>
      <c r="Z124" s="64" t="s">
        <v>647</v>
      </c>
      <c r="AA124" s="64" t="s">
        <v>684</v>
      </c>
      <c r="AB124" s="67">
        <v>9870</v>
      </c>
    </row>
    <row r="125" spans="1:28" s="65" customFormat="1" ht="12">
      <c r="A125" s="86">
        <v>420</v>
      </c>
      <c r="B125" s="64">
        <v>420049625</v>
      </c>
      <c r="C125" s="66" t="s">
        <v>75</v>
      </c>
      <c r="D125" s="67">
        <v>0</v>
      </c>
      <c r="E125" s="67">
        <v>0</v>
      </c>
      <c r="F125" s="67">
        <v>0</v>
      </c>
      <c r="G125" s="67">
        <v>1</v>
      </c>
      <c r="H125" s="67">
        <v>0</v>
      </c>
      <c r="I125" s="67">
        <v>0</v>
      </c>
      <c r="J125" s="67">
        <v>0</v>
      </c>
      <c r="K125" s="67">
        <v>0</v>
      </c>
      <c r="L125" s="67">
        <v>0</v>
      </c>
      <c r="M125" s="67">
        <v>0</v>
      </c>
      <c r="N125" s="144">
        <v>3.7900000000000003E-2</v>
      </c>
      <c r="O125" s="67">
        <v>0</v>
      </c>
      <c r="P125" s="67">
        <v>0</v>
      </c>
      <c r="Q125" s="67">
        <v>0</v>
      </c>
      <c r="R125" s="67">
        <v>0</v>
      </c>
      <c r="S125" s="67">
        <v>1</v>
      </c>
      <c r="T125" s="67">
        <v>0</v>
      </c>
      <c r="U125" s="67">
        <v>1</v>
      </c>
      <c r="V125" s="67">
        <v>1.1000000000000001</v>
      </c>
      <c r="W125" s="67">
        <v>10</v>
      </c>
      <c r="Y125" s="64" t="s">
        <v>649</v>
      </c>
      <c r="Z125" s="64" t="s">
        <v>647</v>
      </c>
      <c r="AA125" s="64" t="s">
        <v>749</v>
      </c>
      <c r="AB125" s="67">
        <v>14870</v>
      </c>
    </row>
    <row r="126" spans="1:28" s="65" customFormat="1" ht="12">
      <c r="A126" s="86">
        <v>426</v>
      </c>
      <c r="B126" s="64">
        <v>426149009</v>
      </c>
      <c r="C126" s="66" t="s">
        <v>88</v>
      </c>
      <c r="D126" s="67">
        <v>0</v>
      </c>
      <c r="E126" s="67">
        <v>0</v>
      </c>
      <c r="F126" s="67">
        <v>0</v>
      </c>
      <c r="G126" s="67">
        <v>3</v>
      </c>
      <c r="H126" s="67">
        <v>0</v>
      </c>
      <c r="I126" s="67">
        <v>0</v>
      </c>
      <c r="J126" s="67">
        <v>0</v>
      </c>
      <c r="K126" s="67">
        <v>0</v>
      </c>
      <c r="L126" s="67">
        <v>0</v>
      </c>
      <c r="M126" s="67">
        <v>0</v>
      </c>
      <c r="N126" s="144">
        <v>0.1137</v>
      </c>
      <c r="O126" s="67">
        <v>0</v>
      </c>
      <c r="P126" s="67">
        <v>0</v>
      </c>
      <c r="Q126" s="67">
        <v>0</v>
      </c>
      <c r="R126" s="67">
        <v>0</v>
      </c>
      <c r="S126" s="67">
        <v>2</v>
      </c>
      <c r="T126" s="67">
        <v>0</v>
      </c>
      <c r="U126" s="67">
        <v>3</v>
      </c>
      <c r="V126" s="67">
        <v>1</v>
      </c>
      <c r="W126" s="67">
        <v>10</v>
      </c>
      <c r="Y126" s="64" t="s">
        <v>658</v>
      </c>
      <c r="Z126" s="64" t="s">
        <v>653</v>
      </c>
      <c r="AA126" s="64" t="s">
        <v>659</v>
      </c>
      <c r="AB126" s="67">
        <v>12183</v>
      </c>
    </row>
    <row r="127" spans="1:28" s="65" customFormat="1" ht="12">
      <c r="A127" s="86">
        <v>426</v>
      </c>
      <c r="B127" s="64">
        <v>426149079</v>
      </c>
      <c r="C127" s="66" t="s">
        <v>88</v>
      </c>
      <c r="D127" s="67">
        <v>0</v>
      </c>
      <c r="E127" s="67">
        <v>0</v>
      </c>
      <c r="F127" s="67">
        <v>0</v>
      </c>
      <c r="G127" s="67">
        <v>0</v>
      </c>
      <c r="H127" s="67">
        <v>1</v>
      </c>
      <c r="I127" s="67">
        <v>0</v>
      </c>
      <c r="J127" s="67">
        <v>0</v>
      </c>
      <c r="K127" s="67">
        <v>0</v>
      </c>
      <c r="L127" s="67">
        <v>0</v>
      </c>
      <c r="M127" s="67">
        <v>0</v>
      </c>
      <c r="N127" s="144">
        <v>3.7900000000000003E-2</v>
      </c>
      <c r="O127" s="67">
        <v>0</v>
      </c>
      <c r="P127" s="67">
        <v>0</v>
      </c>
      <c r="Q127" s="67">
        <v>0</v>
      </c>
      <c r="R127" s="67">
        <v>0</v>
      </c>
      <c r="S127" s="67">
        <v>0</v>
      </c>
      <c r="T127" s="67">
        <v>0</v>
      </c>
      <c r="U127" s="67">
        <v>1</v>
      </c>
      <c r="V127" s="67">
        <v>1</v>
      </c>
      <c r="W127" s="67">
        <v>1</v>
      </c>
      <c r="Y127" s="64" t="s">
        <v>658</v>
      </c>
      <c r="Z127" s="64" t="s">
        <v>653</v>
      </c>
      <c r="AA127" s="64" t="s">
        <v>660</v>
      </c>
      <c r="AB127" s="67">
        <v>8785</v>
      </c>
    </row>
    <row r="128" spans="1:28" s="65" customFormat="1" ht="12">
      <c r="A128" s="86">
        <v>426</v>
      </c>
      <c r="B128" s="64">
        <v>426149128</v>
      </c>
      <c r="C128" s="66" t="s">
        <v>88</v>
      </c>
      <c r="D128" s="67">
        <v>0</v>
      </c>
      <c r="E128" s="67">
        <v>0</v>
      </c>
      <c r="F128" s="67">
        <v>1</v>
      </c>
      <c r="G128" s="67">
        <v>4</v>
      </c>
      <c r="H128" s="67">
        <v>1</v>
      </c>
      <c r="I128" s="67">
        <v>0</v>
      </c>
      <c r="J128" s="67">
        <v>0</v>
      </c>
      <c r="K128" s="67">
        <v>0</v>
      </c>
      <c r="L128" s="67">
        <v>0</v>
      </c>
      <c r="M128" s="67">
        <v>0</v>
      </c>
      <c r="N128" s="144">
        <v>0.22739999999999999</v>
      </c>
      <c r="O128" s="67">
        <v>0</v>
      </c>
      <c r="P128" s="67">
        <v>2</v>
      </c>
      <c r="Q128" s="67">
        <v>0</v>
      </c>
      <c r="R128" s="67">
        <v>0</v>
      </c>
      <c r="S128" s="67">
        <v>4</v>
      </c>
      <c r="T128" s="67">
        <v>0</v>
      </c>
      <c r="U128" s="67">
        <v>6</v>
      </c>
      <c r="V128" s="67">
        <v>1</v>
      </c>
      <c r="W128" s="67">
        <v>10</v>
      </c>
      <c r="Y128" s="64" t="s">
        <v>658</v>
      </c>
      <c r="Z128" s="64" t="s">
        <v>653</v>
      </c>
      <c r="AA128" s="64" t="s">
        <v>661</v>
      </c>
      <c r="AB128" s="67">
        <v>12877</v>
      </c>
    </row>
    <row r="129" spans="1:28" s="65" customFormat="1" ht="12">
      <c r="A129" s="86">
        <v>426</v>
      </c>
      <c r="B129" s="64">
        <v>426149149</v>
      </c>
      <c r="C129" s="66" t="s">
        <v>88</v>
      </c>
      <c r="D129" s="67">
        <v>40</v>
      </c>
      <c r="E129" s="67">
        <v>0</v>
      </c>
      <c r="F129" s="67">
        <v>40</v>
      </c>
      <c r="G129" s="67">
        <v>189</v>
      </c>
      <c r="H129" s="67">
        <v>67</v>
      </c>
      <c r="I129" s="67">
        <v>0</v>
      </c>
      <c r="J129" s="67">
        <v>0</v>
      </c>
      <c r="K129" s="67">
        <v>0</v>
      </c>
      <c r="L129" s="67">
        <v>0</v>
      </c>
      <c r="M129" s="67">
        <v>0</v>
      </c>
      <c r="N129" s="144">
        <v>11.218400000000001</v>
      </c>
      <c r="O129" s="67">
        <v>0</v>
      </c>
      <c r="P129" s="67">
        <v>71</v>
      </c>
      <c r="Q129" s="67">
        <v>7</v>
      </c>
      <c r="R129" s="67">
        <v>0</v>
      </c>
      <c r="S129" s="67">
        <v>183</v>
      </c>
      <c r="T129" s="67">
        <v>0</v>
      </c>
      <c r="U129" s="67">
        <v>316</v>
      </c>
      <c r="V129" s="67">
        <v>1</v>
      </c>
      <c r="W129" s="67">
        <v>10</v>
      </c>
      <c r="Y129" s="64" t="s">
        <v>658</v>
      </c>
      <c r="Z129" s="64" t="s">
        <v>653</v>
      </c>
      <c r="AA129" s="64" t="s">
        <v>653</v>
      </c>
      <c r="AB129" s="67">
        <v>12199</v>
      </c>
    </row>
    <row r="130" spans="1:28" s="65" customFormat="1" ht="12">
      <c r="A130" s="86">
        <v>426</v>
      </c>
      <c r="B130" s="64">
        <v>426149181</v>
      </c>
      <c r="C130" s="66" t="s">
        <v>88</v>
      </c>
      <c r="D130" s="67">
        <v>0</v>
      </c>
      <c r="E130" s="67">
        <v>0</v>
      </c>
      <c r="F130" s="67">
        <v>1</v>
      </c>
      <c r="G130" s="67">
        <v>9</v>
      </c>
      <c r="H130" s="67">
        <v>2</v>
      </c>
      <c r="I130" s="67">
        <v>0</v>
      </c>
      <c r="J130" s="67">
        <v>0</v>
      </c>
      <c r="K130" s="67">
        <v>0</v>
      </c>
      <c r="L130" s="67">
        <v>0</v>
      </c>
      <c r="M130" s="67">
        <v>0</v>
      </c>
      <c r="N130" s="144">
        <v>0.45479999999999998</v>
      </c>
      <c r="O130" s="67">
        <v>0</v>
      </c>
      <c r="P130" s="67">
        <v>0</v>
      </c>
      <c r="Q130" s="67">
        <v>0</v>
      </c>
      <c r="R130" s="67">
        <v>0</v>
      </c>
      <c r="S130" s="67">
        <v>4</v>
      </c>
      <c r="T130" s="67">
        <v>0</v>
      </c>
      <c r="U130" s="67">
        <v>12</v>
      </c>
      <c r="V130" s="67">
        <v>1</v>
      </c>
      <c r="W130" s="67">
        <v>7</v>
      </c>
      <c r="Y130" s="64" t="s">
        <v>658</v>
      </c>
      <c r="Z130" s="64" t="s">
        <v>653</v>
      </c>
      <c r="AA130" s="64" t="s">
        <v>656</v>
      </c>
      <c r="AB130" s="67">
        <v>10493</v>
      </c>
    </row>
    <row r="131" spans="1:28" s="65" customFormat="1" ht="12">
      <c r="A131" s="86">
        <v>426</v>
      </c>
      <c r="B131" s="64">
        <v>426149211</v>
      </c>
      <c r="C131" s="66" t="s">
        <v>88</v>
      </c>
      <c r="D131" s="67">
        <v>0</v>
      </c>
      <c r="E131" s="67">
        <v>0</v>
      </c>
      <c r="F131" s="67">
        <v>0</v>
      </c>
      <c r="G131" s="67">
        <v>1</v>
      </c>
      <c r="H131" s="67">
        <v>1</v>
      </c>
      <c r="I131" s="67">
        <v>0</v>
      </c>
      <c r="J131" s="67">
        <v>0</v>
      </c>
      <c r="K131" s="67">
        <v>0</v>
      </c>
      <c r="L131" s="67">
        <v>0</v>
      </c>
      <c r="M131" s="67">
        <v>0</v>
      </c>
      <c r="N131" s="144">
        <v>7.5800000000000006E-2</v>
      </c>
      <c r="O131" s="67">
        <v>0</v>
      </c>
      <c r="P131" s="67">
        <v>0</v>
      </c>
      <c r="Q131" s="67">
        <v>0</v>
      </c>
      <c r="R131" s="67">
        <v>0</v>
      </c>
      <c r="S131" s="67">
        <v>2</v>
      </c>
      <c r="T131" s="67">
        <v>0</v>
      </c>
      <c r="U131" s="67">
        <v>2</v>
      </c>
      <c r="V131" s="67">
        <v>1</v>
      </c>
      <c r="W131" s="67">
        <v>10</v>
      </c>
      <c r="Y131" s="64" t="s">
        <v>658</v>
      </c>
      <c r="Z131" s="64" t="s">
        <v>653</v>
      </c>
      <c r="AA131" s="64" t="s">
        <v>662</v>
      </c>
      <c r="AB131" s="67">
        <v>13544</v>
      </c>
    </row>
    <row r="132" spans="1:28" s="65" customFormat="1" ht="12">
      <c r="A132" s="86">
        <v>428</v>
      </c>
      <c r="B132" s="64">
        <v>428035035</v>
      </c>
      <c r="C132" s="66" t="s">
        <v>539</v>
      </c>
      <c r="D132" s="67">
        <v>0</v>
      </c>
      <c r="E132" s="67">
        <v>0</v>
      </c>
      <c r="F132" s="67">
        <v>153</v>
      </c>
      <c r="G132" s="67">
        <v>789</v>
      </c>
      <c r="H132" s="67">
        <v>452</v>
      </c>
      <c r="I132" s="67">
        <v>205</v>
      </c>
      <c r="J132" s="67">
        <v>0</v>
      </c>
      <c r="K132" s="67">
        <v>0</v>
      </c>
      <c r="L132" s="67">
        <v>0</v>
      </c>
      <c r="M132" s="67">
        <v>0</v>
      </c>
      <c r="N132" s="144">
        <v>60.6021</v>
      </c>
      <c r="O132" s="67">
        <v>0</v>
      </c>
      <c r="P132" s="67">
        <v>92</v>
      </c>
      <c r="Q132" s="67">
        <v>9</v>
      </c>
      <c r="R132" s="67">
        <v>3</v>
      </c>
      <c r="S132" s="67">
        <v>898</v>
      </c>
      <c r="T132" s="67">
        <v>0</v>
      </c>
      <c r="U132" s="67">
        <v>1599</v>
      </c>
      <c r="V132" s="67">
        <v>1.081</v>
      </c>
      <c r="W132" s="67">
        <v>10</v>
      </c>
      <c r="Y132" s="64" t="s">
        <v>663</v>
      </c>
      <c r="Z132" s="64" t="s">
        <v>583</v>
      </c>
      <c r="AA132" s="64" t="s">
        <v>583</v>
      </c>
      <c r="AB132" s="67">
        <v>12738</v>
      </c>
    </row>
    <row r="133" spans="1:28" s="65" customFormat="1" ht="12">
      <c r="A133" s="86">
        <v>428</v>
      </c>
      <c r="B133" s="64">
        <v>428035044</v>
      </c>
      <c r="C133" s="66" t="s">
        <v>539</v>
      </c>
      <c r="D133" s="67">
        <v>0</v>
      </c>
      <c r="E133" s="67">
        <v>0</v>
      </c>
      <c r="F133" s="67">
        <v>1</v>
      </c>
      <c r="G133" s="67">
        <v>6</v>
      </c>
      <c r="H133" s="67">
        <v>5</v>
      </c>
      <c r="I133" s="67">
        <v>1</v>
      </c>
      <c r="J133" s="67">
        <v>0</v>
      </c>
      <c r="K133" s="67">
        <v>0</v>
      </c>
      <c r="L133" s="67">
        <v>0</v>
      </c>
      <c r="M133" s="67">
        <v>0</v>
      </c>
      <c r="N133" s="144">
        <v>0.49270000000000003</v>
      </c>
      <c r="O133" s="67">
        <v>0</v>
      </c>
      <c r="P133" s="67">
        <v>0</v>
      </c>
      <c r="Q133" s="67">
        <v>0</v>
      </c>
      <c r="R133" s="67">
        <v>0</v>
      </c>
      <c r="S133" s="67">
        <v>1</v>
      </c>
      <c r="T133" s="67">
        <v>0</v>
      </c>
      <c r="U133" s="67">
        <v>13</v>
      </c>
      <c r="V133" s="67">
        <v>1.081</v>
      </c>
      <c r="W133" s="67">
        <v>1</v>
      </c>
      <c r="Y133" s="64" t="s">
        <v>663</v>
      </c>
      <c r="Z133" s="64" t="s">
        <v>583</v>
      </c>
      <c r="AA133" s="64" t="s">
        <v>595</v>
      </c>
      <c r="AB133" s="67">
        <v>10011</v>
      </c>
    </row>
    <row r="134" spans="1:28" s="65" customFormat="1" ht="12">
      <c r="A134" s="86">
        <v>428</v>
      </c>
      <c r="B134" s="64">
        <v>428035050</v>
      </c>
      <c r="C134" s="66" t="s">
        <v>539</v>
      </c>
      <c r="D134" s="67">
        <v>0</v>
      </c>
      <c r="E134" s="67">
        <v>0</v>
      </c>
      <c r="F134" s="67">
        <v>0</v>
      </c>
      <c r="G134" s="67">
        <v>0</v>
      </c>
      <c r="H134" s="67">
        <v>1</v>
      </c>
      <c r="I134" s="67">
        <v>0</v>
      </c>
      <c r="J134" s="67">
        <v>0</v>
      </c>
      <c r="K134" s="67">
        <v>0</v>
      </c>
      <c r="L134" s="67">
        <v>0</v>
      </c>
      <c r="M134" s="67">
        <v>0</v>
      </c>
      <c r="N134" s="144">
        <v>3.7900000000000003E-2</v>
      </c>
      <c r="O134" s="67">
        <v>0</v>
      </c>
      <c r="P134" s="67">
        <v>0</v>
      </c>
      <c r="Q134" s="67">
        <v>0</v>
      </c>
      <c r="R134" s="67">
        <v>0</v>
      </c>
      <c r="S134" s="67">
        <v>1</v>
      </c>
      <c r="T134" s="67">
        <v>0</v>
      </c>
      <c r="U134" s="67">
        <v>1</v>
      </c>
      <c r="V134" s="67">
        <v>1.081</v>
      </c>
      <c r="W134" s="67">
        <v>10</v>
      </c>
      <c r="Y134" s="64" t="s">
        <v>663</v>
      </c>
      <c r="Z134" s="64" t="s">
        <v>583</v>
      </c>
      <c r="AA134" s="64" t="s">
        <v>665</v>
      </c>
      <c r="AB134" s="67">
        <v>14283</v>
      </c>
    </row>
    <row r="135" spans="1:28" s="65" customFormat="1" ht="12">
      <c r="A135" s="86">
        <v>428</v>
      </c>
      <c r="B135" s="64">
        <v>428035057</v>
      </c>
      <c r="C135" s="66" t="s">
        <v>539</v>
      </c>
      <c r="D135" s="67">
        <v>0</v>
      </c>
      <c r="E135" s="67">
        <v>0</v>
      </c>
      <c r="F135" s="67">
        <v>16</v>
      </c>
      <c r="G135" s="67">
        <v>82</v>
      </c>
      <c r="H135" s="67">
        <v>45</v>
      </c>
      <c r="I135" s="67">
        <v>17</v>
      </c>
      <c r="J135" s="67">
        <v>0</v>
      </c>
      <c r="K135" s="67">
        <v>0</v>
      </c>
      <c r="L135" s="67">
        <v>0</v>
      </c>
      <c r="M135" s="67">
        <v>0</v>
      </c>
      <c r="N135" s="144">
        <v>6.0640000000000001</v>
      </c>
      <c r="O135" s="67">
        <v>0</v>
      </c>
      <c r="P135" s="67">
        <v>18</v>
      </c>
      <c r="Q135" s="67">
        <v>0</v>
      </c>
      <c r="R135" s="67">
        <v>0</v>
      </c>
      <c r="S135" s="67">
        <v>82</v>
      </c>
      <c r="T135" s="67">
        <v>0</v>
      </c>
      <c r="U135" s="67">
        <v>160</v>
      </c>
      <c r="V135" s="67">
        <v>1.081</v>
      </c>
      <c r="W135" s="67">
        <v>10</v>
      </c>
      <c r="Y135" s="64" t="s">
        <v>663</v>
      </c>
      <c r="Z135" s="64" t="s">
        <v>583</v>
      </c>
      <c r="AA135" s="64" t="s">
        <v>584</v>
      </c>
      <c r="AB135" s="67">
        <v>12578</v>
      </c>
    </row>
    <row r="136" spans="1:28" s="65" customFormat="1" ht="12">
      <c r="A136" s="86">
        <v>428</v>
      </c>
      <c r="B136" s="64">
        <v>428035073</v>
      </c>
      <c r="C136" s="66" t="s">
        <v>539</v>
      </c>
      <c r="D136" s="67">
        <v>0</v>
      </c>
      <c r="E136" s="67">
        <v>0</v>
      </c>
      <c r="F136" s="67">
        <v>0</v>
      </c>
      <c r="G136" s="67">
        <v>1</v>
      </c>
      <c r="H136" s="67">
        <v>3</v>
      </c>
      <c r="I136" s="67">
        <v>1</v>
      </c>
      <c r="J136" s="67">
        <v>0</v>
      </c>
      <c r="K136" s="67">
        <v>0</v>
      </c>
      <c r="L136" s="67">
        <v>0</v>
      </c>
      <c r="M136" s="67">
        <v>0</v>
      </c>
      <c r="N136" s="144">
        <v>0.1895</v>
      </c>
      <c r="O136" s="67">
        <v>0</v>
      </c>
      <c r="P136" s="67">
        <v>0</v>
      </c>
      <c r="Q136" s="67">
        <v>0</v>
      </c>
      <c r="R136" s="67">
        <v>0</v>
      </c>
      <c r="S136" s="67">
        <v>1</v>
      </c>
      <c r="T136" s="67">
        <v>0</v>
      </c>
      <c r="U136" s="67">
        <v>5</v>
      </c>
      <c r="V136" s="67">
        <v>1.081</v>
      </c>
      <c r="W136" s="67">
        <v>4</v>
      </c>
      <c r="Y136" s="64" t="s">
        <v>663</v>
      </c>
      <c r="Z136" s="64" t="s">
        <v>583</v>
      </c>
      <c r="AA136" s="64" t="s">
        <v>626</v>
      </c>
      <c r="AB136" s="67">
        <v>10646</v>
      </c>
    </row>
    <row r="137" spans="1:28" s="65" customFormat="1" ht="12">
      <c r="A137" s="86">
        <v>428</v>
      </c>
      <c r="B137" s="64">
        <v>428035088</v>
      </c>
      <c r="C137" s="66" t="s">
        <v>539</v>
      </c>
      <c r="D137" s="67">
        <v>0</v>
      </c>
      <c r="E137" s="67">
        <v>0</v>
      </c>
      <c r="F137" s="67">
        <v>1</v>
      </c>
      <c r="G137" s="67">
        <v>0</v>
      </c>
      <c r="H137" s="67">
        <v>0</v>
      </c>
      <c r="I137" s="67">
        <v>0</v>
      </c>
      <c r="J137" s="67">
        <v>0</v>
      </c>
      <c r="K137" s="67">
        <v>0</v>
      </c>
      <c r="L137" s="67">
        <v>0</v>
      </c>
      <c r="M137" s="67">
        <v>0</v>
      </c>
      <c r="N137" s="144">
        <v>3.7900000000000003E-2</v>
      </c>
      <c r="O137" s="67">
        <v>0</v>
      </c>
      <c r="P137" s="67">
        <v>0</v>
      </c>
      <c r="Q137" s="67">
        <v>0</v>
      </c>
      <c r="R137" s="67">
        <v>0</v>
      </c>
      <c r="S137" s="67">
        <v>0</v>
      </c>
      <c r="T137" s="67">
        <v>0</v>
      </c>
      <c r="U137" s="67">
        <v>1</v>
      </c>
      <c r="V137" s="67">
        <v>1.081</v>
      </c>
      <c r="W137" s="67">
        <v>1</v>
      </c>
      <c r="Y137" s="64" t="s">
        <v>663</v>
      </c>
      <c r="Z137" s="64" t="s">
        <v>583</v>
      </c>
      <c r="AA137" s="64" t="s">
        <v>739</v>
      </c>
      <c r="AB137" s="67">
        <v>9678</v>
      </c>
    </row>
    <row r="138" spans="1:28" s="65" customFormat="1" ht="12">
      <c r="A138" s="86">
        <v>428</v>
      </c>
      <c r="B138" s="64">
        <v>428035093</v>
      </c>
      <c r="C138" s="66" t="s">
        <v>539</v>
      </c>
      <c r="D138" s="67">
        <v>0</v>
      </c>
      <c r="E138" s="67">
        <v>0</v>
      </c>
      <c r="F138" s="67">
        <v>0</v>
      </c>
      <c r="G138" s="67">
        <v>1</v>
      </c>
      <c r="H138" s="67">
        <v>2</v>
      </c>
      <c r="I138" s="67">
        <v>0</v>
      </c>
      <c r="J138" s="67">
        <v>0</v>
      </c>
      <c r="K138" s="67">
        <v>0</v>
      </c>
      <c r="L138" s="67">
        <v>0</v>
      </c>
      <c r="M138" s="67">
        <v>0</v>
      </c>
      <c r="N138" s="144">
        <v>0.1137</v>
      </c>
      <c r="O138" s="67">
        <v>0</v>
      </c>
      <c r="P138" s="67">
        <v>0</v>
      </c>
      <c r="Q138" s="67">
        <v>0</v>
      </c>
      <c r="R138" s="67">
        <v>0</v>
      </c>
      <c r="S138" s="67">
        <v>2</v>
      </c>
      <c r="T138" s="67">
        <v>0</v>
      </c>
      <c r="U138" s="67">
        <v>3</v>
      </c>
      <c r="V138" s="67">
        <v>1.081</v>
      </c>
      <c r="W138" s="67">
        <v>10</v>
      </c>
      <c r="Y138" s="64" t="s">
        <v>663</v>
      </c>
      <c r="Z138" s="64" t="s">
        <v>583</v>
      </c>
      <c r="AA138" s="64" t="s">
        <v>585</v>
      </c>
      <c r="AB138" s="67">
        <v>12765</v>
      </c>
    </row>
    <row r="139" spans="1:28" s="65" customFormat="1" ht="12">
      <c r="A139" s="86">
        <v>428</v>
      </c>
      <c r="B139" s="64">
        <v>428035133</v>
      </c>
      <c r="C139" s="66" t="s">
        <v>539</v>
      </c>
      <c r="D139" s="67">
        <v>0</v>
      </c>
      <c r="E139" s="67">
        <v>0</v>
      </c>
      <c r="F139" s="67">
        <v>0</v>
      </c>
      <c r="G139" s="67">
        <v>1</v>
      </c>
      <c r="H139" s="67">
        <v>1</v>
      </c>
      <c r="I139" s="67">
        <v>0</v>
      </c>
      <c r="J139" s="67">
        <v>0</v>
      </c>
      <c r="K139" s="67">
        <v>0</v>
      </c>
      <c r="L139" s="67">
        <v>0</v>
      </c>
      <c r="M139" s="67">
        <v>0</v>
      </c>
      <c r="N139" s="144">
        <v>7.5800000000000006E-2</v>
      </c>
      <c r="O139" s="67">
        <v>0</v>
      </c>
      <c r="P139" s="67">
        <v>0</v>
      </c>
      <c r="Q139" s="67">
        <v>0</v>
      </c>
      <c r="R139" s="67">
        <v>0</v>
      </c>
      <c r="S139" s="67">
        <v>2</v>
      </c>
      <c r="T139" s="67">
        <v>0</v>
      </c>
      <c r="U139" s="67">
        <v>2</v>
      </c>
      <c r="V139" s="67">
        <v>1.081</v>
      </c>
      <c r="W139" s="67">
        <v>10</v>
      </c>
      <c r="Y139" s="64" t="s">
        <v>663</v>
      </c>
      <c r="Z139" s="64" t="s">
        <v>583</v>
      </c>
      <c r="AA139" s="64" t="s">
        <v>631</v>
      </c>
      <c r="AB139" s="67">
        <v>14466</v>
      </c>
    </row>
    <row r="140" spans="1:28" s="65" customFormat="1" ht="12">
      <c r="A140" s="86">
        <v>428</v>
      </c>
      <c r="B140" s="64">
        <v>428035163</v>
      </c>
      <c r="C140" s="66" t="s">
        <v>539</v>
      </c>
      <c r="D140" s="67">
        <v>0</v>
      </c>
      <c r="E140" s="67">
        <v>0</v>
      </c>
      <c r="F140" s="67">
        <v>0</v>
      </c>
      <c r="G140" s="67">
        <v>4</v>
      </c>
      <c r="H140" s="67">
        <v>4</v>
      </c>
      <c r="I140" s="67">
        <v>3</v>
      </c>
      <c r="J140" s="67">
        <v>0</v>
      </c>
      <c r="K140" s="67">
        <v>0</v>
      </c>
      <c r="L140" s="67">
        <v>0</v>
      </c>
      <c r="M140" s="67">
        <v>0</v>
      </c>
      <c r="N140" s="144">
        <v>0.41689999999999999</v>
      </c>
      <c r="O140" s="67">
        <v>0</v>
      </c>
      <c r="P140" s="67">
        <v>0</v>
      </c>
      <c r="Q140" s="67">
        <v>0</v>
      </c>
      <c r="R140" s="67">
        <v>0</v>
      </c>
      <c r="S140" s="67">
        <v>1</v>
      </c>
      <c r="T140" s="67">
        <v>0</v>
      </c>
      <c r="U140" s="67">
        <v>11</v>
      </c>
      <c r="V140" s="67">
        <v>1.081</v>
      </c>
      <c r="W140" s="67">
        <v>2</v>
      </c>
      <c r="Y140" s="64" t="s">
        <v>663</v>
      </c>
      <c r="Z140" s="64" t="s">
        <v>583</v>
      </c>
      <c r="AA140" s="64" t="s">
        <v>587</v>
      </c>
      <c r="AB140" s="67">
        <v>10383</v>
      </c>
    </row>
    <row r="141" spans="1:28" s="65" customFormat="1" ht="12">
      <c r="A141" s="86">
        <v>428</v>
      </c>
      <c r="B141" s="64">
        <v>428035165</v>
      </c>
      <c r="C141" s="66" t="s">
        <v>539</v>
      </c>
      <c r="D141" s="67">
        <v>0</v>
      </c>
      <c r="E141" s="67">
        <v>0</v>
      </c>
      <c r="F141" s="67">
        <v>1</v>
      </c>
      <c r="G141" s="67">
        <v>3</v>
      </c>
      <c r="H141" s="67">
        <v>0</v>
      </c>
      <c r="I141" s="67">
        <v>0</v>
      </c>
      <c r="J141" s="67">
        <v>0</v>
      </c>
      <c r="K141" s="67">
        <v>0</v>
      </c>
      <c r="L141" s="67">
        <v>0</v>
      </c>
      <c r="M141" s="67">
        <v>0</v>
      </c>
      <c r="N141" s="144">
        <v>0.15160000000000001</v>
      </c>
      <c r="O141" s="67">
        <v>0</v>
      </c>
      <c r="P141" s="67">
        <v>0</v>
      </c>
      <c r="Q141" s="67">
        <v>0</v>
      </c>
      <c r="R141" s="67">
        <v>0</v>
      </c>
      <c r="S141" s="67">
        <v>2</v>
      </c>
      <c r="T141" s="67">
        <v>0</v>
      </c>
      <c r="U141" s="67">
        <v>4</v>
      </c>
      <c r="V141" s="67">
        <v>1.081</v>
      </c>
      <c r="W141" s="67">
        <v>10</v>
      </c>
      <c r="Y141" s="64" t="s">
        <v>663</v>
      </c>
      <c r="Z141" s="64" t="s">
        <v>583</v>
      </c>
      <c r="AA141" s="64" t="s">
        <v>588</v>
      </c>
      <c r="AB141" s="67">
        <v>12176</v>
      </c>
    </row>
    <row r="142" spans="1:28" s="65" customFormat="1" ht="12">
      <c r="A142" s="86">
        <v>428</v>
      </c>
      <c r="B142" s="64">
        <v>428035176</v>
      </c>
      <c r="C142" s="66" t="s">
        <v>539</v>
      </c>
      <c r="D142" s="67">
        <v>0</v>
      </c>
      <c r="E142" s="67">
        <v>0</v>
      </c>
      <c r="F142" s="67">
        <v>0</v>
      </c>
      <c r="G142" s="67">
        <v>1</v>
      </c>
      <c r="H142" s="67">
        <v>0</v>
      </c>
      <c r="I142" s="67">
        <v>0</v>
      </c>
      <c r="J142" s="67">
        <v>0</v>
      </c>
      <c r="K142" s="67">
        <v>0</v>
      </c>
      <c r="L142" s="67">
        <v>0</v>
      </c>
      <c r="M142" s="67">
        <v>0</v>
      </c>
      <c r="N142" s="144">
        <v>3.7900000000000003E-2</v>
      </c>
      <c r="O142" s="67">
        <v>0</v>
      </c>
      <c r="P142" s="67">
        <v>1</v>
      </c>
      <c r="Q142" s="67">
        <v>0</v>
      </c>
      <c r="R142" s="67">
        <v>0</v>
      </c>
      <c r="S142" s="67">
        <v>1</v>
      </c>
      <c r="T142" s="67">
        <v>0</v>
      </c>
      <c r="U142" s="67">
        <v>1</v>
      </c>
      <c r="V142" s="67">
        <v>1.081</v>
      </c>
      <c r="W142" s="67">
        <v>10</v>
      </c>
      <c r="Y142" s="64" t="s">
        <v>663</v>
      </c>
      <c r="Z142" s="64" t="s">
        <v>583</v>
      </c>
      <c r="AA142" s="64" t="s">
        <v>655</v>
      </c>
      <c r="AB142" s="67">
        <v>17081</v>
      </c>
    </row>
    <row r="143" spans="1:28" s="65" customFormat="1" ht="12">
      <c r="A143" s="86">
        <v>428</v>
      </c>
      <c r="B143" s="64">
        <v>428035189</v>
      </c>
      <c r="C143" s="66" t="s">
        <v>539</v>
      </c>
      <c r="D143" s="67">
        <v>0</v>
      </c>
      <c r="E143" s="67">
        <v>0</v>
      </c>
      <c r="F143" s="67">
        <v>0</v>
      </c>
      <c r="G143" s="67">
        <v>0</v>
      </c>
      <c r="H143" s="67">
        <v>1</v>
      </c>
      <c r="I143" s="67">
        <v>0</v>
      </c>
      <c r="J143" s="67">
        <v>0</v>
      </c>
      <c r="K143" s="67">
        <v>0</v>
      </c>
      <c r="L143" s="67">
        <v>0</v>
      </c>
      <c r="M143" s="67">
        <v>0</v>
      </c>
      <c r="N143" s="144">
        <v>3.7900000000000003E-2</v>
      </c>
      <c r="O143" s="67">
        <v>0</v>
      </c>
      <c r="P143" s="67">
        <v>0</v>
      </c>
      <c r="Q143" s="67">
        <v>0</v>
      </c>
      <c r="R143" s="67">
        <v>0</v>
      </c>
      <c r="S143" s="67">
        <v>0</v>
      </c>
      <c r="T143" s="67">
        <v>0</v>
      </c>
      <c r="U143" s="67">
        <v>1</v>
      </c>
      <c r="V143" s="67">
        <v>1.081</v>
      </c>
      <c r="W143" s="67">
        <v>1</v>
      </c>
      <c r="Y143" s="64" t="s">
        <v>663</v>
      </c>
      <c r="Z143" s="64" t="s">
        <v>583</v>
      </c>
      <c r="AA143" s="64" t="s">
        <v>596</v>
      </c>
      <c r="AB143" s="67">
        <v>9361</v>
      </c>
    </row>
    <row r="144" spans="1:28" s="65" customFormat="1" ht="12">
      <c r="A144" s="86">
        <v>428</v>
      </c>
      <c r="B144" s="64">
        <v>428035220</v>
      </c>
      <c r="C144" s="66" t="s">
        <v>539</v>
      </c>
      <c r="D144" s="67">
        <v>0</v>
      </c>
      <c r="E144" s="67">
        <v>0</v>
      </c>
      <c r="F144" s="67">
        <v>0</v>
      </c>
      <c r="G144" s="67">
        <v>0</v>
      </c>
      <c r="H144" s="67">
        <v>2</v>
      </c>
      <c r="I144" s="67">
        <v>1</v>
      </c>
      <c r="J144" s="67">
        <v>0</v>
      </c>
      <c r="K144" s="67">
        <v>0</v>
      </c>
      <c r="L144" s="67">
        <v>0</v>
      </c>
      <c r="M144" s="67">
        <v>0</v>
      </c>
      <c r="N144" s="144">
        <v>0.1137</v>
      </c>
      <c r="O144" s="67">
        <v>0</v>
      </c>
      <c r="P144" s="67">
        <v>0</v>
      </c>
      <c r="Q144" s="67">
        <v>0</v>
      </c>
      <c r="R144" s="67">
        <v>0</v>
      </c>
      <c r="S144" s="67">
        <v>2</v>
      </c>
      <c r="T144" s="67">
        <v>0</v>
      </c>
      <c r="U144" s="67">
        <v>3</v>
      </c>
      <c r="V144" s="67">
        <v>1.081</v>
      </c>
      <c r="W144" s="67">
        <v>10</v>
      </c>
      <c r="Y144" s="64" t="s">
        <v>663</v>
      </c>
      <c r="Z144" s="64" t="s">
        <v>583</v>
      </c>
      <c r="AA144" s="64" t="s">
        <v>598</v>
      </c>
      <c r="AB144" s="67">
        <v>13275</v>
      </c>
    </row>
    <row r="145" spans="1:28" s="65" customFormat="1" ht="12">
      <c r="A145" s="86">
        <v>428</v>
      </c>
      <c r="B145" s="64">
        <v>428035243</v>
      </c>
      <c r="C145" s="66" t="s">
        <v>539</v>
      </c>
      <c r="D145" s="67">
        <v>0</v>
      </c>
      <c r="E145" s="67">
        <v>0</v>
      </c>
      <c r="F145" s="67">
        <v>1</v>
      </c>
      <c r="G145" s="67">
        <v>4</v>
      </c>
      <c r="H145" s="67">
        <v>0</v>
      </c>
      <c r="I145" s="67">
        <v>0</v>
      </c>
      <c r="J145" s="67">
        <v>0</v>
      </c>
      <c r="K145" s="67">
        <v>0</v>
      </c>
      <c r="L145" s="67">
        <v>0</v>
      </c>
      <c r="M145" s="67">
        <v>0</v>
      </c>
      <c r="N145" s="144">
        <v>0.1895</v>
      </c>
      <c r="O145" s="67">
        <v>0</v>
      </c>
      <c r="P145" s="67">
        <v>0</v>
      </c>
      <c r="Q145" s="67">
        <v>0</v>
      </c>
      <c r="R145" s="67">
        <v>0</v>
      </c>
      <c r="S145" s="67">
        <v>4</v>
      </c>
      <c r="T145" s="67">
        <v>0</v>
      </c>
      <c r="U145" s="67">
        <v>5</v>
      </c>
      <c r="V145" s="67">
        <v>1.081</v>
      </c>
      <c r="W145" s="67">
        <v>10</v>
      </c>
      <c r="Y145" s="64" t="s">
        <v>663</v>
      </c>
      <c r="Z145" s="64" t="s">
        <v>583</v>
      </c>
      <c r="AA145" s="64" t="s">
        <v>648</v>
      </c>
      <c r="AB145" s="67">
        <v>13656</v>
      </c>
    </row>
    <row r="146" spans="1:28" s="65" customFormat="1" ht="12">
      <c r="A146" s="86">
        <v>428</v>
      </c>
      <c r="B146" s="64">
        <v>428035244</v>
      </c>
      <c r="C146" s="66" t="s">
        <v>539</v>
      </c>
      <c r="D146" s="67">
        <v>0</v>
      </c>
      <c r="E146" s="67">
        <v>0</v>
      </c>
      <c r="F146" s="67">
        <v>1</v>
      </c>
      <c r="G146" s="67">
        <v>6</v>
      </c>
      <c r="H146" s="67">
        <v>7</v>
      </c>
      <c r="I146" s="67">
        <v>1</v>
      </c>
      <c r="J146" s="67">
        <v>0</v>
      </c>
      <c r="K146" s="67">
        <v>0</v>
      </c>
      <c r="L146" s="67">
        <v>0</v>
      </c>
      <c r="M146" s="67">
        <v>0</v>
      </c>
      <c r="N146" s="144">
        <v>0.56850000000000001</v>
      </c>
      <c r="O146" s="67">
        <v>0</v>
      </c>
      <c r="P146" s="67">
        <v>1</v>
      </c>
      <c r="Q146" s="67">
        <v>0</v>
      </c>
      <c r="R146" s="67">
        <v>0</v>
      </c>
      <c r="S146" s="67">
        <v>6</v>
      </c>
      <c r="T146" s="67">
        <v>0</v>
      </c>
      <c r="U146" s="67">
        <v>15</v>
      </c>
      <c r="V146" s="67">
        <v>1.081</v>
      </c>
      <c r="W146" s="67">
        <v>8</v>
      </c>
      <c r="Y146" s="64" t="s">
        <v>663</v>
      </c>
      <c r="Z146" s="64" t="s">
        <v>583</v>
      </c>
      <c r="AA146" s="64" t="s">
        <v>599</v>
      </c>
      <c r="AB146" s="67">
        <v>11701</v>
      </c>
    </row>
    <row r="147" spans="1:28" s="65" customFormat="1" ht="12">
      <c r="A147" s="86">
        <v>428</v>
      </c>
      <c r="B147" s="64">
        <v>428035248</v>
      </c>
      <c r="C147" s="66" t="s">
        <v>539</v>
      </c>
      <c r="D147" s="67">
        <v>0</v>
      </c>
      <c r="E147" s="67">
        <v>0</v>
      </c>
      <c r="F147" s="67">
        <v>0</v>
      </c>
      <c r="G147" s="67">
        <v>11</v>
      </c>
      <c r="H147" s="67">
        <v>6</v>
      </c>
      <c r="I147" s="67">
        <v>2</v>
      </c>
      <c r="J147" s="67">
        <v>0</v>
      </c>
      <c r="K147" s="67">
        <v>0</v>
      </c>
      <c r="L147" s="67">
        <v>0</v>
      </c>
      <c r="M147" s="67">
        <v>0</v>
      </c>
      <c r="N147" s="144">
        <v>0.72009999999999996</v>
      </c>
      <c r="O147" s="67">
        <v>0</v>
      </c>
      <c r="P147" s="67">
        <v>0</v>
      </c>
      <c r="Q147" s="67">
        <v>0</v>
      </c>
      <c r="R147" s="67">
        <v>0</v>
      </c>
      <c r="S147" s="67">
        <v>10</v>
      </c>
      <c r="T147" s="67">
        <v>0</v>
      </c>
      <c r="U147" s="67">
        <v>19</v>
      </c>
      <c r="V147" s="67">
        <v>1.081</v>
      </c>
      <c r="W147" s="67">
        <v>10</v>
      </c>
      <c r="Y147" s="64" t="s">
        <v>663</v>
      </c>
      <c r="Z147" s="64" t="s">
        <v>583</v>
      </c>
      <c r="AA147" s="64" t="s">
        <v>589</v>
      </c>
      <c r="AB147" s="67">
        <v>12364</v>
      </c>
    </row>
    <row r="148" spans="1:28" s="65" customFormat="1" ht="12">
      <c r="A148" s="86">
        <v>428</v>
      </c>
      <c r="B148" s="64">
        <v>428035336</v>
      </c>
      <c r="C148" s="66" t="s">
        <v>539</v>
      </c>
      <c r="D148" s="67">
        <v>0</v>
      </c>
      <c r="E148" s="67">
        <v>0</v>
      </c>
      <c r="F148" s="67">
        <v>1</v>
      </c>
      <c r="G148" s="67">
        <v>0</v>
      </c>
      <c r="H148" s="67">
        <v>0</v>
      </c>
      <c r="I148" s="67">
        <v>0</v>
      </c>
      <c r="J148" s="67">
        <v>0</v>
      </c>
      <c r="K148" s="67">
        <v>0</v>
      </c>
      <c r="L148" s="67">
        <v>0</v>
      </c>
      <c r="M148" s="67">
        <v>0</v>
      </c>
      <c r="N148" s="144">
        <v>3.7900000000000003E-2</v>
      </c>
      <c r="O148" s="67">
        <v>0</v>
      </c>
      <c r="P148" s="67">
        <v>0</v>
      </c>
      <c r="Q148" s="67">
        <v>0</v>
      </c>
      <c r="R148" s="67">
        <v>0</v>
      </c>
      <c r="S148" s="67">
        <v>0</v>
      </c>
      <c r="T148" s="67">
        <v>0</v>
      </c>
      <c r="U148" s="67">
        <v>1</v>
      </c>
      <c r="V148" s="67">
        <v>1.081</v>
      </c>
      <c r="W148" s="67">
        <v>1</v>
      </c>
      <c r="Y148" s="64" t="s">
        <v>663</v>
      </c>
      <c r="Z148" s="64" t="s">
        <v>583</v>
      </c>
      <c r="AA148" s="64" t="s">
        <v>711</v>
      </c>
      <c r="AB148" s="67">
        <v>9678</v>
      </c>
    </row>
    <row r="149" spans="1:28" s="65" customFormat="1" ht="12">
      <c r="A149" s="86">
        <v>428</v>
      </c>
      <c r="B149" s="64">
        <v>428035346</v>
      </c>
      <c r="C149" s="66" t="s">
        <v>539</v>
      </c>
      <c r="D149" s="67">
        <v>0</v>
      </c>
      <c r="E149" s="67">
        <v>0</v>
      </c>
      <c r="F149" s="67">
        <v>2</v>
      </c>
      <c r="G149" s="67">
        <v>3</v>
      </c>
      <c r="H149" s="67">
        <v>2</v>
      </c>
      <c r="I149" s="67">
        <v>1</v>
      </c>
      <c r="J149" s="67">
        <v>0</v>
      </c>
      <c r="K149" s="67">
        <v>0</v>
      </c>
      <c r="L149" s="67">
        <v>0</v>
      </c>
      <c r="M149" s="67">
        <v>0</v>
      </c>
      <c r="N149" s="144">
        <v>0.30320000000000003</v>
      </c>
      <c r="O149" s="67">
        <v>0</v>
      </c>
      <c r="P149" s="67">
        <v>3</v>
      </c>
      <c r="Q149" s="67">
        <v>0</v>
      </c>
      <c r="R149" s="67">
        <v>0</v>
      </c>
      <c r="S149" s="67">
        <v>5</v>
      </c>
      <c r="T149" s="67">
        <v>0</v>
      </c>
      <c r="U149" s="67">
        <v>8</v>
      </c>
      <c r="V149" s="67">
        <v>1.081</v>
      </c>
      <c r="W149" s="67">
        <v>10</v>
      </c>
      <c r="Y149" s="64" t="s">
        <v>663</v>
      </c>
      <c r="Z149" s="64" t="s">
        <v>583</v>
      </c>
      <c r="AA149" s="64" t="s">
        <v>593</v>
      </c>
      <c r="AB149" s="67">
        <v>13803</v>
      </c>
    </row>
    <row r="150" spans="1:28" s="65" customFormat="1" ht="12">
      <c r="A150" s="86">
        <v>428</v>
      </c>
      <c r="B150" s="64">
        <v>428035348</v>
      </c>
      <c r="C150" s="66" t="s">
        <v>539</v>
      </c>
      <c r="D150" s="67">
        <v>0</v>
      </c>
      <c r="E150" s="67">
        <v>0</v>
      </c>
      <c r="F150" s="67">
        <v>0</v>
      </c>
      <c r="G150" s="67">
        <v>0</v>
      </c>
      <c r="H150" s="67">
        <v>1</v>
      </c>
      <c r="I150" s="67">
        <v>0</v>
      </c>
      <c r="J150" s="67">
        <v>0</v>
      </c>
      <c r="K150" s="67">
        <v>0</v>
      </c>
      <c r="L150" s="67">
        <v>0</v>
      </c>
      <c r="M150" s="67">
        <v>0</v>
      </c>
      <c r="N150" s="144">
        <v>3.7900000000000003E-2</v>
      </c>
      <c r="O150" s="67">
        <v>0</v>
      </c>
      <c r="P150" s="67">
        <v>0</v>
      </c>
      <c r="Q150" s="67">
        <v>0</v>
      </c>
      <c r="R150" s="67">
        <v>0</v>
      </c>
      <c r="S150" s="67">
        <v>1</v>
      </c>
      <c r="T150" s="67">
        <v>0</v>
      </c>
      <c r="U150" s="67">
        <v>1</v>
      </c>
      <c r="V150" s="67">
        <v>1.081</v>
      </c>
      <c r="W150" s="67">
        <v>10</v>
      </c>
      <c r="Y150" s="64" t="s">
        <v>663</v>
      </c>
      <c r="Z150" s="64" t="s">
        <v>583</v>
      </c>
      <c r="AA150" s="64" t="s">
        <v>683</v>
      </c>
      <c r="AB150" s="67">
        <v>14283</v>
      </c>
    </row>
    <row r="151" spans="1:28" s="65" customFormat="1" ht="12">
      <c r="A151" s="86">
        <v>429</v>
      </c>
      <c r="B151" s="64">
        <v>429163030</v>
      </c>
      <c r="C151" s="66" t="s">
        <v>97</v>
      </c>
      <c r="D151" s="67">
        <v>0</v>
      </c>
      <c r="E151" s="67">
        <v>0</v>
      </c>
      <c r="F151" s="67">
        <v>0</v>
      </c>
      <c r="G151" s="67">
        <v>0</v>
      </c>
      <c r="H151" s="67">
        <v>4</v>
      </c>
      <c r="I151" s="67">
        <v>3</v>
      </c>
      <c r="J151" s="67">
        <v>0</v>
      </c>
      <c r="K151" s="67">
        <v>0</v>
      </c>
      <c r="L151" s="67">
        <v>0</v>
      </c>
      <c r="M151" s="67">
        <v>0</v>
      </c>
      <c r="N151" s="144">
        <v>0.26529999999999998</v>
      </c>
      <c r="O151" s="67">
        <v>0</v>
      </c>
      <c r="P151" s="67">
        <v>0</v>
      </c>
      <c r="Q151" s="67">
        <v>0</v>
      </c>
      <c r="R151" s="67">
        <v>0</v>
      </c>
      <c r="S151" s="67">
        <v>7</v>
      </c>
      <c r="T151" s="67">
        <v>0</v>
      </c>
      <c r="U151" s="67">
        <v>7</v>
      </c>
      <c r="V151" s="67">
        <v>1</v>
      </c>
      <c r="W151" s="67">
        <v>10</v>
      </c>
      <c r="Y151" s="64" t="s">
        <v>666</v>
      </c>
      <c r="Z151" s="64" t="s">
        <v>587</v>
      </c>
      <c r="AA151" s="64" t="s">
        <v>646</v>
      </c>
      <c r="AB151" s="67">
        <v>14134</v>
      </c>
    </row>
    <row r="152" spans="1:28" s="65" customFormat="1" ht="12">
      <c r="A152" s="86">
        <v>429</v>
      </c>
      <c r="B152" s="64">
        <v>429163035</v>
      </c>
      <c r="C152" s="66" t="s">
        <v>97</v>
      </c>
      <c r="D152" s="67">
        <v>0</v>
      </c>
      <c r="E152" s="67">
        <v>0</v>
      </c>
      <c r="F152" s="67">
        <v>0</v>
      </c>
      <c r="G152" s="67">
        <v>0</v>
      </c>
      <c r="H152" s="67">
        <v>0</v>
      </c>
      <c r="I152" s="67">
        <v>1</v>
      </c>
      <c r="J152" s="67">
        <v>0</v>
      </c>
      <c r="K152" s="67">
        <v>0</v>
      </c>
      <c r="L152" s="67">
        <v>0</v>
      </c>
      <c r="M152" s="67">
        <v>0</v>
      </c>
      <c r="N152" s="144">
        <v>3.7900000000000003E-2</v>
      </c>
      <c r="O152" s="67">
        <v>0</v>
      </c>
      <c r="P152" s="67">
        <v>0</v>
      </c>
      <c r="Q152" s="67">
        <v>0</v>
      </c>
      <c r="R152" s="67">
        <v>0</v>
      </c>
      <c r="S152" s="67">
        <v>1</v>
      </c>
      <c r="T152" s="67">
        <v>0</v>
      </c>
      <c r="U152" s="67">
        <v>1</v>
      </c>
      <c r="V152" s="67">
        <v>1</v>
      </c>
      <c r="W152" s="67">
        <v>10</v>
      </c>
      <c r="Y152" s="64" t="s">
        <v>666</v>
      </c>
      <c r="Z152" s="64" t="s">
        <v>587</v>
      </c>
      <c r="AA152" s="64" t="s">
        <v>583</v>
      </c>
      <c r="AB152" s="67">
        <v>15145</v>
      </c>
    </row>
    <row r="153" spans="1:28" s="65" customFormat="1" ht="12">
      <c r="A153" s="86">
        <v>429</v>
      </c>
      <c r="B153" s="64">
        <v>429163057</v>
      </c>
      <c r="C153" s="66" t="s">
        <v>97</v>
      </c>
      <c r="D153" s="67">
        <v>0</v>
      </c>
      <c r="E153" s="67">
        <v>0</v>
      </c>
      <c r="F153" s="67">
        <v>0</v>
      </c>
      <c r="G153" s="67">
        <v>0</v>
      </c>
      <c r="H153" s="67">
        <v>1</v>
      </c>
      <c r="I153" s="67">
        <v>0</v>
      </c>
      <c r="J153" s="67">
        <v>0</v>
      </c>
      <c r="K153" s="67">
        <v>0</v>
      </c>
      <c r="L153" s="67">
        <v>0</v>
      </c>
      <c r="M153" s="67">
        <v>0</v>
      </c>
      <c r="N153" s="144">
        <v>3.7900000000000003E-2</v>
      </c>
      <c r="O153" s="67">
        <v>0</v>
      </c>
      <c r="P153" s="67">
        <v>0</v>
      </c>
      <c r="Q153" s="67">
        <v>1</v>
      </c>
      <c r="R153" s="67">
        <v>0</v>
      </c>
      <c r="S153" s="67">
        <v>1</v>
      </c>
      <c r="T153" s="67">
        <v>0</v>
      </c>
      <c r="U153" s="67">
        <v>1</v>
      </c>
      <c r="V153" s="67">
        <v>1</v>
      </c>
      <c r="W153" s="67">
        <v>10</v>
      </c>
      <c r="Y153" s="64" t="s">
        <v>666</v>
      </c>
      <c r="Z153" s="64" t="s">
        <v>587</v>
      </c>
      <c r="AA153" s="64" t="s">
        <v>584</v>
      </c>
      <c r="AB153" s="67">
        <v>15755</v>
      </c>
    </row>
    <row r="154" spans="1:28" s="65" customFormat="1" ht="12">
      <c r="A154" s="86">
        <v>429</v>
      </c>
      <c r="B154" s="64">
        <v>429163163</v>
      </c>
      <c r="C154" s="66" t="s">
        <v>97</v>
      </c>
      <c r="D154" s="67">
        <v>0</v>
      </c>
      <c r="E154" s="67">
        <v>0</v>
      </c>
      <c r="F154" s="67">
        <v>120</v>
      </c>
      <c r="G154" s="67">
        <v>478</v>
      </c>
      <c r="H154" s="67">
        <v>349</v>
      </c>
      <c r="I154" s="67">
        <v>454</v>
      </c>
      <c r="J154" s="67">
        <v>0</v>
      </c>
      <c r="K154" s="67">
        <v>0</v>
      </c>
      <c r="L154" s="67">
        <v>0</v>
      </c>
      <c r="M154" s="67">
        <v>0</v>
      </c>
      <c r="N154" s="144">
        <v>53.097900000000003</v>
      </c>
      <c r="O154" s="67">
        <v>0</v>
      </c>
      <c r="P154" s="67">
        <v>144</v>
      </c>
      <c r="Q154" s="67">
        <v>68</v>
      </c>
      <c r="R154" s="67">
        <v>56</v>
      </c>
      <c r="S154" s="67">
        <v>842</v>
      </c>
      <c r="T154" s="67">
        <v>0</v>
      </c>
      <c r="U154" s="67">
        <v>1401</v>
      </c>
      <c r="V154" s="67">
        <v>1</v>
      </c>
      <c r="W154" s="67">
        <v>10</v>
      </c>
      <c r="Y154" s="64" t="s">
        <v>666</v>
      </c>
      <c r="Z154" s="64" t="s">
        <v>587</v>
      </c>
      <c r="AA154" s="64" t="s">
        <v>587</v>
      </c>
      <c r="AB154" s="67">
        <v>12681</v>
      </c>
    </row>
    <row r="155" spans="1:28" s="65" customFormat="1" ht="12">
      <c r="A155" s="86">
        <v>429</v>
      </c>
      <c r="B155" s="64">
        <v>429163164</v>
      </c>
      <c r="C155" s="66" t="s">
        <v>97</v>
      </c>
      <c r="D155" s="67">
        <v>0</v>
      </c>
      <c r="E155" s="67">
        <v>0</v>
      </c>
      <c r="F155" s="67">
        <v>0</v>
      </c>
      <c r="G155" s="67">
        <v>0</v>
      </c>
      <c r="H155" s="67">
        <v>0</v>
      </c>
      <c r="I155" s="67">
        <v>1</v>
      </c>
      <c r="J155" s="67">
        <v>0</v>
      </c>
      <c r="K155" s="67">
        <v>0</v>
      </c>
      <c r="L155" s="67">
        <v>0</v>
      </c>
      <c r="M155" s="67">
        <v>0</v>
      </c>
      <c r="N155" s="144">
        <v>3.7900000000000003E-2</v>
      </c>
      <c r="O155" s="67">
        <v>0</v>
      </c>
      <c r="P155" s="67">
        <v>0</v>
      </c>
      <c r="Q155" s="67">
        <v>0</v>
      </c>
      <c r="R155" s="67">
        <v>0</v>
      </c>
      <c r="S155" s="67">
        <v>1</v>
      </c>
      <c r="T155" s="67">
        <v>0</v>
      </c>
      <c r="U155" s="67">
        <v>1</v>
      </c>
      <c r="V155" s="67">
        <v>1</v>
      </c>
      <c r="W155" s="67">
        <v>10</v>
      </c>
      <c r="Y155" s="64" t="s">
        <v>666</v>
      </c>
      <c r="Z155" s="64" t="s">
        <v>587</v>
      </c>
      <c r="AA155" s="64" t="s">
        <v>667</v>
      </c>
      <c r="AB155" s="67">
        <v>15145</v>
      </c>
    </row>
    <row r="156" spans="1:28" s="65" customFormat="1" ht="12">
      <c r="A156" s="86">
        <v>429</v>
      </c>
      <c r="B156" s="64">
        <v>429163168</v>
      </c>
      <c r="C156" s="66" t="s">
        <v>97</v>
      </c>
      <c r="D156" s="67">
        <v>0</v>
      </c>
      <c r="E156" s="67">
        <v>0</v>
      </c>
      <c r="F156" s="67">
        <v>0</v>
      </c>
      <c r="G156" s="67">
        <v>0</v>
      </c>
      <c r="H156" s="67">
        <v>0</v>
      </c>
      <c r="I156" s="67">
        <v>2</v>
      </c>
      <c r="J156" s="67">
        <v>0</v>
      </c>
      <c r="K156" s="67">
        <v>0</v>
      </c>
      <c r="L156" s="67">
        <v>0</v>
      </c>
      <c r="M156" s="67">
        <v>0</v>
      </c>
      <c r="N156" s="144">
        <v>7.5800000000000006E-2</v>
      </c>
      <c r="O156" s="67">
        <v>0</v>
      </c>
      <c r="P156" s="67">
        <v>0</v>
      </c>
      <c r="Q156" s="67">
        <v>0</v>
      </c>
      <c r="R156" s="67">
        <v>0</v>
      </c>
      <c r="S156" s="67">
        <v>0</v>
      </c>
      <c r="T156" s="67">
        <v>0</v>
      </c>
      <c r="U156" s="67">
        <v>2</v>
      </c>
      <c r="V156" s="67">
        <v>1</v>
      </c>
      <c r="W156" s="67">
        <v>1</v>
      </c>
      <c r="Y156" s="64" t="s">
        <v>666</v>
      </c>
      <c r="Z156" s="64" t="s">
        <v>587</v>
      </c>
      <c r="AA156" s="64" t="s">
        <v>668</v>
      </c>
      <c r="AB156" s="67">
        <v>10556</v>
      </c>
    </row>
    <row r="157" spans="1:28" s="65" customFormat="1" ht="12">
      <c r="A157" s="86">
        <v>429</v>
      </c>
      <c r="B157" s="64">
        <v>429163229</v>
      </c>
      <c r="C157" s="66" t="s">
        <v>97</v>
      </c>
      <c r="D157" s="67">
        <v>0</v>
      </c>
      <c r="E157" s="67">
        <v>0</v>
      </c>
      <c r="F157" s="67">
        <v>1</v>
      </c>
      <c r="G157" s="67">
        <v>4</v>
      </c>
      <c r="H157" s="67">
        <v>3</v>
      </c>
      <c r="I157" s="67">
        <v>4</v>
      </c>
      <c r="J157" s="67">
        <v>0</v>
      </c>
      <c r="K157" s="67">
        <v>0</v>
      </c>
      <c r="L157" s="67">
        <v>0</v>
      </c>
      <c r="M157" s="67">
        <v>0</v>
      </c>
      <c r="N157" s="144">
        <v>0.45479999999999998</v>
      </c>
      <c r="O157" s="67">
        <v>0</v>
      </c>
      <c r="P157" s="67">
        <v>1</v>
      </c>
      <c r="Q157" s="67">
        <v>0</v>
      </c>
      <c r="R157" s="67">
        <v>0</v>
      </c>
      <c r="S157" s="67">
        <v>9</v>
      </c>
      <c r="T157" s="67">
        <v>0</v>
      </c>
      <c r="U157" s="67">
        <v>12</v>
      </c>
      <c r="V157" s="67">
        <v>1</v>
      </c>
      <c r="W157" s="67">
        <v>10</v>
      </c>
      <c r="Y157" s="64" t="s">
        <v>666</v>
      </c>
      <c r="Z157" s="64" t="s">
        <v>587</v>
      </c>
      <c r="AA157" s="64" t="s">
        <v>669</v>
      </c>
      <c r="AB157" s="67">
        <v>13144</v>
      </c>
    </row>
    <row r="158" spans="1:28" s="65" customFormat="1" ht="12">
      <c r="A158" s="86">
        <v>429</v>
      </c>
      <c r="B158" s="64">
        <v>429163248</v>
      </c>
      <c r="C158" s="66" t="s">
        <v>97</v>
      </c>
      <c r="D158" s="67">
        <v>0</v>
      </c>
      <c r="E158" s="67">
        <v>0</v>
      </c>
      <c r="F158" s="67">
        <v>0</v>
      </c>
      <c r="G158" s="67">
        <v>1</v>
      </c>
      <c r="H158" s="67">
        <v>2</v>
      </c>
      <c r="I158" s="67">
        <v>2</v>
      </c>
      <c r="J158" s="67">
        <v>0</v>
      </c>
      <c r="K158" s="67">
        <v>0</v>
      </c>
      <c r="L158" s="67">
        <v>0</v>
      </c>
      <c r="M158" s="67">
        <v>0</v>
      </c>
      <c r="N158" s="144">
        <v>0.1895</v>
      </c>
      <c r="O158" s="67">
        <v>0</v>
      </c>
      <c r="P158" s="67">
        <v>0</v>
      </c>
      <c r="Q158" s="67">
        <v>1</v>
      </c>
      <c r="R158" s="67">
        <v>0</v>
      </c>
      <c r="S158" s="67">
        <v>2</v>
      </c>
      <c r="T158" s="67">
        <v>0</v>
      </c>
      <c r="U158" s="67">
        <v>5</v>
      </c>
      <c r="V158" s="67">
        <v>1</v>
      </c>
      <c r="W158" s="67">
        <v>8</v>
      </c>
      <c r="Y158" s="64" t="s">
        <v>666</v>
      </c>
      <c r="Z158" s="64" t="s">
        <v>587</v>
      </c>
      <c r="AA158" s="64" t="s">
        <v>589</v>
      </c>
      <c r="AB158" s="67">
        <v>11793</v>
      </c>
    </row>
    <row r="159" spans="1:28" s="65" customFormat="1" ht="12">
      <c r="A159" s="86">
        <v>429</v>
      </c>
      <c r="B159" s="64">
        <v>429163258</v>
      </c>
      <c r="C159" s="66" t="s">
        <v>97</v>
      </c>
      <c r="D159" s="67">
        <v>0</v>
      </c>
      <c r="E159" s="67">
        <v>0</v>
      </c>
      <c r="F159" s="67">
        <v>1</v>
      </c>
      <c r="G159" s="67">
        <v>1</v>
      </c>
      <c r="H159" s="67">
        <v>4</v>
      </c>
      <c r="I159" s="67">
        <v>7</v>
      </c>
      <c r="J159" s="67">
        <v>0</v>
      </c>
      <c r="K159" s="67">
        <v>0</v>
      </c>
      <c r="L159" s="67">
        <v>0</v>
      </c>
      <c r="M159" s="67">
        <v>0</v>
      </c>
      <c r="N159" s="144">
        <v>0.49270000000000003</v>
      </c>
      <c r="O159" s="67">
        <v>0</v>
      </c>
      <c r="P159" s="67">
        <v>0</v>
      </c>
      <c r="Q159" s="67">
        <v>2</v>
      </c>
      <c r="R159" s="67">
        <v>0</v>
      </c>
      <c r="S159" s="67">
        <v>11</v>
      </c>
      <c r="T159" s="67">
        <v>0</v>
      </c>
      <c r="U159" s="67">
        <v>13</v>
      </c>
      <c r="V159" s="67">
        <v>1</v>
      </c>
      <c r="W159" s="67">
        <v>10</v>
      </c>
      <c r="Y159" s="64" t="s">
        <v>666</v>
      </c>
      <c r="Z159" s="64" t="s">
        <v>587</v>
      </c>
      <c r="AA159" s="64" t="s">
        <v>590</v>
      </c>
      <c r="AB159" s="67">
        <v>14037</v>
      </c>
    </row>
    <row r="160" spans="1:28" s="65" customFormat="1" ht="12">
      <c r="A160" s="86">
        <v>429</v>
      </c>
      <c r="B160" s="64">
        <v>429163262</v>
      </c>
      <c r="C160" s="66" t="s">
        <v>97</v>
      </c>
      <c r="D160" s="67">
        <v>0</v>
      </c>
      <c r="E160" s="67">
        <v>0</v>
      </c>
      <c r="F160" s="67">
        <v>0</v>
      </c>
      <c r="G160" s="67">
        <v>2</v>
      </c>
      <c r="H160" s="67">
        <v>2</v>
      </c>
      <c r="I160" s="67">
        <v>2</v>
      </c>
      <c r="J160" s="67">
        <v>0</v>
      </c>
      <c r="K160" s="67">
        <v>0</v>
      </c>
      <c r="L160" s="67">
        <v>0</v>
      </c>
      <c r="M160" s="67">
        <v>0</v>
      </c>
      <c r="N160" s="144">
        <v>0.22739999999999999</v>
      </c>
      <c r="O160" s="67">
        <v>0</v>
      </c>
      <c r="P160" s="67">
        <v>0</v>
      </c>
      <c r="Q160" s="67">
        <v>1</v>
      </c>
      <c r="R160" s="67">
        <v>0</v>
      </c>
      <c r="S160" s="67">
        <v>2</v>
      </c>
      <c r="T160" s="67">
        <v>0</v>
      </c>
      <c r="U160" s="67">
        <v>6</v>
      </c>
      <c r="V160" s="67">
        <v>1</v>
      </c>
      <c r="W160" s="67">
        <v>7</v>
      </c>
      <c r="Y160" s="64" t="s">
        <v>666</v>
      </c>
      <c r="Z160" s="64" t="s">
        <v>587</v>
      </c>
      <c r="AA160" s="64" t="s">
        <v>591</v>
      </c>
      <c r="AB160" s="67">
        <v>11315</v>
      </c>
    </row>
    <row r="161" spans="1:28" s="65" customFormat="1" ht="12">
      <c r="A161" s="86">
        <v>429</v>
      </c>
      <c r="B161" s="64">
        <v>429163291</v>
      </c>
      <c r="C161" s="66" t="s">
        <v>97</v>
      </c>
      <c r="D161" s="67">
        <v>0</v>
      </c>
      <c r="E161" s="67">
        <v>0</v>
      </c>
      <c r="F161" s="67">
        <v>0</v>
      </c>
      <c r="G161" s="67">
        <v>2</v>
      </c>
      <c r="H161" s="67">
        <v>1</v>
      </c>
      <c r="I161" s="67">
        <v>4</v>
      </c>
      <c r="J161" s="67">
        <v>0</v>
      </c>
      <c r="K161" s="67">
        <v>0</v>
      </c>
      <c r="L161" s="67">
        <v>0</v>
      </c>
      <c r="M161" s="67">
        <v>0</v>
      </c>
      <c r="N161" s="144">
        <v>0.26529999999999998</v>
      </c>
      <c r="O161" s="67">
        <v>0</v>
      </c>
      <c r="P161" s="67">
        <v>1</v>
      </c>
      <c r="Q161" s="67">
        <v>1</v>
      </c>
      <c r="R161" s="67">
        <v>0</v>
      </c>
      <c r="S161" s="67">
        <v>4</v>
      </c>
      <c r="T161" s="67">
        <v>0</v>
      </c>
      <c r="U161" s="67">
        <v>7</v>
      </c>
      <c r="V161" s="67">
        <v>1</v>
      </c>
      <c r="W161" s="67">
        <v>10</v>
      </c>
      <c r="Y161" s="64" t="s">
        <v>666</v>
      </c>
      <c r="Z161" s="64" t="s">
        <v>587</v>
      </c>
      <c r="AA161" s="64" t="s">
        <v>670</v>
      </c>
      <c r="AB161" s="67">
        <v>13181</v>
      </c>
    </row>
    <row r="162" spans="1:28" s="65" customFormat="1" ht="12">
      <c r="A162" s="86">
        <v>430</v>
      </c>
      <c r="B162" s="64">
        <v>430170009</v>
      </c>
      <c r="C162" s="66" t="s">
        <v>105</v>
      </c>
      <c r="D162" s="67">
        <v>0</v>
      </c>
      <c r="E162" s="67">
        <v>0</v>
      </c>
      <c r="F162" s="67">
        <v>0</v>
      </c>
      <c r="G162" s="67">
        <v>0</v>
      </c>
      <c r="H162" s="67">
        <v>0</v>
      </c>
      <c r="I162" s="67">
        <v>1</v>
      </c>
      <c r="J162" s="67">
        <v>0</v>
      </c>
      <c r="K162" s="67">
        <v>0</v>
      </c>
      <c r="L162" s="67">
        <v>0</v>
      </c>
      <c r="M162" s="67">
        <v>0</v>
      </c>
      <c r="N162" s="144">
        <v>3.7900000000000003E-2</v>
      </c>
      <c r="O162" s="67">
        <v>0</v>
      </c>
      <c r="P162" s="67">
        <v>0</v>
      </c>
      <c r="Q162" s="67">
        <v>0</v>
      </c>
      <c r="R162" s="67">
        <v>0</v>
      </c>
      <c r="S162" s="67">
        <v>0</v>
      </c>
      <c r="T162" s="67">
        <v>0</v>
      </c>
      <c r="U162" s="67">
        <v>1</v>
      </c>
      <c r="V162" s="67">
        <v>1.042</v>
      </c>
      <c r="W162" s="67">
        <v>1</v>
      </c>
      <c r="Y162" s="64" t="s">
        <v>671</v>
      </c>
      <c r="Z162" s="64" t="s">
        <v>639</v>
      </c>
      <c r="AA162" s="64" t="s">
        <v>659</v>
      </c>
      <c r="AB162" s="67">
        <v>10921</v>
      </c>
    </row>
    <row r="163" spans="1:28" s="65" customFormat="1" ht="12">
      <c r="A163" s="86">
        <v>430</v>
      </c>
      <c r="B163" s="64">
        <v>430170014</v>
      </c>
      <c r="C163" s="66" t="s">
        <v>105</v>
      </c>
      <c r="D163" s="67">
        <v>0</v>
      </c>
      <c r="E163" s="67">
        <v>0</v>
      </c>
      <c r="F163" s="67">
        <v>0</v>
      </c>
      <c r="G163" s="67">
        <v>0</v>
      </c>
      <c r="H163" s="67">
        <v>0</v>
      </c>
      <c r="I163" s="67">
        <v>12</v>
      </c>
      <c r="J163" s="67">
        <v>0</v>
      </c>
      <c r="K163" s="67">
        <v>0</v>
      </c>
      <c r="L163" s="67">
        <v>0</v>
      </c>
      <c r="M163" s="67">
        <v>0</v>
      </c>
      <c r="N163" s="144">
        <v>0.45479999999999998</v>
      </c>
      <c r="O163" s="67">
        <v>0</v>
      </c>
      <c r="P163" s="67">
        <v>0</v>
      </c>
      <c r="Q163" s="67">
        <v>0</v>
      </c>
      <c r="R163" s="67">
        <v>0</v>
      </c>
      <c r="S163" s="67">
        <v>0</v>
      </c>
      <c r="T163" s="67">
        <v>0</v>
      </c>
      <c r="U163" s="67">
        <v>12</v>
      </c>
      <c r="V163" s="67">
        <v>1.042</v>
      </c>
      <c r="W163" s="67">
        <v>1</v>
      </c>
      <c r="Y163" s="64" t="s">
        <v>671</v>
      </c>
      <c r="Z163" s="64" t="s">
        <v>639</v>
      </c>
      <c r="AA163" s="64" t="s">
        <v>634</v>
      </c>
      <c r="AB163" s="67">
        <v>10921</v>
      </c>
    </row>
    <row r="164" spans="1:28" s="65" customFormat="1" ht="12">
      <c r="A164" s="86">
        <v>430</v>
      </c>
      <c r="B164" s="64">
        <v>430170025</v>
      </c>
      <c r="C164" s="66" t="s">
        <v>105</v>
      </c>
      <c r="D164" s="67">
        <v>0</v>
      </c>
      <c r="E164" s="67">
        <v>0</v>
      </c>
      <c r="F164" s="67">
        <v>0</v>
      </c>
      <c r="G164" s="67">
        <v>0</v>
      </c>
      <c r="H164" s="67">
        <v>1</v>
      </c>
      <c r="I164" s="67">
        <v>2</v>
      </c>
      <c r="J164" s="67">
        <v>0</v>
      </c>
      <c r="K164" s="67">
        <v>0</v>
      </c>
      <c r="L164" s="67">
        <v>0</v>
      </c>
      <c r="M164" s="67">
        <v>0</v>
      </c>
      <c r="N164" s="144">
        <v>0.1137</v>
      </c>
      <c r="O164" s="67">
        <v>0</v>
      </c>
      <c r="P164" s="67">
        <v>0</v>
      </c>
      <c r="Q164" s="67">
        <v>1</v>
      </c>
      <c r="R164" s="67">
        <v>0</v>
      </c>
      <c r="S164" s="67">
        <v>0</v>
      </c>
      <c r="T164" s="67">
        <v>0</v>
      </c>
      <c r="U164" s="67">
        <v>3</v>
      </c>
      <c r="V164" s="67">
        <v>1.042</v>
      </c>
      <c r="W164" s="67">
        <v>1</v>
      </c>
      <c r="Y164" s="64" t="s">
        <v>671</v>
      </c>
      <c r="Z164" s="64" t="s">
        <v>639</v>
      </c>
      <c r="AA164" s="64" t="s">
        <v>752</v>
      </c>
      <c r="AB164" s="67">
        <v>11130</v>
      </c>
    </row>
    <row r="165" spans="1:28" s="65" customFormat="1" ht="12">
      <c r="A165" s="86">
        <v>430</v>
      </c>
      <c r="B165" s="64">
        <v>430170056</v>
      </c>
      <c r="C165" s="66" t="s">
        <v>105</v>
      </c>
      <c r="D165" s="67">
        <v>0</v>
      </c>
      <c r="E165" s="67">
        <v>0</v>
      </c>
      <c r="F165" s="67">
        <v>0</v>
      </c>
      <c r="G165" s="67">
        <v>0</v>
      </c>
      <c r="H165" s="67">
        <v>0</v>
      </c>
      <c r="I165" s="67">
        <v>1</v>
      </c>
      <c r="J165" s="67">
        <v>0</v>
      </c>
      <c r="K165" s="67">
        <v>0</v>
      </c>
      <c r="L165" s="67">
        <v>0</v>
      </c>
      <c r="M165" s="67">
        <v>0</v>
      </c>
      <c r="N165" s="144">
        <v>3.7900000000000003E-2</v>
      </c>
      <c r="O165" s="67">
        <v>0</v>
      </c>
      <c r="P165" s="67">
        <v>0</v>
      </c>
      <c r="Q165" s="67">
        <v>0</v>
      </c>
      <c r="R165" s="67">
        <v>0</v>
      </c>
      <c r="S165" s="67">
        <v>0</v>
      </c>
      <c r="T165" s="67">
        <v>0</v>
      </c>
      <c r="U165" s="67">
        <v>1</v>
      </c>
      <c r="V165" s="67">
        <v>1.042</v>
      </c>
      <c r="W165" s="67">
        <v>1</v>
      </c>
      <c r="Y165" s="64" t="s">
        <v>671</v>
      </c>
      <c r="Z165" s="64" t="s">
        <v>639</v>
      </c>
      <c r="AA165" s="64" t="s">
        <v>703</v>
      </c>
      <c r="AB165" s="67">
        <v>10921</v>
      </c>
    </row>
    <row r="166" spans="1:28" s="65" customFormat="1" ht="12">
      <c r="A166" s="86">
        <v>430</v>
      </c>
      <c r="B166" s="64">
        <v>430170064</v>
      </c>
      <c r="C166" s="66" t="s">
        <v>105</v>
      </c>
      <c r="D166" s="67">
        <v>0</v>
      </c>
      <c r="E166" s="67">
        <v>0</v>
      </c>
      <c r="F166" s="67">
        <v>0</v>
      </c>
      <c r="G166" s="67">
        <v>0</v>
      </c>
      <c r="H166" s="67">
        <v>39</v>
      </c>
      <c r="I166" s="67">
        <v>29</v>
      </c>
      <c r="J166" s="67">
        <v>0</v>
      </c>
      <c r="K166" s="67">
        <v>0</v>
      </c>
      <c r="L166" s="67">
        <v>0</v>
      </c>
      <c r="M166" s="67">
        <v>0</v>
      </c>
      <c r="N166" s="144">
        <v>2.5771999999999999</v>
      </c>
      <c r="O166" s="67">
        <v>0</v>
      </c>
      <c r="P166" s="67">
        <v>0</v>
      </c>
      <c r="Q166" s="67">
        <v>3</v>
      </c>
      <c r="R166" s="67">
        <v>0</v>
      </c>
      <c r="S166" s="67">
        <v>4</v>
      </c>
      <c r="T166" s="67">
        <v>0</v>
      </c>
      <c r="U166" s="67">
        <v>68</v>
      </c>
      <c r="V166" s="67">
        <v>1.042</v>
      </c>
      <c r="W166" s="67">
        <v>1</v>
      </c>
      <c r="Y166" s="64" t="s">
        <v>671</v>
      </c>
      <c r="Z166" s="64" t="s">
        <v>639</v>
      </c>
      <c r="AA166" s="64" t="s">
        <v>672</v>
      </c>
      <c r="AB166" s="67">
        <v>10205</v>
      </c>
    </row>
    <row r="167" spans="1:28" s="65" customFormat="1" ht="12">
      <c r="A167" s="86">
        <v>430</v>
      </c>
      <c r="B167" s="64">
        <v>430170100</v>
      </c>
      <c r="C167" s="66" t="s">
        <v>105</v>
      </c>
      <c r="D167" s="67">
        <v>0</v>
      </c>
      <c r="E167" s="67">
        <v>0</v>
      </c>
      <c r="F167" s="67">
        <v>0</v>
      </c>
      <c r="G167" s="67">
        <v>0</v>
      </c>
      <c r="H167" s="67">
        <v>5</v>
      </c>
      <c r="I167" s="67">
        <v>8</v>
      </c>
      <c r="J167" s="67">
        <v>0</v>
      </c>
      <c r="K167" s="67">
        <v>0</v>
      </c>
      <c r="L167" s="67">
        <v>0</v>
      </c>
      <c r="M167" s="67">
        <v>0</v>
      </c>
      <c r="N167" s="144">
        <v>0.49270000000000003</v>
      </c>
      <c r="O167" s="67">
        <v>0</v>
      </c>
      <c r="P167" s="67">
        <v>0</v>
      </c>
      <c r="Q167" s="67">
        <v>0</v>
      </c>
      <c r="R167" s="67">
        <v>0</v>
      </c>
      <c r="S167" s="67">
        <v>0</v>
      </c>
      <c r="T167" s="67">
        <v>0</v>
      </c>
      <c r="U167" s="67">
        <v>13</v>
      </c>
      <c r="V167" s="67">
        <v>1.042</v>
      </c>
      <c r="W167" s="67">
        <v>1</v>
      </c>
      <c r="Y167" s="64" t="s">
        <v>671</v>
      </c>
      <c r="Z167" s="64" t="s">
        <v>639</v>
      </c>
      <c r="AA167" s="64" t="s">
        <v>630</v>
      </c>
      <c r="AB167" s="67">
        <v>10214</v>
      </c>
    </row>
    <row r="168" spans="1:28" s="65" customFormat="1" ht="12">
      <c r="A168" s="86">
        <v>430</v>
      </c>
      <c r="B168" s="64">
        <v>430170110</v>
      </c>
      <c r="C168" s="66" t="s">
        <v>105</v>
      </c>
      <c r="D168" s="67">
        <v>0</v>
      </c>
      <c r="E168" s="67">
        <v>0</v>
      </c>
      <c r="F168" s="67">
        <v>0</v>
      </c>
      <c r="G168" s="67">
        <v>0</v>
      </c>
      <c r="H168" s="67">
        <v>4</v>
      </c>
      <c r="I168" s="67">
        <v>18</v>
      </c>
      <c r="J168" s="67">
        <v>0</v>
      </c>
      <c r="K168" s="67">
        <v>0</v>
      </c>
      <c r="L168" s="67">
        <v>0</v>
      </c>
      <c r="M168" s="67">
        <v>0</v>
      </c>
      <c r="N168" s="144">
        <v>0.83379999999999999</v>
      </c>
      <c r="O168" s="67">
        <v>0</v>
      </c>
      <c r="P168" s="67">
        <v>0</v>
      </c>
      <c r="Q168" s="67">
        <v>0</v>
      </c>
      <c r="R168" s="67">
        <v>0</v>
      </c>
      <c r="S168" s="67">
        <v>0</v>
      </c>
      <c r="T168" s="67">
        <v>0</v>
      </c>
      <c r="U168" s="67">
        <v>22</v>
      </c>
      <c r="V168" s="67">
        <v>1.042</v>
      </c>
      <c r="W168" s="67">
        <v>1</v>
      </c>
      <c r="Y168" s="64" t="s">
        <v>671</v>
      </c>
      <c r="Z168" s="64" t="s">
        <v>639</v>
      </c>
      <c r="AA168" s="64" t="s">
        <v>636</v>
      </c>
      <c r="AB168" s="67">
        <v>10587</v>
      </c>
    </row>
    <row r="169" spans="1:28" s="65" customFormat="1" ht="12">
      <c r="A169" s="86">
        <v>430</v>
      </c>
      <c r="B169" s="64">
        <v>430170136</v>
      </c>
      <c r="C169" s="66" t="s">
        <v>105</v>
      </c>
      <c r="D169" s="67">
        <v>0</v>
      </c>
      <c r="E169" s="67">
        <v>0</v>
      </c>
      <c r="F169" s="67">
        <v>0</v>
      </c>
      <c r="G169" s="67">
        <v>0</v>
      </c>
      <c r="H169" s="67">
        <v>0</v>
      </c>
      <c r="I169" s="67">
        <v>2</v>
      </c>
      <c r="J169" s="67">
        <v>0</v>
      </c>
      <c r="K169" s="67">
        <v>0</v>
      </c>
      <c r="L169" s="67">
        <v>0</v>
      </c>
      <c r="M169" s="67">
        <v>0</v>
      </c>
      <c r="N169" s="144">
        <v>7.5800000000000006E-2</v>
      </c>
      <c r="O169" s="67">
        <v>0</v>
      </c>
      <c r="P169" s="67">
        <v>0</v>
      </c>
      <c r="Q169" s="67">
        <v>0</v>
      </c>
      <c r="R169" s="67">
        <v>0</v>
      </c>
      <c r="S169" s="67">
        <v>0</v>
      </c>
      <c r="T169" s="67">
        <v>0</v>
      </c>
      <c r="U169" s="67">
        <v>2</v>
      </c>
      <c r="V169" s="67">
        <v>1.042</v>
      </c>
      <c r="W169" s="67">
        <v>1</v>
      </c>
      <c r="Y169" s="64" t="s">
        <v>671</v>
      </c>
      <c r="Z169" s="64" t="s">
        <v>639</v>
      </c>
      <c r="AA169" s="64" t="s">
        <v>637</v>
      </c>
      <c r="AB169" s="67">
        <v>10921</v>
      </c>
    </row>
    <row r="170" spans="1:28" s="65" customFormat="1" ht="12">
      <c r="A170" s="86">
        <v>430</v>
      </c>
      <c r="B170" s="64">
        <v>430170139</v>
      </c>
      <c r="C170" s="66" t="s">
        <v>105</v>
      </c>
      <c r="D170" s="67">
        <v>0</v>
      </c>
      <c r="E170" s="67">
        <v>0</v>
      </c>
      <c r="F170" s="67">
        <v>0</v>
      </c>
      <c r="G170" s="67">
        <v>0</v>
      </c>
      <c r="H170" s="67">
        <v>0</v>
      </c>
      <c r="I170" s="67">
        <v>7</v>
      </c>
      <c r="J170" s="67">
        <v>0</v>
      </c>
      <c r="K170" s="67">
        <v>0</v>
      </c>
      <c r="L170" s="67">
        <v>0</v>
      </c>
      <c r="M170" s="67">
        <v>0</v>
      </c>
      <c r="N170" s="144">
        <v>0.26529999999999998</v>
      </c>
      <c r="O170" s="67">
        <v>0</v>
      </c>
      <c r="P170" s="67">
        <v>0</v>
      </c>
      <c r="Q170" s="67">
        <v>0</v>
      </c>
      <c r="R170" s="67">
        <v>0</v>
      </c>
      <c r="S170" s="67">
        <v>0</v>
      </c>
      <c r="T170" s="67">
        <v>0</v>
      </c>
      <c r="U170" s="67">
        <v>7</v>
      </c>
      <c r="V170" s="67">
        <v>1.042</v>
      </c>
      <c r="W170" s="67">
        <v>1</v>
      </c>
      <c r="Y170" s="64" t="s">
        <v>671</v>
      </c>
      <c r="Z170" s="64" t="s">
        <v>639</v>
      </c>
      <c r="AA170" s="64" t="s">
        <v>638</v>
      </c>
      <c r="AB170" s="67">
        <v>10921</v>
      </c>
    </row>
    <row r="171" spans="1:28" s="65" customFormat="1" ht="12">
      <c r="A171" s="86">
        <v>430</v>
      </c>
      <c r="B171" s="64">
        <v>430170141</v>
      </c>
      <c r="C171" s="66" t="s">
        <v>105</v>
      </c>
      <c r="D171" s="67">
        <v>0</v>
      </c>
      <c r="E171" s="67">
        <v>0</v>
      </c>
      <c r="F171" s="67">
        <v>0</v>
      </c>
      <c r="G171" s="67">
        <v>0</v>
      </c>
      <c r="H171" s="67">
        <v>72</v>
      </c>
      <c r="I171" s="67">
        <v>62</v>
      </c>
      <c r="J171" s="67">
        <v>0</v>
      </c>
      <c r="K171" s="67">
        <v>0</v>
      </c>
      <c r="L171" s="67">
        <v>0</v>
      </c>
      <c r="M171" s="67">
        <v>0</v>
      </c>
      <c r="N171" s="144">
        <v>5.0785999999999998</v>
      </c>
      <c r="O171" s="67">
        <v>0</v>
      </c>
      <c r="P171" s="67">
        <v>0</v>
      </c>
      <c r="Q171" s="67">
        <v>8</v>
      </c>
      <c r="R171" s="67">
        <v>0</v>
      </c>
      <c r="S171" s="67">
        <v>11</v>
      </c>
      <c r="T171" s="67">
        <v>0</v>
      </c>
      <c r="U171" s="67">
        <v>134</v>
      </c>
      <c r="V171" s="67">
        <v>1.042</v>
      </c>
      <c r="W171" s="67">
        <v>1</v>
      </c>
      <c r="Y171" s="64" t="s">
        <v>671</v>
      </c>
      <c r="Z171" s="64" t="s">
        <v>639</v>
      </c>
      <c r="AA171" s="64" t="s">
        <v>674</v>
      </c>
      <c r="AB171" s="67">
        <v>10401</v>
      </c>
    </row>
    <row r="172" spans="1:28" s="65" customFormat="1" ht="12">
      <c r="A172" s="86">
        <v>430</v>
      </c>
      <c r="B172" s="64">
        <v>430170153</v>
      </c>
      <c r="C172" s="66" t="s">
        <v>105</v>
      </c>
      <c r="D172" s="67">
        <v>0</v>
      </c>
      <c r="E172" s="67">
        <v>0</v>
      </c>
      <c r="F172" s="67">
        <v>0</v>
      </c>
      <c r="G172" s="67">
        <v>0</v>
      </c>
      <c r="H172" s="67">
        <v>0</v>
      </c>
      <c r="I172" s="67">
        <v>2</v>
      </c>
      <c r="J172" s="67">
        <v>0</v>
      </c>
      <c r="K172" s="67">
        <v>0</v>
      </c>
      <c r="L172" s="67">
        <v>0</v>
      </c>
      <c r="M172" s="67">
        <v>0</v>
      </c>
      <c r="N172" s="144">
        <v>7.5800000000000006E-2</v>
      </c>
      <c r="O172" s="67">
        <v>0</v>
      </c>
      <c r="P172" s="67">
        <v>0</v>
      </c>
      <c r="Q172" s="67">
        <v>0</v>
      </c>
      <c r="R172" s="67">
        <v>0</v>
      </c>
      <c r="S172" s="67">
        <v>1</v>
      </c>
      <c r="T172" s="67">
        <v>0</v>
      </c>
      <c r="U172" s="67">
        <v>2</v>
      </c>
      <c r="V172" s="67">
        <v>1.042</v>
      </c>
      <c r="W172" s="67">
        <v>10</v>
      </c>
      <c r="Y172" s="64" t="s">
        <v>671</v>
      </c>
      <c r="Z172" s="64" t="s">
        <v>639</v>
      </c>
      <c r="AA172" s="64" t="s">
        <v>675</v>
      </c>
      <c r="AB172" s="67">
        <v>13302</v>
      </c>
    </row>
    <row r="173" spans="1:28" s="65" customFormat="1" ht="12">
      <c r="A173" s="86">
        <v>430</v>
      </c>
      <c r="B173" s="64">
        <v>430170158</v>
      </c>
      <c r="C173" s="66" t="s">
        <v>105</v>
      </c>
      <c r="D173" s="67">
        <v>0</v>
      </c>
      <c r="E173" s="67">
        <v>0</v>
      </c>
      <c r="F173" s="67">
        <v>0</v>
      </c>
      <c r="G173" s="67">
        <v>0</v>
      </c>
      <c r="H173" s="67">
        <v>0</v>
      </c>
      <c r="I173" s="67">
        <v>2</v>
      </c>
      <c r="J173" s="67">
        <v>0</v>
      </c>
      <c r="K173" s="67">
        <v>0</v>
      </c>
      <c r="L173" s="67">
        <v>0</v>
      </c>
      <c r="M173" s="67">
        <v>0</v>
      </c>
      <c r="N173" s="144">
        <v>7.5800000000000006E-2</v>
      </c>
      <c r="O173" s="67">
        <v>0</v>
      </c>
      <c r="P173" s="67">
        <v>0</v>
      </c>
      <c r="Q173" s="67">
        <v>0</v>
      </c>
      <c r="R173" s="67">
        <v>0</v>
      </c>
      <c r="S173" s="67">
        <v>0</v>
      </c>
      <c r="T173" s="67">
        <v>0</v>
      </c>
      <c r="U173" s="67">
        <v>2</v>
      </c>
      <c r="V173" s="67">
        <v>1.042</v>
      </c>
      <c r="W173" s="67">
        <v>1</v>
      </c>
      <c r="Y173" s="64" t="s">
        <v>671</v>
      </c>
      <c r="Z173" s="64" t="s">
        <v>639</v>
      </c>
      <c r="AA173" s="64" t="s">
        <v>676</v>
      </c>
      <c r="AB173" s="67">
        <v>10921</v>
      </c>
    </row>
    <row r="174" spans="1:28" s="65" customFormat="1" ht="12">
      <c r="A174" s="86">
        <v>430</v>
      </c>
      <c r="B174" s="64">
        <v>430170170</v>
      </c>
      <c r="C174" s="66" t="s">
        <v>105</v>
      </c>
      <c r="D174" s="67">
        <v>0</v>
      </c>
      <c r="E174" s="67">
        <v>0</v>
      </c>
      <c r="F174" s="67">
        <v>0</v>
      </c>
      <c r="G174" s="67">
        <v>0</v>
      </c>
      <c r="H174" s="67">
        <v>238</v>
      </c>
      <c r="I174" s="67">
        <v>309</v>
      </c>
      <c r="J174" s="67">
        <v>0</v>
      </c>
      <c r="K174" s="67">
        <v>0</v>
      </c>
      <c r="L174" s="67">
        <v>0</v>
      </c>
      <c r="M174" s="67">
        <v>0</v>
      </c>
      <c r="N174" s="144">
        <v>20.731300000000001</v>
      </c>
      <c r="O174" s="67">
        <v>0</v>
      </c>
      <c r="P174" s="67">
        <v>0</v>
      </c>
      <c r="Q174" s="67">
        <v>23</v>
      </c>
      <c r="R174" s="67">
        <v>5</v>
      </c>
      <c r="S174" s="67">
        <v>55</v>
      </c>
      <c r="T174" s="67">
        <v>0</v>
      </c>
      <c r="U174" s="67">
        <v>547</v>
      </c>
      <c r="V174" s="67">
        <v>1.042</v>
      </c>
      <c r="W174" s="67">
        <v>2</v>
      </c>
      <c r="Y174" s="64" t="s">
        <v>671</v>
      </c>
      <c r="Z174" s="64" t="s">
        <v>639</v>
      </c>
      <c r="AA174" s="64" t="s">
        <v>639</v>
      </c>
      <c r="AB174" s="67">
        <v>10639</v>
      </c>
    </row>
    <row r="175" spans="1:28" s="65" customFormat="1" ht="12">
      <c r="A175" s="86">
        <v>430</v>
      </c>
      <c r="B175" s="64">
        <v>430170174</v>
      </c>
      <c r="C175" s="66" t="s">
        <v>105</v>
      </c>
      <c r="D175" s="67">
        <v>0</v>
      </c>
      <c r="E175" s="67">
        <v>0</v>
      </c>
      <c r="F175" s="67">
        <v>0</v>
      </c>
      <c r="G175" s="67">
        <v>0</v>
      </c>
      <c r="H175" s="67">
        <v>24</v>
      </c>
      <c r="I175" s="67">
        <v>25</v>
      </c>
      <c r="J175" s="67">
        <v>0</v>
      </c>
      <c r="K175" s="67">
        <v>0</v>
      </c>
      <c r="L175" s="67">
        <v>0</v>
      </c>
      <c r="M175" s="67">
        <v>0</v>
      </c>
      <c r="N175" s="144">
        <v>1.8571</v>
      </c>
      <c r="O175" s="67">
        <v>0</v>
      </c>
      <c r="P175" s="67">
        <v>0</v>
      </c>
      <c r="Q175" s="67">
        <v>2</v>
      </c>
      <c r="R175" s="67">
        <v>0</v>
      </c>
      <c r="S175" s="67">
        <v>4</v>
      </c>
      <c r="T175" s="67">
        <v>0</v>
      </c>
      <c r="U175" s="67">
        <v>49</v>
      </c>
      <c r="V175" s="67">
        <v>1.042</v>
      </c>
      <c r="W175" s="67">
        <v>1</v>
      </c>
      <c r="Y175" s="64" t="s">
        <v>671</v>
      </c>
      <c r="Z175" s="64" t="s">
        <v>639</v>
      </c>
      <c r="AA175" s="64" t="s">
        <v>677</v>
      </c>
      <c r="AB175" s="67">
        <v>10440</v>
      </c>
    </row>
    <row r="176" spans="1:28" s="65" customFormat="1" ht="12">
      <c r="A176" s="86">
        <v>430</v>
      </c>
      <c r="B176" s="64">
        <v>430170177</v>
      </c>
      <c r="C176" s="66" t="s">
        <v>105</v>
      </c>
      <c r="D176" s="67">
        <v>0</v>
      </c>
      <c r="E176" s="67">
        <v>0</v>
      </c>
      <c r="F176" s="67">
        <v>0</v>
      </c>
      <c r="G176" s="67">
        <v>0</v>
      </c>
      <c r="H176" s="67">
        <v>0</v>
      </c>
      <c r="I176" s="67">
        <v>1</v>
      </c>
      <c r="J176" s="67">
        <v>0</v>
      </c>
      <c r="K176" s="67">
        <v>0</v>
      </c>
      <c r="L176" s="67">
        <v>0</v>
      </c>
      <c r="M176" s="67">
        <v>0</v>
      </c>
      <c r="N176" s="144">
        <v>3.7900000000000003E-2</v>
      </c>
      <c r="O176" s="67">
        <v>0</v>
      </c>
      <c r="P176" s="67">
        <v>0</v>
      </c>
      <c r="Q176" s="67">
        <v>0</v>
      </c>
      <c r="R176" s="67">
        <v>0</v>
      </c>
      <c r="S176" s="67">
        <v>0</v>
      </c>
      <c r="T176" s="67">
        <v>0</v>
      </c>
      <c r="U176" s="67">
        <v>1</v>
      </c>
      <c r="V176" s="67">
        <v>1.042</v>
      </c>
      <c r="W176" s="67">
        <v>1</v>
      </c>
      <c r="Y176" s="64" t="s">
        <v>671</v>
      </c>
      <c r="Z176" s="64" t="s">
        <v>639</v>
      </c>
      <c r="AA176" s="64" t="s">
        <v>678</v>
      </c>
      <c r="AB176" s="67">
        <v>10921</v>
      </c>
    </row>
    <row r="177" spans="1:28" s="65" customFormat="1" ht="12">
      <c r="A177" s="86">
        <v>430</v>
      </c>
      <c r="B177" s="64">
        <v>430170185</v>
      </c>
      <c r="C177" s="66" t="s">
        <v>105</v>
      </c>
      <c r="D177" s="67">
        <v>0</v>
      </c>
      <c r="E177" s="67">
        <v>0</v>
      </c>
      <c r="F177" s="67">
        <v>0</v>
      </c>
      <c r="G177" s="67">
        <v>0</v>
      </c>
      <c r="H177" s="67">
        <v>0</v>
      </c>
      <c r="I177" s="67">
        <v>1</v>
      </c>
      <c r="J177" s="67">
        <v>0</v>
      </c>
      <c r="K177" s="67">
        <v>0</v>
      </c>
      <c r="L177" s="67">
        <v>0</v>
      </c>
      <c r="M177" s="67">
        <v>0</v>
      </c>
      <c r="N177" s="144">
        <v>3.7900000000000003E-2</v>
      </c>
      <c r="O177" s="67">
        <v>0</v>
      </c>
      <c r="P177" s="67">
        <v>0</v>
      </c>
      <c r="Q177" s="67">
        <v>0</v>
      </c>
      <c r="R177" s="67">
        <v>0</v>
      </c>
      <c r="S177" s="67">
        <v>0</v>
      </c>
      <c r="T177" s="67">
        <v>0</v>
      </c>
      <c r="U177" s="67">
        <v>1</v>
      </c>
      <c r="V177" s="67">
        <v>1.042</v>
      </c>
      <c r="W177" s="67">
        <v>1</v>
      </c>
      <c r="Y177" s="64" t="s">
        <v>671</v>
      </c>
      <c r="Z177" s="64" t="s">
        <v>639</v>
      </c>
      <c r="AA177" s="64" t="s">
        <v>640</v>
      </c>
      <c r="AB177" s="67">
        <v>10921</v>
      </c>
    </row>
    <row r="178" spans="1:28" s="65" customFormat="1" ht="12">
      <c r="A178" s="86">
        <v>430</v>
      </c>
      <c r="B178" s="64">
        <v>430170198</v>
      </c>
      <c r="C178" s="66" t="s">
        <v>105</v>
      </c>
      <c r="D178" s="67">
        <v>0</v>
      </c>
      <c r="E178" s="67">
        <v>0</v>
      </c>
      <c r="F178" s="67">
        <v>0</v>
      </c>
      <c r="G178" s="67">
        <v>0</v>
      </c>
      <c r="H178" s="67">
        <v>1</v>
      </c>
      <c r="I178" s="67">
        <v>1</v>
      </c>
      <c r="J178" s="67">
        <v>0</v>
      </c>
      <c r="K178" s="67">
        <v>0</v>
      </c>
      <c r="L178" s="67">
        <v>0</v>
      </c>
      <c r="M178" s="67">
        <v>0</v>
      </c>
      <c r="N178" s="144">
        <v>7.5800000000000006E-2</v>
      </c>
      <c r="O178" s="67">
        <v>0</v>
      </c>
      <c r="P178" s="67">
        <v>0</v>
      </c>
      <c r="Q178" s="67">
        <v>0</v>
      </c>
      <c r="R178" s="67">
        <v>0</v>
      </c>
      <c r="S178" s="67">
        <v>0</v>
      </c>
      <c r="T178" s="67">
        <v>0</v>
      </c>
      <c r="U178" s="67">
        <v>2</v>
      </c>
      <c r="V178" s="67">
        <v>1.042</v>
      </c>
      <c r="W178" s="67">
        <v>1</v>
      </c>
      <c r="Y178" s="64" t="s">
        <v>671</v>
      </c>
      <c r="Z178" s="64" t="s">
        <v>639</v>
      </c>
      <c r="AA178" s="64" t="s">
        <v>641</v>
      </c>
      <c r="AB178" s="67">
        <v>10002</v>
      </c>
    </row>
    <row r="179" spans="1:28" s="65" customFormat="1" ht="12">
      <c r="A179" s="86">
        <v>430</v>
      </c>
      <c r="B179" s="64">
        <v>430170213</v>
      </c>
      <c r="C179" s="66" t="s">
        <v>105</v>
      </c>
      <c r="D179" s="67">
        <v>0</v>
      </c>
      <c r="E179" s="67">
        <v>0</v>
      </c>
      <c r="F179" s="67">
        <v>0</v>
      </c>
      <c r="G179" s="67">
        <v>0</v>
      </c>
      <c r="H179" s="67">
        <v>2</v>
      </c>
      <c r="I179" s="67">
        <v>0</v>
      </c>
      <c r="J179" s="67">
        <v>0</v>
      </c>
      <c r="K179" s="67">
        <v>0</v>
      </c>
      <c r="L179" s="67">
        <v>0</v>
      </c>
      <c r="M179" s="67">
        <v>0</v>
      </c>
      <c r="N179" s="144">
        <v>7.5800000000000006E-2</v>
      </c>
      <c r="O179" s="67">
        <v>0</v>
      </c>
      <c r="P179" s="67">
        <v>0</v>
      </c>
      <c r="Q179" s="67">
        <v>0</v>
      </c>
      <c r="R179" s="67">
        <v>0</v>
      </c>
      <c r="S179" s="67">
        <v>1</v>
      </c>
      <c r="T179" s="67">
        <v>0</v>
      </c>
      <c r="U179" s="67">
        <v>2</v>
      </c>
      <c r="V179" s="67">
        <v>1.042</v>
      </c>
      <c r="W179" s="67">
        <v>10</v>
      </c>
      <c r="Y179" s="64" t="s">
        <v>671</v>
      </c>
      <c r="Z179" s="64" t="s">
        <v>639</v>
      </c>
      <c r="AA179" s="64" t="s">
        <v>885</v>
      </c>
      <c r="AB179" s="67">
        <v>11465</v>
      </c>
    </row>
    <row r="180" spans="1:28" s="65" customFormat="1" ht="12">
      <c r="A180" s="86">
        <v>430</v>
      </c>
      <c r="B180" s="64">
        <v>430170271</v>
      </c>
      <c r="C180" s="66" t="s">
        <v>105</v>
      </c>
      <c r="D180" s="67">
        <v>0</v>
      </c>
      <c r="E180" s="67">
        <v>0</v>
      </c>
      <c r="F180" s="67">
        <v>0</v>
      </c>
      <c r="G180" s="67">
        <v>0</v>
      </c>
      <c r="H180" s="67">
        <v>3</v>
      </c>
      <c r="I180" s="67">
        <v>21</v>
      </c>
      <c r="J180" s="67">
        <v>0</v>
      </c>
      <c r="K180" s="67">
        <v>0</v>
      </c>
      <c r="L180" s="67">
        <v>0</v>
      </c>
      <c r="M180" s="67">
        <v>0</v>
      </c>
      <c r="N180" s="144">
        <v>0.90959999999999996</v>
      </c>
      <c r="O180" s="67">
        <v>0</v>
      </c>
      <c r="P180" s="67">
        <v>0</v>
      </c>
      <c r="Q180" s="67">
        <v>0</v>
      </c>
      <c r="R180" s="67">
        <v>0</v>
      </c>
      <c r="S180" s="67">
        <v>0</v>
      </c>
      <c r="T180" s="67">
        <v>0</v>
      </c>
      <c r="U180" s="67">
        <v>24</v>
      </c>
      <c r="V180" s="67">
        <v>1.042</v>
      </c>
      <c r="W180" s="67">
        <v>1</v>
      </c>
      <c r="Y180" s="64" t="s">
        <v>671</v>
      </c>
      <c r="Z180" s="64" t="s">
        <v>639</v>
      </c>
      <c r="AA180" s="64" t="s">
        <v>679</v>
      </c>
      <c r="AB180" s="67">
        <v>10691</v>
      </c>
    </row>
    <row r="181" spans="1:28" s="65" customFormat="1" ht="12">
      <c r="A181" s="86">
        <v>430</v>
      </c>
      <c r="B181" s="64">
        <v>430170276</v>
      </c>
      <c r="C181" s="66" t="s">
        <v>105</v>
      </c>
      <c r="D181" s="67">
        <v>0</v>
      </c>
      <c r="E181" s="67">
        <v>0</v>
      </c>
      <c r="F181" s="67">
        <v>0</v>
      </c>
      <c r="G181" s="67">
        <v>0</v>
      </c>
      <c r="H181" s="67">
        <v>3</v>
      </c>
      <c r="I181" s="67">
        <v>0</v>
      </c>
      <c r="J181" s="67">
        <v>0</v>
      </c>
      <c r="K181" s="67">
        <v>0</v>
      </c>
      <c r="L181" s="67">
        <v>0</v>
      </c>
      <c r="M181" s="67">
        <v>0</v>
      </c>
      <c r="N181" s="144">
        <v>0.1137</v>
      </c>
      <c r="O181" s="67">
        <v>0</v>
      </c>
      <c r="P181" s="67">
        <v>0</v>
      </c>
      <c r="Q181" s="67">
        <v>0</v>
      </c>
      <c r="R181" s="67">
        <v>0</v>
      </c>
      <c r="S181" s="67">
        <v>1</v>
      </c>
      <c r="T181" s="67">
        <v>0</v>
      </c>
      <c r="U181" s="67">
        <v>3</v>
      </c>
      <c r="V181" s="67">
        <v>1.042</v>
      </c>
      <c r="W181" s="67">
        <v>7</v>
      </c>
      <c r="Y181" s="64" t="s">
        <v>671</v>
      </c>
      <c r="Z181" s="64" t="s">
        <v>639</v>
      </c>
      <c r="AA181" s="64" t="s">
        <v>642</v>
      </c>
      <c r="AB181" s="67">
        <v>10568</v>
      </c>
    </row>
    <row r="182" spans="1:28" s="65" customFormat="1" ht="12">
      <c r="A182" s="86">
        <v>430</v>
      </c>
      <c r="B182" s="64">
        <v>430170288</v>
      </c>
      <c r="C182" s="66" t="s">
        <v>105</v>
      </c>
      <c r="D182" s="67">
        <v>0</v>
      </c>
      <c r="E182" s="67">
        <v>0</v>
      </c>
      <c r="F182" s="67">
        <v>0</v>
      </c>
      <c r="G182" s="67">
        <v>0</v>
      </c>
      <c r="H182" s="67">
        <v>1</v>
      </c>
      <c r="I182" s="67">
        <v>0</v>
      </c>
      <c r="J182" s="67">
        <v>0</v>
      </c>
      <c r="K182" s="67">
        <v>0</v>
      </c>
      <c r="L182" s="67">
        <v>0</v>
      </c>
      <c r="M182" s="67">
        <v>0</v>
      </c>
      <c r="N182" s="144">
        <v>3.7900000000000003E-2</v>
      </c>
      <c r="O182" s="67">
        <v>0</v>
      </c>
      <c r="P182" s="67">
        <v>0</v>
      </c>
      <c r="Q182" s="67">
        <v>0</v>
      </c>
      <c r="R182" s="67">
        <v>0</v>
      </c>
      <c r="S182" s="67">
        <v>0</v>
      </c>
      <c r="T182" s="67">
        <v>0</v>
      </c>
      <c r="U182" s="67">
        <v>1</v>
      </c>
      <c r="V182" s="67">
        <v>1.042</v>
      </c>
      <c r="W182" s="67">
        <v>1</v>
      </c>
      <c r="Y182" s="64" t="s">
        <v>671</v>
      </c>
      <c r="Z182" s="64" t="s">
        <v>639</v>
      </c>
      <c r="AA182" s="64" t="s">
        <v>643</v>
      </c>
      <c r="AB182" s="67">
        <v>9084</v>
      </c>
    </row>
    <row r="183" spans="1:28" s="65" customFormat="1" ht="12">
      <c r="A183" s="86">
        <v>430</v>
      </c>
      <c r="B183" s="64">
        <v>430170321</v>
      </c>
      <c r="C183" s="66" t="s">
        <v>105</v>
      </c>
      <c r="D183" s="67">
        <v>0</v>
      </c>
      <c r="E183" s="67">
        <v>0</v>
      </c>
      <c r="F183" s="67">
        <v>0</v>
      </c>
      <c r="G183" s="67">
        <v>0</v>
      </c>
      <c r="H183" s="67">
        <v>4</v>
      </c>
      <c r="I183" s="67">
        <v>7</v>
      </c>
      <c r="J183" s="67">
        <v>0</v>
      </c>
      <c r="K183" s="67">
        <v>0</v>
      </c>
      <c r="L183" s="67">
        <v>0</v>
      </c>
      <c r="M183" s="67">
        <v>0</v>
      </c>
      <c r="N183" s="144">
        <v>0.41689999999999999</v>
      </c>
      <c r="O183" s="67">
        <v>0</v>
      </c>
      <c r="P183" s="67">
        <v>0</v>
      </c>
      <c r="Q183" s="67">
        <v>0</v>
      </c>
      <c r="R183" s="67">
        <v>1</v>
      </c>
      <c r="S183" s="67">
        <v>2</v>
      </c>
      <c r="T183" s="67">
        <v>0</v>
      </c>
      <c r="U183" s="67">
        <v>11</v>
      </c>
      <c r="V183" s="67">
        <v>1.042</v>
      </c>
      <c r="W183" s="67">
        <v>4</v>
      </c>
      <c r="Y183" s="64" t="s">
        <v>671</v>
      </c>
      <c r="Z183" s="64" t="s">
        <v>639</v>
      </c>
      <c r="AA183" s="64" t="s">
        <v>680</v>
      </c>
      <c r="AB183" s="67">
        <v>11160</v>
      </c>
    </row>
    <row r="184" spans="1:28" s="65" customFormat="1" ht="12">
      <c r="A184" s="86">
        <v>430</v>
      </c>
      <c r="B184" s="64">
        <v>430170322</v>
      </c>
      <c r="C184" s="66" t="s">
        <v>105</v>
      </c>
      <c r="D184" s="67">
        <v>0</v>
      </c>
      <c r="E184" s="67">
        <v>0</v>
      </c>
      <c r="F184" s="67">
        <v>0</v>
      </c>
      <c r="G184" s="67">
        <v>0</v>
      </c>
      <c r="H184" s="67">
        <v>0</v>
      </c>
      <c r="I184" s="67">
        <v>5</v>
      </c>
      <c r="J184" s="67">
        <v>0</v>
      </c>
      <c r="K184" s="67">
        <v>0</v>
      </c>
      <c r="L184" s="67">
        <v>0</v>
      </c>
      <c r="M184" s="67">
        <v>0</v>
      </c>
      <c r="N184" s="144">
        <v>0.1895</v>
      </c>
      <c r="O184" s="67">
        <v>0</v>
      </c>
      <c r="P184" s="67">
        <v>0</v>
      </c>
      <c r="Q184" s="67">
        <v>0</v>
      </c>
      <c r="R184" s="67">
        <v>0</v>
      </c>
      <c r="S184" s="67">
        <v>0</v>
      </c>
      <c r="T184" s="67">
        <v>0</v>
      </c>
      <c r="U184" s="67">
        <v>5</v>
      </c>
      <c r="V184" s="67">
        <v>1.042</v>
      </c>
      <c r="W184" s="67">
        <v>1</v>
      </c>
      <c r="Y184" s="64" t="s">
        <v>671</v>
      </c>
      <c r="Z184" s="64" t="s">
        <v>639</v>
      </c>
      <c r="AA184" s="64" t="s">
        <v>681</v>
      </c>
      <c r="AB184" s="67">
        <v>10921</v>
      </c>
    </row>
    <row r="185" spans="1:28" s="65" customFormat="1" ht="12">
      <c r="A185" s="86">
        <v>430</v>
      </c>
      <c r="B185" s="64">
        <v>430170348</v>
      </c>
      <c r="C185" s="66" t="s">
        <v>105</v>
      </c>
      <c r="D185" s="67">
        <v>0</v>
      </c>
      <c r="E185" s="67">
        <v>0</v>
      </c>
      <c r="F185" s="67">
        <v>0</v>
      </c>
      <c r="G185" s="67">
        <v>0</v>
      </c>
      <c r="H185" s="67">
        <v>2</v>
      </c>
      <c r="I185" s="67">
        <v>13</v>
      </c>
      <c r="J185" s="67">
        <v>0</v>
      </c>
      <c r="K185" s="67">
        <v>0</v>
      </c>
      <c r="L185" s="67">
        <v>0</v>
      </c>
      <c r="M185" s="67">
        <v>0</v>
      </c>
      <c r="N185" s="144">
        <v>0.56850000000000001</v>
      </c>
      <c r="O185" s="67">
        <v>0</v>
      </c>
      <c r="P185" s="67">
        <v>0</v>
      </c>
      <c r="Q185" s="67">
        <v>0</v>
      </c>
      <c r="R185" s="67">
        <v>1</v>
      </c>
      <c r="S185" s="67">
        <v>3</v>
      </c>
      <c r="T185" s="67">
        <v>0</v>
      </c>
      <c r="U185" s="67">
        <v>15</v>
      </c>
      <c r="V185" s="67">
        <v>1.042</v>
      </c>
      <c r="W185" s="67">
        <v>4</v>
      </c>
      <c r="Y185" s="64" t="s">
        <v>671</v>
      </c>
      <c r="Z185" s="64" t="s">
        <v>639</v>
      </c>
      <c r="AA185" s="64" t="s">
        <v>683</v>
      </c>
      <c r="AB185" s="67">
        <v>11609</v>
      </c>
    </row>
    <row r="186" spans="1:28" s="65" customFormat="1" ht="12">
      <c r="A186" s="86">
        <v>430</v>
      </c>
      <c r="B186" s="64">
        <v>430170616</v>
      </c>
      <c r="C186" s="66" t="s">
        <v>105</v>
      </c>
      <c r="D186" s="67">
        <v>0</v>
      </c>
      <c r="E186" s="67">
        <v>0</v>
      </c>
      <c r="F186" s="67">
        <v>0</v>
      </c>
      <c r="G186" s="67">
        <v>0</v>
      </c>
      <c r="H186" s="67">
        <v>0</v>
      </c>
      <c r="I186" s="67">
        <v>1</v>
      </c>
      <c r="J186" s="67">
        <v>0</v>
      </c>
      <c r="K186" s="67">
        <v>0</v>
      </c>
      <c r="L186" s="67">
        <v>0</v>
      </c>
      <c r="M186" s="67">
        <v>0</v>
      </c>
      <c r="N186" s="144">
        <v>3.7900000000000003E-2</v>
      </c>
      <c r="O186" s="67">
        <v>0</v>
      </c>
      <c r="P186" s="67">
        <v>0</v>
      </c>
      <c r="Q186" s="67">
        <v>0</v>
      </c>
      <c r="R186" s="67">
        <v>0</v>
      </c>
      <c r="S186" s="67">
        <v>0</v>
      </c>
      <c r="T186" s="67">
        <v>0</v>
      </c>
      <c r="U186" s="67">
        <v>1</v>
      </c>
      <c r="V186" s="67">
        <v>1.042</v>
      </c>
      <c r="W186" s="67">
        <v>1</v>
      </c>
      <c r="Y186" s="64" t="s">
        <v>671</v>
      </c>
      <c r="Z186" s="64" t="s">
        <v>639</v>
      </c>
      <c r="AA186" s="64" t="s">
        <v>684</v>
      </c>
      <c r="AB186" s="67">
        <v>10921</v>
      </c>
    </row>
    <row r="187" spans="1:28" s="65" customFormat="1" ht="12">
      <c r="A187" s="86">
        <v>430</v>
      </c>
      <c r="B187" s="64">
        <v>430170620</v>
      </c>
      <c r="C187" s="66" t="s">
        <v>105</v>
      </c>
      <c r="D187" s="67">
        <v>0</v>
      </c>
      <c r="E187" s="67">
        <v>0</v>
      </c>
      <c r="F187" s="67">
        <v>0</v>
      </c>
      <c r="G187" s="67">
        <v>0</v>
      </c>
      <c r="H187" s="67">
        <v>1</v>
      </c>
      <c r="I187" s="67">
        <v>9</v>
      </c>
      <c r="J187" s="67">
        <v>0</v>
      </c>
      <c r="K187" s="67">
        <v>0</v>
      </c>
      <c r="L187" s="67">
        <v>0</v>
      </c>
      <c r="M187" s="67">
        <v>0</v>
      </c>
      <c r="N187" s="144">
        <v>0.379</v>
      </c>
      <c r="O187" s="67">
        <v>0</v>
      </c>
      <c r="P187" s="67">
        <v>0</v>
      </c>
      <c r="Q187" s="67">
        <v>0</v>
      </c>
      <c r="R187" s="67">
        <v>0</v>
      </c>
      <c r="S187" s="67">
        <v>0</v>
      </c>
      <c r="T187" s="67">
        <v>0</v>
      </c>
      <c r="U187" s="67">
        <v>10</v>
      </c>
      <c r="V187" s="67">
        <v>1.042</v>
      </c>
      <c r="W187" s="67">
        <v>1</v>
      </c>
      <c r="Y187" s="64" t="s">
        <v>671</v>
      </c>
      <c r="Z187" s="64" t="s">
        <v>639</v>
      </c>
      <c r="AA187" s="64" t="s">
        <v>685</v>
      </c>
      <c r="AB187" s="67">
        <v>10737</v>
      </c>
    </row>
    <row r="188" spans="1:28" s="65" customFormat="1" ht="12">
      <c r="A188" s="86">
        <v>430</v>
      </c>
      <c r="B188" s="64">
        <v>430170695</v>
      </c>
      <c r="C188" s="66" t="s">
        <v>105</v>
      </c>
      <c r="D188" s="67">
        <v>0</v>
      </c>
      <c r="E188" s="67">
        <v>0</v>
      </c>
      <c r="F188" s="67">
        <v>0</v>
      </c>
      <c r="G188" s="67">
        <v>0</v>
      </c>
      <c r="H188" s="67">
        <v>0</v>
      </c>
      <c r="I188" s="67">
        <v>1</v>
      </c>
      <c r="J188" s="67">
        <v>0</v>
      </c>
      <c r="K188" s="67">
        <v>0</v>
      </c>
      <c r="L188" s="67">
        <v>0</v>
      </c>
      <c r="M188" s="67">
        <v>0</v>
      </c>
      <c r="N188" s="144">
        <v>3.7900000000000003E-2</v>
      </c>
      <c r="O188" s="67">
        <v>0</v>
      </c>
      <c r="P188" s="67">
        <v>0</v>
      </c>
      <c r="Q188" s="67">
        <v>0</v>
      </c>
      <c r="R188" s="67">
        <v>0</v>
      </c>
      <c r="S188" s="67">
        <v>0</v>
      </c>
      <c r="T188" s="67">
        <v>0</v>
      </c>
      <c r="U188" s="67">
        <v>1</v>
      </c>
      <c r="V188" s="67">
        <v>1.042</v>
      </c>
      <c r="W188" s="67">
        <v>1</v>
      </c>
      <c r="Y188" s="64" t="s">
        <v>671</v>
      </c>
      <c r="Z188" s="64" t="s">
        <v>639</v>
      </c>
      <c r="AA188" s="64" t="s">
        <v>686</v>
      </c>
      <c r="AB188" s="67">
        <v>10921</v>
      </c>
    </row>
    <row r="189" spans="1:28" s="65" customFormat="1" ht="12">
      <c r="A189" s="86">
        <v>430</v>
      </c>
      <c r="B189" s="64">
        <v>430170710</v>
      </c>
      <c r="C189" s="66" t="s">
        <v>105</v>
      </c>
      <c r="D189" s="67">
        <v>0</v>
      </c>
      <c r="E189" s="67">
        <v>0</v>
      </c>
      <c r="F189" s="67">
        <v>0</v>
      </c>
      <c r="G189" s="67">
        <v>0</v>
      </c>
      <c r="H189" s="67">
        <v>1</v>
      </c>
      <c r="I189" s="67">
        <v>3</v>
      </c>
      <c r="J189" s="67">
        <v>0</v>
      </c>
      <c r="K189" s="67">
        <v>0</v>
      </c>
      <c r="L189" s="67">
        <v>0</v>
      </c>
      <c r="M189" s="67">
        <v>0</v>
      </c>
      <c r="N189" s="144">
        <v>0.15160000000000001</v>
      </c>
      <c r="O189" s="67">
        <v>0</v>
      </c>
      <c r="P189" s="67">
        <v>0</v>
      </c>
      <c r="Q189" s="67">
        <v>0</v>
      </c>
      <c r="R189" s="67">
        <v>0</v>
      </c>
      <c r="S189" s="67">
        <v>0</v>
      </c>
      <c r="T189" s="67">
        <v>0</v>
      </c>
      <c r="U189" s="67">
        <v>4</v>
      </c>
      <c r="V189" s="67">
        <v>1.042</v>
      </c>
      <c r="W189" s="67">
        <v>1</v>
      </c>
      <c r="Y189" s="64" t="s">
        <v>671</v>
      </c>
      <c r="Z189" s="64" t="s">
        <v>639</v>
      </c>
      <c r="AA189" s="64" t="s">
        <v>644</v>
      </c>
      <c r="AB189" s="67">
        <v>10461</v>
      </c>
    </row>
    <row r="190" spans="1:28" s="65" customFormat="1" ht="12">
      <c r="A190" s="86">
        <v>430</v>
      </c>
      <c r="B190" s="64">
        <v>430170725</v>
      </c>
      <c r="C190" s="66" t="s">
        <v>105</v>
      </c>
      <c r="D190" s="67">
        <v>0</v>
      </c>
      <c r="E190" s="67">
        <v>0</v>
      </c>
      <c r="F190" s="67">
        <v>0</v>
      </c>
      <c r="G190" s="67">
        <v>0</v>
      </c>
      <c r="H190" s="67">
        <v>6</v>
      </c>
      <c r="I190" s="67">
        <v>6</v>
      </c>
      <c r="J190" s="67">
        <v>0</v>
      </c>
      <c r="K190" s="67">
        <v>0</v>
      </c>
      <c r="L190" s="67">
        <v>0</v>
      </c>
      <c r="M190" s="67">
        <v>0</v>
      </c>
      <c r="N190" s="144">
        <v>0.45479999999999998</v>
      </c>
      <c r="O190" s="67">
        <v>0</v>
      </c>
      <c r="P190" s="67">
        <v>0</v>
      </c>
      <c r="Q190" s="67">
        <v>0</v>
      </c>
      <c r="R190" s="67">
        <v>0</v>
      </c>
      <c r="S190" s="67">
        <v>1</v>
      </c>
      <c r="T190" s="67">
        <v>0</v>
      </c>
      <c r="U190" s="67">
        <v>12</v>
      </c>
      <c r="V190" s="67">
        <v>1.042</v>
      </c>
      <c r="W190" s="67">
        <v>1</v>
      </c>
      <c r="Y190" s="64" t="s">
        <v>671</v>
      </c>
      <c r="Z190" s="64" t="s">
        <v>639</v>
      </c>
      <c r="AA190" s="64" t="s">
        <v>687</v>
      </c>
      <c r="AB190" s="67">
        <v>10327</v>
      </c>
    </row>
    <row r="191" spans="1:28" s="65" customFormat="1" ht="12">
      <c r="A191" s="86">
        <v>430</v>
      </c>
      <c r="B191" s="64">
        <v>430170730</v>
      </c>
      <c r="C191" s="66" t="s">
        <v>105</v>
      </c>
      <c r="D191" s="67">
        <v>0</v>
      </c>
      <c r="E191" s="67">
        <v>0</v>
      </c>
      <c r="F191" s="67">
        <v>0</v>
      </c>
      <c r="G191" s="67">
        <v>0</v>
      </c>
      <c r="H191" s="67">
        <v>0</v>
      </c>
      <c r="I191" s="67">
        <v>15</v>
      </c>
      <c r="J191" s="67">
        <v>0</v>
      </c>
      <c r="K191" s="67">
        <v>0</v>
      </c>
      <c r="L191" s="67">
        <v>0</v>
      </c>
      <c r="M191" s="67">
        <v>0</v>
      </c>
      <c r="N191" s="144">
        <v>0.56850000000000001</v>
      </c>
      <c r="O191" s="67">
        <v>0</v>
      </c>
      <c r="P191" s="67">
        <v>0</v>
      </c>
      <c r="Q191" s="67">
        <v>0</v>
      </c>
      <c r="R191" s="67">
        <v>0</v>
      </c>
      <c r="S191" s="67">
        <v>1</v>
      </c>
      <c r="T191" s="67">
        <v>0</v>
      </c>
      <c r="U191" s="67">
        <v>15</v>
      </c>
      <c r="V191" s="67">
        <v>1.042</v>
      </c>
      <c r="W191" s="67">
        <v>1</v>
      </c>
      <c r="Y191" s="64" t="s">
        <v>671</v>
      </c>
      <c r="Z191" s="64" t="s">
        <v>639</v>
      </c>
      <c r="AA191" s="64" t="s">
        <v>688</v>
      </c>
      <c r="AB191" s="67">
        <v>11180</v>
      </c>
    </row>
    <row r="192" spans="1:28" s="65" customFormat="1" ht="12">
      <c r="A192" s="86">
        <v>430</v>
      </c>
      <c r="B192" s="64">
        <v>430170735</v>
      </c>
      <c r="C192" s="66" t="s">
        <v>105</v>
      </c>
      <c r="D192" s="67">
        <v>0</v>
      </c>
      <c r="E192" s="67">
        <v>0</v>
      </c>
      <c r="F192" s="67">
        <v>0</v>
      </c>
      <c r="G192" s="67">
        <v>0</v>
      </c>
      <c r="H192" s="67">
        <v>1</v>
      </c>
      <c r="I192" s="67">
        <v>1</v>
      </c>
      <c r="J192" s="67">
        <v>0</v>
      </c>
      <c r="K192" s="67">
        <v>0</v>
      </c>
      <c r="L192" s="67">
        <v>0</v>
      </c>
      <c r="M192" s="67">
        <v>0</v>
      </c>
      <c r="N192" s="144">
        <v>7.5800000000000006E-2</v>
      </c>
      <c r="O192" s="67">
        <v>0</v>
      </c>
      <c r="P192" s="67">
        <v>0</v>
      </c>
      <c r="Q192" s="67">
        <v>0</v>
      </c>
      <c r="R192" s="67">
        <v>0</v>
      </c>
      <c r="S192" s="67">
        <v>0</v>
      </c>
      <c r="T192" s="67">
        <v>0</v>
      </c>
      <c r="U192" s="67">
        <v>2</v>
      </c>
      <c r="V192" s="67">
        <v>1.042</v>
      </c>
      <c r="W192" s="67">
        <v>1</v>
      </c>
      <c r="Y192" s="64" t="s">
        <v>671</v>
      </c>
      <c r="Z192" s="64" t="s">
        <v>639</v>
      </c>
      <c r="AA192" s="64" t="s">
        <v>689</v>
      </c>
      <c r="AB192" s="67">
        <v>10002</v>
      </c>
    </row>
    <row r="193" spans="1:28" s="65" customFormat="1" ht="12">
      <c r="A193" s="86">
        <v>430</v>
      </c>
      <c r="B193" s="64">
        <v>430170775</v>
      </c>
      <c r="C193" s="66" t="s">
        <v>105</v>
      </c>
      <c r="D193" s="67">
        <v>0</v>
      </c>
      <c r="E193" s="67">
        <v>0</v>
      </c>
      <c r="F193" s="67">
        <v>0</v>
      </c>
      <c r="G193" s="67">
        <v>0</v>
      </c>
      <c r="H193" s="67">
        <v>0</v>
      </c>
      <c r="I193" s="67">
        <v>1</v>
      </c>
      <c r="J193" s="67">
        <v>0</v>
      </c>
      <c r="K193" s="67">
        <v>0</v>
      </c>
      <c r="L193" s="67">
        <v>0</v>
      </c>
      <c r="M193" s="67">
        <v>0</v>
      </c>
      <c r="N193" s="144">
        <v>3.7900000000000003E-2</v>
      </c>
      <c r="O193" s="67">
        <v>0</v>
      </c>
      <c r="P193" s="67">
        <v>0</v>
      </c>
      <c r="Q193" s="67">
        <v>0</v>
      </c>
      <c r="R193" s="67">
        <v>0</v>
      </c>
      <c r="S193" s="67">
        <v>0</v>
      </c>
      <c r="T193" s="67">
        <v>0</v>
      </c>
      <c r="U193" s="67">
        <v>1</v>
      </c>
      <c r="V193" s="67">
        <v>1.042</v>
      </c>
      <c r="W193" s="67">
        <v>1</v>
      </c>
      <c r="Y193" s="64" t="s">
        <v>671</v>
      </c>
      <c r="Z193" s="64" t="s">
        <v>639</v>
      </c>
      <c r="AA193" s="64" t="s">
        <v>690</v>
      </c>
      <c r="AB193" s="67">
        <v>10921</v>
      </c>
    </row>
    <row r="194" spans="1:28" s="65" customFormat="1" ht="12">
      <c r="A194" s="86">
        <v>431</v>
      </c>
      <c r="B194" s="64">
        <v>431149128</v>
      </c>
      <c r="C194" s="66" t="s">
        <v>127</v>
      </c>
      <c r="D194" s="67">
        <v>1</v>
      </c>
      <c r="E194" s="67">
        <v>0</v>
      </c>
      <c r="F194" s="67">
        <v>0</v>
      </c>
      <c r="G194" s="67">
        <v>1</v>
      </c>
      <c r="H194" s="67">
        <v>3</v>
      </c>
      <c r="I194" s="67">
        <v>0</v>
      </c>
      <c r="J194" s="67">
        <v>0</v>
      </c>
      <c r="K194" s="67">
        <v>0</v>
      </c>
      <c r="L194" s="67">
        <v>0</v>
      </c>
      <c r="M194" s="67">
        <v>0</v>
      </c>
      <c r="N194" s="144">
        <v>0.15160000000000001</v>
      </c>
      <c r="O194" s="67">
        <v>0</v>
      </c>
      <c r="P194" s="67">
        <v>1</v>
      </c>
      <c r="Q194" s="67">
        <v>0</v>
      </c>
      <c r="R194" s="67">
        <v>0</v>
      </c>
      <c r="S194" s="67">
        <v>0</v>
      </c>
      <c r="T194" s="67">
        <v>0</v>
      </c>
      <c r="U194" s="67">
        <v>5</v>
      </c>
      <c r="V194" s="67">
        <v>1</v>
      </c>
      <c r="W194" s="67">
        <v>1</v>
      </c>
      <c r="Y194" s="64" t="s">
        <v>691</v>
      </c>
      <c r="Z194" s="64" t="s">
        <v>653</v>
      </c>
      <c r="AA194" s="64" t="s">
        <v>661</v>
      </c>
      <c r="AB194" s="67">
        <v>8356</v>
      </c>
    </row>
    <row r="195" spans="1:28" s="65" customFormat="1" ht="12">
      <c r="A195" s="86">
        <v>431</v>
      </c>
      <c r="B195" s="64">
        <v>431149149</v>
      </c>
      <c r="C195" s="66" t="s">
        <v>127</v>
      </c>
      <c r="D195" s="67">
        <v>40</v>
      </c>
      <c r="E195" s="67">
        <v>0</v>
      </c>
      <c r="F195" s="67">
        <v>41</v>
      </c>
      <c r="G195" s="67">
        <v>197</v>
      </c>
      <c r="H195" s="67">
        <v>63</v>
      </c>
      <c r="I195" s="67">
        <v>0</v>
      </c>
      <c r="J195" s="67">
        <v>0</v>
      </c>
      <c r="K195" s="67">
        <v>0</v>
      </c>
      <c r="L195" s="67">
        <v>0</v>
      </c>
      <c r="M195" s="67">
        <v>0</v>
      </c>
      <c r="N195" s="144">
        <v>11.4079</v>
      </c>
      <c r="O195" s="67">
        <v>0</v>
      </c>
      <c r="P195" s="67">
        <v>88</v>
      </c>
      <c r="Q195" s="67">
        <v>4</v>
      </c>
      <c r="R195" s="67">
        <v>0</v>
      </c>
      <c r="S195" s="67">
        <v>194</v>
      </c>
      <c r="T195" s="67">
        <v>0</v>
      </c>
      <c r="U195" s="67">
        <v>321</v>
      </c>
      <c r="V195" s="67">
        <v>1</v>
      </c>
      <c r="W195" s="67">
        <v>10</v>
      </c>
      <c r="Y195" s="64" t="s">
        <v>691</v>
      </c>
      <c r="Z195" s="64" t="s">
        <v>653</v>
      </c>
      <c r="AA195" s="64" t="s">
        <v>653</v>
      </c>
      <c r="AB195" s="67">
        <v>12411</v>
      </c>
    </row>
    <row r="196" spans="1:28" s="65" customFormat="1" ht="12">
      <c r="A196" s="86">
        <v>431</v>
      </c>
      <c r="B196" s="64">
        <v>431149181</v>
      </c>
      <c r="C196" s="66" t="s">
        <v>127</v>
      </c>
      <c r="D196" s="67">
        <v>0</v>
      </c>
      <c r="E196" s="67">
        <v>0</v>
      </c>
      <c r="F196" s="67">
        <v>1</v>
      </c>
      <c r="G196" s="67">
        <v>11</v>
      </c>
      <c r="H196" s="67">
        <v>2</v>
      </c>
      <c r="I196" s="67">
        <v>0</v>
      </c>
      <c r="J196" s="67">
        <v>0</v>
      </c>
      <c r="K196" s="67">
        <v>0</v>
      </c>
      <c r="L196" s="67">
        <v>0</v>
      </c>
      <c r="M196" s="67">
        <v>0</v>
      </c>
      <c r="N196" s="144">
        <v>0.53059999999999996</v>
      </c>
      <c r="O196" s="67">
        <v>0</v>
      </c>
      <c r="P196" s="67">
        <v>1</v>
      </c>
      <c r="Q196" s="67">
        <v>0</v>
      </c>
      <c r="R196" s="67">
        <v>0</v>
      </c>
      <c r="S196" s="67">
        <v>9</v>
      </c>
      <c r="T196" s="67">
        <v>0</v>
      </c>
      <c r="U196" s="67">
        <v>14</v>
      </c>
      <c r="V196" s="67">
        <v>1</v>
      </c>
      <c r="W196" s="67">
        <v>10</v>
      </c>
      <c r="Y196" s="64" t="s">
        <v>691</v>
      </c>
      <c r="Z196" s="64" t="s">
        <v>653</v>
      </c>
      <c r="AA196" s="64" t="s">
        <v>656</v>
      </c>
      <c r="AB196" s="67">
        <v>12184</v>
      </c>
    </row>
    <row r="197" spans="1:28" s="65" customFormat="1" ht="12">
      <c r="A197" s="86">
        <v>432</v>
      </c>
      <c r="B197" s="64">
        <v>432712020</v>
      </c>
      <c r="C197" s="66" t="s">
        <v>129</v>
      </c>
      <c r="D197" s="67">
        <v>0</v>
      </c>
      <c r="E197" s="67">
        <v>0</v>
      </c>
      <c r="F197" s="67">
        <v>0</v>
      </c>
      <c r="G197" s="67">
        <v>0</v>
      </c>
      <c r="H197" s="67">
        <v>60</v>
      </c>
      <c r="I197" s="67">
        <v>0</v>
      </c>
      <c r="J197" s="67">
        <v>0</v>
      </c>
      <c r="K197" s="67">
        <v>0</v>
      </c>
      <c r="L197" s="67">
        <v>0</v>
      </c>
      <c r="M197" s="67">
        <v>0</v>
      </c>
      <c r="N197" s="144">
        <v>2.274</v>
      </c>
      <c r="O197" s="67">
        <v>0</v>
      </c>
      <c r="P197" s="67">
        <v>0</v>
      </c>
      <c r="Q197" s="67">
        <v>1</v>
      </c>
      <c r="R197" s="67">
        <v>0</v>
      </c>
      <c r="S197" s="67">
        <v>11</v>
      </c>
      <c r="T197" s="67">
        <v>0</v>
      </c>
      <c r="U197" s="67">
        <v>60</v>
      </c>
      <c r="V197" s="67">
        <v>1</v>
      </c>
      <c r="W197" s="67">
        <v>4</v>
      </c>
      <c r="Y197" s="64" t="s">
        <v>692</v>
      </c>
      <c r="Z197" s="64" t="s">
        <v>693</v>
      </c>
      <c r="AA197" s="64" t="s">
        <v>694</v>
      </c>
      <c r="AB197" s="67">
        <v>9536</v>
      </c>
    </row>
    <row r="198" spans="1:28" s="65" customFormat="1" ht="12">
      <c r="A198" s="86">
        <v>432</v>
      </c>
      <c r="B198" s="64">
        <v>432712036</v>
      </c>
      <c r="C198" s="66" t="s">
        <v>129</v>
      </c>
      <c r="D198" s="67">
        <v>0</v>
      </c>
      <c r="E198" s="67">
        <v>0</v>
      </c>
      <c r="F198" s="67">
        <v>0</v>
      </c>
      <c r="G198" s="67">
        <v>0</v>
      </c>
      <c r="H198" s="67">
        <v>1</v>
      </c>
      <c r="I198" s="67">
        <v>0</v>
      </c>
      <c r="J198" s="67">
        <v>0</v>
      </c>
      <c r="K198" s="67">
        <v>0</v>
      </c>
      <c r="L198" s="67">
        <v>0</v>
      </c>
      <c r="M198" s="67">
        <v>0</v>
      </c>
      <c r="N198" s="144">
        <v>3.7900000000000003E-2</v>
      </c>
      <c r="O198" s="67">
        <v>0</v>
      </c>
      <c r="P198" s="67">
        <v>0</v>
      </c>
      <c r="Q198" s="67">
        <v>0</v>
      </c>
      <c r="R198" s="67">
        <v>0</v>
      </c>
      <c r="S198" s="67">
        <v>0</v>
      </c>
      <c r="T198" s="67">
        <v>0</v>
      </c>
      <c r="U198" s="67">
        <v>1</v>
      </c>
      <c r="V198" s="67">
        <v>1</v>
      </c>
      <c r="W198" s="67">
        <v>1</v>
      </c>
      <c r="Y198" s="64" t="s">
        <v>692</v>
      </c>
      <c r="Z198" s="64" t="s">
        <v>693</v>
      </c>
      <c r="AA198" s="64" t="s">
        <v>695</v>
      </c>
      <c r="AB198" s="67">
        <v>8785</v>
      </c>
    </row>
    <row r="199" spans="1:28" s="65" customFormat="1" ht="12">
      <c r="A199" s="86">
        <v>432</v>
      </c>
      <c r="B199" s="64">
        <v>432712096</v>
      </c>
      <c r="C199" s="66" t="s">
        <v>129</v>
      </c>
      <c r="D199" s="67">
        <v>0</v>
      </c>
      <c r="E199" s="67">
        <v>0</v>
      </c>
      <c r="F199" s="67">
        <v>0</v>
      </c>
      <c r="G199" s="67">
        <v>0</v>
      </c>
      <c r="H199" s="67">
        <v>2</v>
      </c>
      <c r="I199" s="67">
        <v>0</v>
      </c>
      <c r="J199" s="67">
        <v>0</v>
      </c>
      <c r="K199" s="67">
        <v>0</v>
      </c>
      <c r="L199" s="67">
        <v>0</v>
      </c>
      <c r="M199" s="67">
        <v>0</v>
      </c>
      <c r="N199" s="144">
        <v>7.5800000000000006E-2</v>
      </c>
      <c r="O199" s="67">
        <v>0</v>
      </c>
      <c r="P199" s="67">
        <v>0</v>
      </c>
      <c r="Q199" s="67">
        <v>0</v>
      </c>
      <c r="R199" s="67">
        <v>0</v>
      </c>
      <c r="S199" s="67">
        <v>2</v>
      </c>
      <c r="T199" s="67">
        <v>0</v>
      </c>
      <c r="U199" s="67">
        <v>2</v>
      </c>
      <c r="V199" s="67">
        <v>1</v>
      </c>
      <c r="W199" s="67">
        <v>10</v>
      </c>
      <c r="Y199" s="64" t="s">
        <v>692</v>
      </c>
      <c r="Z199" s="64" t="s">
        <v>693</v>
      </c>
      <c r="AA199" s="64" t="s">
        <v>785</v>
      </c>
      <c r="AB199" s="67">
        <v>13375</v>
      </c>
    </row>
    <row r="200" spans="1:28" s="65" customFormat="1" ht="12">
      <c r="A200" s="86">
        <v>432</v>
      </c>
      <c r="B200" s="64">
        <v>432712172</v>
      </c>
      <c r="C200" s="66" t="s">
        <v>129</v>
      </c>
      <c r="D200" s="67">
        <v>0</v>
      </c>
      <c r="E200" s="67">
        <v>0</v>
      </c>
      <c r="F200" s="67">
        <v>0</v>
      </c>
      <c r="G200" s="67">
        <v>0</v>
      </c>
      <c r="H200" s="67">
        <v>1</v>
      </c>
      <c r="I200" s="67">
        <v>0</v>
      </c>
      <c r="J200" s="67">
        <v>0</v>
      </c>
      <c r="K200" s="67">
        <v>0</v>
      </c>
      <c r="L200" s="67">
        <v>0</v>
      </c>
      <c r="M200" s="67">
        <v>0</v>
      </c>
      <c r="N200" s="144">
        <v>3.7900000000000003E-2</v>
      </c>
      <c r="O200" s="67">
        <v>0</v>
      </c>
      <c r="P200" s="67">
        <v>0</v>
      </c>
      <c r="Q200" s="67">
        <v>0</v>
      </c>
      <c r="R200" s="67">
        <v>0</v>
      </c>
      <c r="S200" s="67">
        <v>0</v>
      </c>
      <c r="T200" s="67">
        <v>0</v>
      </c>
      <c r="U200" s="67">
        <v>1</v>
      </c>
      <c r="V200" s="67">
        <v>1</v>
      </c>
      <c r="W200" s="67">
        <v>1</v>
      </c>
      <c r="Y200" s="64" t="s">
        <v>692</v>
      </c>
      <c r="Z200" s="64" t="s">
        <v>693</v>
      </c>
      <c r="AA200" s="64" t="s">
        <v>828</v>
      </c>
      <c r="AB200" s="67">
        <v>8785</v>
      </c>
    </row>
    <row r="201" spans="1:28" s="65" customFormat="1" ht="12">
      <c r="A201" s="86">
        <v>432</v>
      </c>
      <c r="B201" s="64">
        <v>432712242</v>
      </c>
      <c r="C201" s="66" t="s">
        <v>129</v>
      </c>
      <c r="D201" s="67">
        <v>0</v>
      </c>
      <c r="E201" s="67">
        <v>0</v>
      </c>
      <c r="F201" s="67">
        <v>0</v>
      </c>
      <c r="G201" s="67">
        <v>0</v>
      </c>
      <c r="H201" s="67">
        <v>1</v>
      </c>
      <c r="I201" s="67">
        <v>0</v>
      </c>
      <c r="J201" s="67">
        <v>0</v>
      </c>
      <c r="K201" s="67">
        <v>0</v>
      </c>
      <c r="L201" s="67">
        <v>0</v>
      </c>
      <c r="M201" s="67">
        <v>0</v>
      </c>
      <c r="N201" s="144">
        <v>3.7900000000000003E-2</v>
      </c>
      <c r="O201" s="67">
        <v>0</v>
      </c>
      <c r="P201" s="67">
        <v>0</v>
      </c>
      <c r="Q201" s="67">
        <v>0</v>
      </c>
      <c r="R201" s="67">
        <v>0</v>
      </c>
      <c r="S201" s="67">
        <v>0</v>
      </c>
      <c r="T201" s="67">
        <v>0</v>
      </c>
      <c r="U201" s="67">
        <v>1</v>
      </c>
      <c r="V201" s="67">
        <v>1</v>
      </c>
      <c r="W201" s="67">
        <v>1</v>
      </c>
      <c r="Y201" s="64" t="s">
        <v>692</v>
      </c>
      <c r="Z201" s="64" t="s">
        <v>693</v>
      </c>
      <c r="AA201" s="64" t="s">
        <v>851</v>
      </c>
      <c r="AB201" s="67">
        <v>8785</v>
      </c>
    </row>
    <row r="202" spans="1:28" s="65" customFormat="1" ht="12">
      <c r="A202" s="86">
        <v>432</v>
      </c>
      <c r="B202" s="64">
        <v>432712261</v>
      </c>
      <c r="C202" s="66" t="s">
        <v>129</v>
      </c>
      <c r="D202" s="67">
        <v>0</v>
      </c>
      <c r="E202" s="67">
        <v>0</v>
      </c>
      <c r="F202" s="67">
        <v>0</v>
      </c>
      <c r="G202" s="67">
        <v>0</v>
      </c>
      <c r="H202" s="67">
        <v>12</v>
      </c>
      <c r="I202" s="67">
        <v>0</v>
      </c>
      <c r="J202" s="67">
        <v>0</v>
      </c>
      <c r="K202" s="67">
        <v>0</v>
      </c>
      <c r="L202" s="67">
        <v>0</v>
      </c>
      <c r="M202" s="67">
        <v>0</v>
      </c>
      <c r="N202" s="144">
        <v>0.45479999999999998</v>
      </c>
      <c r="O202" s="67">
        <v>0</v>
      </c>
      <c r="P202" s="67">
        <v>0</v>
      </c>
      <c r="Q202" s="67">
        <v>0</v>
      </c>
      <c r="R202" s="67">
        <v>0</v>
      </c>
      <c r="S202" s="67">
        <v>1</v>
      </c>
      <c r="T202" s="67">
        <v>0</v>
      </c>
      <c r="U202" s="67">
        <v>12</v>
      </c>
      <c r="V202" s="67">
        <v>1</v>
      </c>
      <c r="W202" s="67">
        <v>1</v>
      </c>
      <c r="Y202" s="64" t="s">
        <v>692</v>
      </c>
      <c r="Z202" s="64" t="s">
        <v>693</v>
      </c>
      <c r="AA202" s="64" t="s">
        <v>696</v>
      </c>
      <c r="AB202" s="67">
        <v>9098</v>
      </c>
    </row>
    <row r="203" spans="1:28" s="65" customFormat="1" ht="12">
      <c r="A203" s="86">
        <v>432</v>
      </c>
      <c r="B203" s="64">
        <v>432712300</v>
      </c>
      <c r="C203" s="66" t="s">
        <v>129</v>
      </c>
      <c r="D203" s="67">
        <v>0</v>
      </c>
      <c r="E203" s="67">
        <v>0</v>
      </c>
      <c r="F203" s="67">
        <v>0</v>
      </c>
      <c r="G203" s="67">
        <v>0</v>
      </c>
      <c r="H203" s="67">
        <v>3</v>
      </c>
      <c r="I203" s="67">
        <v>0</v>
      </c>
      <c r="J203" s="67">
        <v>0</v>
      </c>
      <c r="K203" s="67">
        <v>0</v>
      </c>
      <c r="L203" s="67">
        <v>0</v>
      </c>
      <c r="M203" s="67">
        <v>0</v>
      </c>
      <c r="N203" s="144">
        <v>0.1137</v>
      </c>
      <c r="O203" s="67">
        <v>0</v>
      </c>
      <c r="P203" s="67">
        <v>0</v>
      </c>
      <c r="Q203" s="67">
        <v>0</v>
      </c>
      <c r="R203" s="67">
        <v>0</v>
      </c>
      <c r="S203" s="67">
        <v>0</v>
      </c>
      <c r="T203" s="67">
        <v>0</v>
      </c>
      <c r="U203" s="67">
        <v>3</v>
      </c>
      <c r="V203" s="67">
        <v>1</v>
      </c>
      <c r="W203" s="67">
        <v>1</v>
      </c>
      <c r="Y203" s="64" t="s">
        <v>692</v>
      </c>
      <c r="Z203" s="64" t="s">
        <v>693</v>
      </c>
      <c r="AA203" s="64" t="s">
        <v>697</v>
      </c>
      <c r="AB203" s="67">
        <v>8785</v>
      </c>
    </row>
    <row r="204" spans="1:28" s="65" customFormat="1" ht="12">
      <c r="A204" s="86">
        <v>432</v>
      </c>
      <c r="B204" s="64">
        <v>432712645</v>
      </c>
      <c r="C204" s="66" t="s">
        <v>129</v>
      </c>
      <c r="D204" s="67">
        <v>0</v>
      </c>
      <c r="E204" s="67">
        <v>0</v>
      </c>
      <c r="F204" s="67">
        <v>0</v>
      </c>
      <c r="G204" s="67">
        <v>0</v>
      </c>
      <c r="H204" s="67">
        <v>62</v>
      </c>
      <c r="I204" s="67">
        <v>0</v>
      </c>
      <c r="J204" s="67">
        <v>0</v>
      </c>
      <c r="K204" s="67">
        <v>0</v>
      </c>
      <c r="L204" s="67">
        <v>0</v>
      </c>
      <c r="M204" s="67">
        <v>0</v>
      </c>
      <c r="N204" s="144">
        <v>2.3498000000000001</v>
      </c>
      <c r="O204" s="67">
        <v>0</v>
      </c>
      <c r="P204" s="67">
        <v>0</v>
      </c>
      <c r="Q204" s="67">
        <v>0</v>
      </c>
      <c r="R204" s="67">
        <v>0</v>
      </c>
      <c r="S204" s="67">
        <v>15</v>
      </c>
      <c r="T204" s="67">
        <v>0</v>
      </c>
      <c r="U204" s="67">
        <v>62</v>
      </c>
      <c r="V204" s="67">
        <v>1</v>
      </c>
      <c r="W204" s="67">
        <v>5</v>
      </c>
      <c r="Y204" s="64" t="s">
        <v>692</v>
      </c>
      <c r="Z204" s="64" t="s">
        <v>693</v>
      </c>
      <c r="AA204" s="64" t="s">
        <v>698</v>
      </c>
      <c r="AB204" s="67">
        <v>9734</v>
      </c>
    </row>
    <row r="205" spans="1:28" s="65" customFormat="1" ht="12">
      <c r="A205" s="86">
        <v>432</v>
      </c>
      <c r="B205" s="64">
        <v>432712660</v>
      </c>
      <c r="C205" s="66" t="s">
        <v>129</v>
      </c>
      <c r="D205" s="67">
        <v>0</v>
      </c>
      <c r="E205" s="67">
        <v>0</v>
      </c>
      <c r="F205" s="67">
        <v>0</v>
      </c>
      <c r="G205" s="67">
        <v>0</v>
      </c>
      <c r="H205" s="67">
        <v>56</v>
      </c>
      <c r="I205" s="67">
        <v>0</v>
      </c>
      <c r="J205" s="67">
        <v>0</v>
      </c>
      <c r="K205" s="67">
        <v>0</v>
      </c>
      <c r="L205" s="67">
        <v>0</v>
      </c>
      <c r="M205" s="67">
        <v>0</v>
      </c>
      <c r="N205" s="144">
        <v>2.1223999999999998</v>
      </c>
      <c r="O205" s="67">
        <v>0</v>
      </c>
      <c r="P205" s="67">
        <v>0</v>
      </c>
      <c r="Q205" s="67">
        <v>0</v>
      </c>
      <c r="R205" s="67">
        <v>0</v>
      </c>
      <c r="S205" s="67">
        <v>15</v>
      </c>
      <c r="T205" s="67">
        <v>0</v>
      </c>
      <c r="U205" s="67">
        <v>56</v>
      </c>
      <c r="V205" s="67">
        <v>1</v>
      </c>
      <c r="W205" s="67">
        <v>5</v>
      </c>
      <c r="Y205" s="64" t="s">
        <v>692</v>
      </c>
      <c r="Z205" s="64" t="s">
        <v>693</v>
      </c>
      <c r="AA205" s="64" t="s">
        <v>699</v>
      </c>
      <c r="AB205" s="67">
        <v>9836</v>
      </c>
    </row>
    <row r="206" spans="1:28" s="65" customFormat="1" ht="12">
      <c r="A206" s="86">
        <v>432</v>
      </c>
      <c r="B206" s="64">
        <v>432712712</v>
      </c>
      <c r="C206" s="66" t="s">
        <v>129</v>
      </c>
      <c r="D206" s="67">
        <v>0</v>
      </c>
      <c r="E206" s="67">
        <v>0</v>
      </c>
      <c r="F206" s="67">
        <v>0</v>
      </c>
      <c r="G206" s="67">
        <v>0</v>
      </c>
      <c r="H206" s="67">
        <v>44</v>
      </c>
      <c r="I206" s="67">
        <v>0</v>
      </c>
      <c r="J206" s="67">
        <v>0</v>
      </c>
      <c r="K206" s="67">
        <v>0</v>
      </c>
      <c r="L206" s="67">
        <v>0</v>
      </c>
      <c r="M206" s="67">
        <v>0</v>
      </c>
      <c r="N206" s="144">
        <v>1.6676</v>
      </c>
      <c r="O206" s="67">
        <v>0</v>
      </c>
      <c r="P206" s="67">
        <v>0</v>
      </c>
      <c r="Q206" s="67">
        <v>0</v>
      </c>
      <c r="R206" s="67">
        <v>0</v>
      </c>
      <c r="S206" s="67">
        <v>14</v>
      </c>
      <c r="T206" s="67">
        <v>0</v>
      </c>
      <c r="U206" s="67">
        <v>44</v>
      </c>
      <c r="V206" s="67">
        <v>1</v>
      </c>
      <c r="W206" s="67">
        <v>7</v>
      </c>
      <c r="Y206" s="64" t="s">
        <v>692</v>
      </c>
      <c r="Z206" s="64" t="s">
        <v>693</v>
      </c>
      <c r="AA206" s="64" t="s">
        <v>693</v>
      </c>
      <c r="AB206" s="67">
        <v>10151</v>
      </c>
    </row>
    <row r="207" spans="1:28" s="65" customFormat="1" ht="12">
      <c r="A207" s="86">
        <v>435</v>
      </c>
      <c r="B207" s="64">
        <v>435301031</v>
      </c>
      <c r="C207" s="66" t="s">
        <v>137</v>
      </c>
      <c r="D207" s="67">
        <v>0</v>
      </c>
      <c r="E207" s="67">
        <v>0</v>
      </c>
      <c r="F207" s="67">
        <v>0</v>
      </c>
      <c r="G207" s="67">
        <v>14</v>
      </c>
      <c r="H207" s="67">
        <v>38</v>
      </c>
      <c r="I207" s="67">
        <v>68</v>
      </c>
      <c r="J207" s="67">
        <v>0</v>
      </c>
      <c r="K207" s="67">
        <v>0</v>
      </c>
      <c r="L207" s="67">
        <v>0</v>
      </c>
      <c r="M207" s="67">
        <v>0</v>
      </c>
      <c r="N207" s="144">
        <v>4.548</v>
      </c>
      <c r="O207" s="67">
        <v>0</v>
      </c>
      <c r="P207" s="67">
        <v>1</v>
      </c>
      <c r="Q207" s="67">
        <v>0</v>
      </c>
      <c r="R207" s="67">
        <v>0</v>
      </c>
      <c r="S207" s="67">
        <v>10</v>
      </c>
      <c r="T207" s="67">
        <v>0</v>
      </c>
      <c r="U207" s="67">
        <v>120</v>
      </c>
      <c r="V207" s="67">
        <v>1</v>
      </c>
      <c r="W207" s="67">
        <v>1</v>
      </c>
      <c r="Y207" s="64" t="s">
        <v>700</v>
      </c>
      <c r="Z207" s="64" t="s">
        <v>701</v>
      </c>
      <c r="AA207" s="64" t="s">
        <v>652</v>
      </c>
      <c r="AB207" s="67">
        <v>10160</v>
      </c>
    </row>
    <row r="208" spans="1:28" s="65" customFormat="1" ht="12">
      <c r="A208" s="86">
        <v>435</v>
      </c>
      <c r="B208" s="64">
        <v>435301048</v>
      </c>
      <c r="C208" s="66" t="s">
        <v>137</v>
      </c>
      <c r="D208" s="67">
        <v>0</v>
      </c>
      <c r="E208" s="67">
        <v>0</v>
      </c>
      <c r="F208" s="67">
        <v>0</v>
      </c>
      <c r="G208" s="67">
        <v>0</v>
      </c>
      <c r="H208" s="67">
        <v>0</v>
      </c>
      <c r="I208" s="67">
        <v>2</v>
      </c>
      <c r="J208" s="67">
        <v>0</v>
      </c>
      <c r="K208" s="67">
        <v>0</v>
      </c>
      <c r="L208" s="67">
        <v>0</v>
      </c>
      <c r="M208" s="67">
        <v>0</v>
      </c>
      <c r="N208" s="144">
        <v>7.5800000000000006E-2</v>
      </c>
      <c r="O208" s="67">
        <v>0</v>
      </c>
      <c r="P208" s="67">
        <v>0</v>
      </c>
      <c r="Q208" s="67">
        <v>0</v>
      </c>
      <c r="R208" s="67">
        <v>0</v>
      </c>
      <c r="S208" s="67">
        <v>0</v>
      </c>
      <c r="T208" s="67">
        <v>0</v>
      </c>
      <c r="U208" s="67">
        <v>2</v>
      </c>
      <c r="V208" s="67">
        <v>1</v>
      </c>
      <c r="W208" s="67">
        <v>1</v>
      </c>
      <c r="Y208" s="64" t="s">
        <v>700</v>
      </c>
      <c r="Z208" s="64" t="s">
        <v>701</v>
      </c>
      <c r="AA208" s="64" t="s">
        <v>702</v>
      </c>
      <c r="AB208" s="67">
        <v>10556</v>
      </c>
    </row>
    <row r="209" spans="1:28" s="65" customFormat="1" ht="12">
      <c r="A209" s="86">
        <v>435</v>
      </c>
      <c r="B209" s="64">
        <v>435301056</v>
      </c>
      <c r="C209" s="66" t="s">
        <v>137</v>
      </c>
      <c r="D209" s="67">
        <v>0</v>
      </c>
      <c r="E209" s="67">
        <v>0</v>
      </c>
      <c r="F209" s="67">
        <v>0</v>
      </c>
      <c r="G209" s="67">
        <v>17</v>
      </c>
      <c r="H209" s="67">
        <v>27</v>
      </c>
      <c r="I209" s="67">
        <v>58</v>
      </c>
      <c r="J209" s="67">
        <v>0</v>
      </c>
      <c r="K209" s="67">
        <v>0</v>
      </c>
      <c r="L209" s="67">
        <v>0</v>
      </c>
      <c r="M209" s="67">
        <v>0</v>
      </c>
      <c r="N209" s="144">
        <v>3.8658000000000001</v>
      </c>
      <c r="O209" s="67">
        <v>0</v>
      </c>
      <c r="P209" s="67">
        <v>0</v>
      </c>
      <c r="Q209" s="67">
        <v>1</v>
      </c>
      <c r="R209" s="67">
        <v>0</v>
      </c>
      <c r="S209" s="67">
        <v>7</v>
      </c>
      <c r="T209" s="67">
        <v>0</v>
      </c>
      <c r="U209" s="67">
        <v>102</v>
      </c>
      <c r="V209" s="67">
        <v>1</v>
      </c>
      <c r="W209" s="67">
        <v>1</v>
      </c>
      <c r="Y209" s="64" t="s">
        <v>700</v>
      </c>
      <c r="Z209" s="64" t="s">
        <v>701</v>
      </c>
      <c r="AA209" s="64" t="s">
        <v>703</v>
      </c>
      <c r="AB209" s="67">
        <v>10129</v>
      </c>
    </row>
    <row r="210" spans="1:28" s="65" customFormat="1" ht="12">
      <c r="A210" s="86">
        <v>435</v>
      </c>
      <c r="B210" s="64">
        <v>435301079</v>
      </c>
      <c r="C210" s="66" t="s">
        <v>137</v>
      </c>
      <c r="D210" s="67">
        <v>0</v>
      </c>
      <c r="E210" s="67">
        <v>0</v>
      </c>
      <c r="F210" s="67">
        <v>0</v>
      </c>
      <c r="G210" s="67">
        <v>20</v>
      </c>
      <c r="H210" s="67">
        <v>69</v>
      </c>
      <c r="I210" s="67">
        <v>75</v>
      </c>
      <c r="J210" s="67">
        <v>0</v>
      </c>
      <c r="K210" s="67">
        <v>0</v>
      </c>
      <c r="L210" s="67">
        <v>0</v>
      </c>
      <c r="M210" s="67">
        <v>0</v>
      </c>
      <c r="N210" s="144">
        <v>6.2156000000000002</v>
      </c>
      <c r="O210" s="67">
        <v>0</v>
      </c>
      <c r="P210" s="67">
        <v>2</v>
      </c>
      <c r="Q210" s="67">
        <v>1</v>
      </c>
      <c r="R210" s="67">
        <v>1</v>
      </c>
      <c r="S210" s="67">
        <v>18</v>
      </c>
      <c r="T210" s="67">
        <v>0</v>
      </c>
      <c r="U210" s="67">
        <v>164</v>
      </c>
      <c r="V210" s="67">
        <v>1</v>
      </c>
      <c r="W210" s="67">
        <v>2</v>
      </c>
      <c r="Y210" s="64" t="s">
        <v>700</v>
      </c>
      <c r="Z210" s="64" t="s">
        <v>701</v>
      </c>
      <c r="AA210" s="64" t="s">
        <v>660</v>
      </c>
      <c r="AB210" s="67">
        <v>10106</v>
      </c>
    </row>
    <row r="211" spans="1:28" s="65" customFormat="1" ht="12">
      <c r="A211" s="86">
        <v>435</v>
      </c>
      <c r="B211" s="64">
        <v>435301128</v>
      </c>
      <c r="C211" s="66" t="s">
        <v>137</v>
      </c>
      <c r="D211" s="67">
        <v>0</v>
      </c>
      <c r="E211" s="67">
        <v>0</v>
      </c>
      <c r="F211" s="67">
        <v>0</v>
      </c>
      <c r="G211" s="67">
        <v>0</v>
      </c>
      <c r="H211" s="67">
        <v>0</v>
      </c>
      <c r="I211" s="67">
        <v>2</v>
      </c>
      <c r="J211" s="67">
        <v>0</v>
      </c>
      <c r="K211" s="67">
        <v>0</v>
      </c>
      <c r="L211" s="67">
        <v>0</v>
      </c>
      <c r="M211" s="67">
        <v>0</v>
      </c>
      <c r="N211" s="144">
        <v>7.5800000000000006E-2</v>
      </c>
      <c r="O211" s="67">
        <v>0</v>
      </c>
      <c r="P211" s="67">
        <v>0</v>
      </c>
      <c r="Q211" s="67">
        <v>0</v>
      </c>
      <c r="R211" s="67">
        <v>0</v>
      </c>
      <c r="S211" s="67">
        <v>1</v>
      </c>
      <c r="T211" s="67">
        <v>0</v>
      </c>
      <c r="U211" s="67">
        <v>2</v>
      </c>
      <c r="V211" s="67">
        <v>1</v>
      </c>
      <c r="W211" s="67">
        <v>10</v>
      </c>
      <c r="Y211" s="64" t="s">
        <v>700</v>
      </c>
      <c r="Z211" s="64" t="s">
        <v>701</v>
      </c>
      <c r="AA211" s="64" t="s">
        <v>661</v>
      </c>
      <c r="AB211" s="67">
        <v>12850</v>
      </c>
    </row>
    <row r="212" spans="1:28" s="65" customFormat="1" ht="12">
      <c r="A212" s="86">
        <v>435</v>
      </c>
      <c r="B212" s="64">
        <v>435301160</v>
      </c>
      <c r="C212" s="66" t="s">
        <v>137</v>
      </c>
      <c r="D212" s="67">
        <v>0</v>
      </c>
      <c r="E212" s="67">
        <v>0</v>
      </c>
      <c r="F212" s="67">
        <v>0</v>
      </c>
      <c r="G212" s="67">
        <v>32</v>
      </c>
      <c r="H212" s="67">
        <v>99</v>
      </c>
      <c r="I212" s="67">
        <v>109</v>
      </c>
      <c r="J212" s="67">
        <v>0</v>
      </c>
      <c r="K212" s="67">
        <v>0</v>
      </c>
      <c r="L212" s="67">
        <v>0</v>
      </c>
      <c r="M212" s="67">
        <v>0</v>
      </c>
      <c r="N212" s="144">
        <v>9.0960000000000001</v>
      </c>
      <c r="O212" s="67">
        <v>0</v>
      </c>
      <c r="P212" s="67">
        <v>2</v>
      </c>
      <c r="Q212" s="67">
        <v>1</v>
      </c>
      <c r="R212" s="67">
        <v>4</v>
      </c>
      <c r="S212" s="67">
        <v>60</v>
      </c>
      <c r="T212" s="67">
        <v>0</v>
      </c>
      <c r="U212" s="67">
        <v>240</v>
      </c>
      <c r="V212" s="67">
        <v>1</v>
      </c>
      <c r="W212" s="67">
        <v>5</v>
      </c>
      <c r="Y212" s="64" t="s">
        <v>700</v>
      </c>
      <c r="Z212" s="64" t="s">
        <v>701</v>
      </c>
      <c r="AA212" s="64" t="s">
        <v>654</v>
      </c>
      <c r="AB212" s="67">
        <v>10675</v>
      </c>
    </row>
    <row r="213" spans="1:28" s="65" customFormat="1" ht="12">
      <c r="A213" s="86">
        <v>435</v>
      </c>
      <c r="B213" s="64">
        <v>435301181</v>
      </c>
      <c r="C213" s="66" t="s">
        <v>137</v>
      </c>
      <c r="D213" s="67">
        <v>0</v>
      </c>
      <c r="E213" s="67">
        <v>0</v>
      </c>
      <c r="F213" s="67">
        <v>0</v>
      </c>
      <c r="G213" s="67">
        <v>0</v>
      </c>
      <c r="H213" s="67">
        <v>0</v>
      </c>
      <c r="I213" s="67">
        <v>1</v>
      </c>
      <c r="J213" s="67">
        <v>0</v>
      </c>
      <c r="K213" s="67">
        <v>0</v>
      </c>
      <c r="L213" s="67">
        <v>0</v>
      </c>
      <c r="M213" s="67">
        <v>0</v>
      </c>
      <c r="N213" s="144">
        <v>3.7900000000000003E-2</v>
      </c>
      <c r="O213" s="67">
        <v>0</v>
      </c>
      <c r="P213" s="67">
        <v>0</v>
      </c>
      <c r="Q213" s="67">
        <v>0</v>
      </c>
      <c r="R213" s="67">
        <v>0</v>
      </c>
      <c r="S213" s="67">
        <v>0</v>
      </c>
      <c r="T213" s="67">
        <v>0</v>
      </c>
      <c r="U213" s="67">
        <v>1</v>
      </c>
      <c r="V213" s="67">
        <v>1</v>
      </c>
      <c r="W213" s="67">
        <v>1</v>
      </c>
      <c r="Y213" s="64" t="s">
        <v>700</v>
      </c>
      <c r="Z213" s="64" t="s">
        <v>701</v>
      </c>
      <c r="AA213" s="64" t="s">
        <v>656</v>
      </c>
      <c r="AB213" s="67">
        <v>10556</v>
      </c>
    </row>
    <row r="214" spans="1:28" s="65" customFormat="1" ht="12">
      <c r="A214" s="86">
        <v>435</v>
      </c>
      <c r="B214" s="64">
        <v>435301211</v>
      </c>
      <c r="C214" s="66" t="s">
        <v>137</v>
      </c>
      <c r="D214" s="67">
        <v>0</v>
      </c>
      <c r="E214" s="67">
        <v>0</v>
      </c>
      <c r="F214" s="67">
        <v>0</v>
      </c>
      <c r="G214" s="67">
        <v>0</v>
      </c>
      <c r="H214" s="67">
        <v>1</v>
      </c>
      <c r="I214" s="67">
        <v>1</v>
      </c>
      <c r="J214" s="67">
        <v>0</v>
      </c>
      <c r="K214" s="67">
        <v>0</v>
      </c>
      <c r="L214" s="67">
        <v>0</v>
      </c>
      <c r="M214" s="67">
        <v>0</v>
      </c>
      <c r="N214" s="144">
        <v>7.5800000000000006E-2</v>
      </c>
      <c r="O214" s="67">
        <v>0</v>
      </c>
      <c r="P214" s="67">
        <v>0</v>
      </c>
      <c r="Q214" s="67">
        <v>0</v>
      </c>
      <c r="R214" s="67">
        <v>0</v>
      </c>
      <c r="S214" s="67">
        <v>1</v>
      </c>
      <c r="T214" s="67">
        <v>0</v>
      </c>
      <c r="U214" s="67">
        <v>2</v>
      </c>
      <c r="V214" s="67">
        <v>1</v>
      </c>
      <c r="W214" s="67">
        <v>10</v>
      </c>
      <c r="Y214" s="64" t="s">
        <v>700</v>
      </c>
      <c r="Z214" s="64" t="s">
        <v>701</v>
      </c>
      <c r="AA214" s="64" t="s">
        <v>662</v>
      </c>
      <c r="AB214" s="67">
        <v>11965</v>
      </c>
    </row>
    <row r="215" spans="1:28" s="65" customFormat="1" ht="12">
      <c r="A215" s="86">
        <v>435</v>
      </c>
      <c r="B215" s="64">
        <v>435301295</v>
      </c>
      <c r="C215" s="66" t="s">
        <v>137</v>
      </c>
      <c r="D215" s="67">
        <v>0</v>
      </c>
      <c r="E215" s="67">
        <v>0</v>
      </c>
      <c r="F215" s="67">
        <v>0</v>
      </c>
      <c r="G215" s="67">
        <v>10</v>
      </c>
      <c r="H215" s="67">
        <v>29</v>
      </c>
      <c r="I215" s="67">
        <v>26</v>
      </c>
      <c r="J215" s="67">
        <v>0</v>
      </c>
      <c r="K215" s="67">
        <v>0</v>
      </c>
      <c r="L215" s="67">
        <v>0</v>
      </c>
      <c r="M215" s="67">
        <v>0</v>
      </c>
      <c r="N215" s="144">
        <v>2.4634999999999998</v>
      </c>
      <c r="O215" s="67">
        <v>0</v>
      </c>
      <c r="P215" s="67">
        <v>0</v>
      </c>
      <c r="Q215" s="67">
        <v>0</v>
      </c>
      <c r="R215" s="67">
        <v>0</v>
      </c>
      <c r="S215" s="67">
        <v>8</v>
      </c>
      <c r="T215" s="67">
        <v>0</v>
      </c>
      <c r="U215" s="67">
        <v>65</v>
      </c>
      <c r="V215" s="67">
        <v>1</v>
      </c>
      <c r="W215" s="67">
        <v>3</v>
      </c>
      <c r="Y215" s="64" t="s">
        <v>700</v>
      </c>
      <c r="Z215" s="64" t="s">
        <v>701</v>
      </c>
      <c r="AA215" s="64" t="s">
        <v>704</v>
      </c>
      <c r="AB215" s="67">
        <v>10018</v>
      </c>
    </row>
    <row r="216" spans="1:28" s="65" customFormat="1" ht="12">
      <c r="A216" s="86">
        <v>435</v>
      </c>
      <c r="B216" s="64">
        <v>435301301</v>
      </c>
      <c r="C216" s="66" t="s">
        <v>137</v>
      </c>
      <c r="D216" s="67">
        <v>0</v>
      </c>
      <c r="E216" s="67">
        <v>0</v>
      </c>
      <c r="F216" s="67">
        <v>0</v>
      </c>
      <c r="G216" s="67">
        <v>3</v>
      </c>
      <c r="H216" s="67">
        <v>26</v>
      </c>
      <c r="I216" s="67">
        <v>42</v>
      </c>
      <c r="J216" s="67">
        <v>0</v>
      </c>
      <c r="K216" s="67">
        <v>0</v>
      </c>
      <c r="L216" s="67">
        <v>0</v>
      </c>
      <c r="M216" s="67">
        <v>0</v>
      </c>
      <c r="N216" s="144">
        <v>2.6909000000000001</v>
      </c>
      <c r="O216" s="67">
        <v>0</v>
      </c>
      <c r="P216" s="67">
        <v>0</v>
      </c>
      <c r="Q216" s="67">
        <v>0</v>
      </c>
      <c r="R216" s="67">
        <v>1</v>
      </c>
      <c r="S216" s="67">
        <v>5</v>
      </c>
      <c r="T216" s="67">
        <v>0</v>
      </c>
      <c r="U216" s="67">
        <v>71</v>
      </c>
      <c r="V216" s="67">
        <v>1</v>
      </c>
      <c r="W216" s="67">
        <v>1</v>
      </c>
      <c r="Y216" s="64" t="s">
        <v>700</v>
      </c>
      <c r="Z216" s="64" t="s">
        <v>701</v>
      </c>
      <c r="AA216" s="64" t="s">
        <v>701</v>
      </c>
      <c r="AB216" s="67">
        <v>10137</v>
      </c>
    </row>
    <row r="217" spans="1:28" s="65" customFormat="1" ht="12">
      <c r="A217" s="86">
        <v>435</v>
      </c>
      <c r="B217" s="64">
        <v>435301326</v>
      </c>
      <c r="C217" s="66" t="s">
        <v>137</v>
      </c>
      <c r="D217" s="67">
        <v>0</v>
      </c>
      <c r="E217" s="67">
        <v>0</v>
      </c>
      <c r="F217" s="67">
        <v>0</v>
      </c>
      <c r="G217" s="67">
        <v>1</v>
      </c>
      <c r="H217" s="67">
        <v>3</v>
      </c>
      <c r="I217" s="67">
        <v>5</v>
      </c>
      <c r="J217" s="67">
        <v>0</v>
      </c>
      <c r="K217" s="67">
        <v>0</v>
      </c>
      <c r="L217" s="67">
        <v>0</v>
      </c>
      <c r="M217" s="67">
        <v>0</v>
      </c>
      <c r="N217" s="144">
        <v>0.34110000000000001</v>
      </c>
      <c r="O217" s="67">
        <v>0</v>
      </c>
      <c r="P217" s="67">
        <v>0</v>
      </c>
      <c r="Q217" s="67">
        <v>0</v>
      </c>
      <c r="R217" s="67">
        <v>0</v>
      </c>
      <c r="S217" s="67">
        <v>0</v>
      </c>
      <c r="T217" s="67">
        <v>0</v>
      </c>
      <c r="U217" s="67">
        <v>9</v>
      </c>
      <c r="V217" s="67">
        <v>1</v>
      </c>
      <c r="W217" s="67">
        <v>1</v>
      </c>
      <c r="Y217" s="64" t="s">
        <v>700</v>
      </c>
      <c r="Z217" s="64" t="s">
        <v>701</v>
      </c>
      <c r="AA217" s="64" t="s">
        <v>682</v>
      </c>
      <c r="AB217" s="67">
        <v>9806</v>
      </c>
    </row>
    <row r="218" spans="1:28" s="65" customFormat="1" ht="12">
      <c r="A218" s="86">
        <v>435</v>
      </c>
      <c r="B218" s="64">
        <v>435301673</v>
      </c>
      <c r="C218" s="66" t="s">
        <v>137</v>
      </c>
      <c r="D218" s="67">
        <v>0</v>
      </c>
      <c r="E218" s="67">
        <v>0</v>
      </c>
      <c r="F218" s="67">
        <v>0</v>
      </c>
      <c r="G218" s="67">
        <v>3</v>
      </c>
      <c r="H218" s="67">
        <v>7</v>
      </c>
      <c r="I218" s="67">
        <v>6</v>
      </c>
      <c r="J218" s="67">
        <v>0</v>
      </c>
      <c r="K218" s="67">
        <v>0</v>
      </c>
      <c r="L218" s="67">
        <v>0</v>
      </c>
      <c r="M218" s="67">
        <v>0</v>
      </c>
      <c r="N218" s="144">
        <v>0.60640000000000005</v>
      </c>
      <c r="O218" s="67">
        <v>0</v>
      </c>
      <c r="P218" s="67">
        <v>0</v>
      </c>
      <c r="Q218" s="67">
        <v>0</v>
      </c>
      <c r="R218" s="67">
        <v>0</v>
      </c>
      <c r="S218" s="67">
        <v>2</v>
      </c>
      <c r="T218" s="67">
        <v>0</v>
      </c>
      <c r="U218" s="67">
        <v>16</v>
      </c>
      <c r="V218" s="67">
        <v>1</v>
      </c>
      <c r="W218" s="67">
        <v>3</v>
      </c>
      <c r="Y218" s="64" t="s">
        <v>700</v>
      </c>
      <c r="Z218" s="64" t="s">
        <v>701</v>
      </c>
      <c r="AA218" s="64" t="s">
        <v>706</v>
      </c>
      <c r="AB218" s="67">
        <v>9992</v>
      </c>
    </row>
    <row r="219" spans="1:28" s="65" customFormat="1" ht="12">
      <c r="A219" s="86">
        <v>435</v>
      </c>
      <c r="B219" s="64">
        <v>435301725</v>
      </c>
      <c r="C219" s="66" t="s">
        <v>137</v>
      </c>
      <c r="D219" s="67">
        <v>0</v>
      </c>
      <c r="E219" s="67">
        <v>0</v>
      </c>
      <c r="F219" s="67">
        <v>0</v>
      </c>
      <c r="G219" s="67">
        <v>0</v>
      </c>
      <c r="H219" s="67">
        <v>1</v>
      </c>
      <c r="I219" s="67">
        <v>0</v>
      </c>
      <c r="J219" s="67">
        <v>0</v>
      </c>
      <c r="K219" s="67">
        <v>0</v>
      </c>
      <c r="L219" s="67">
        <v>0</v>
      </c>
      <c r="M219" s="67">
        <v>0</v>
      </c>
      <c r="N219" s="144">
        <v>3.7900000000000003E-2</v>
      </c>
      <c r="O219" s="67">
        <v>0</v>
      </c>
      <c r="P219" s="67">
        <v>0</v>
      </c>
      <c r="Q219" s="67">
        <v>0</v>
      </c>
      <c r="R219" s="67">
        <v>0</v>
      </c>
      <c r="S219" s="67">
        <v>0</v>
      </c>
      <c r="T219" s="67">
        <v>0</v>
      </c>
      <c r="U219" s="67">
        <v>1</v>
      </c>
      <c r="V219" s="67">
        <v>1</v>
      </c>
      <c r="W219" s="67">
        <v>1</v>
      </c>
      <c r="Y219" s="64" t="s">
        <v>700</v>
      </c>
      <c r="Z219" s="64" t="s">
        <v>701</v>
      </c>
      <c r="AA219" s="64" t="s">
        <v>687</v>
      </c>
      <c r="AB219" s="67">
        <v>8785</v>
      </c>
    </row>
    <row r="220" spans="1:28" s="65" customFormat="1" ht="12">
      <c r="A220" s="86">
        <v>435</v>
      </c>
      <c r="B220" s="64">
        <v>435301735</v>
      </c>
      <c r="C220" s="66" t="s">
        <v>137</v>
      </c>
      <c r="D220" s="67">
        <v>0</v>
      </c>
      <c r="E220" s="67">
        <v>0</v>
      </c>
      <c r="F220" s="67">
        <v>0</v>
      </c>
      <c r="G220" s="67">
        <v>0</v>
      </c>
      <c r="H220" s="67">
        <v>0</v>
      </c>
      <c r="I220" s="67">
        <v>2</v>
      </c>
      <c r="J220" s="67">
        <v>0</v>
      </c>
      <c r="K220" s="67">
        <v>0</v>
      </c>
      <c r="L220" s="67">
        <v>0</v>
      </c>
      <c r="M220" s="67">
        <v>0</v>
      </c>
      <c r="N220" s="144">
        <v>7.5800000000000006E-2</v>
      </c>
      <c r="O220" s="67">
        <v>0</v>
      </c>
      <c r="P220" s="67">
        <v>0</v>
      </c>
      <c r="Q220" s="67">
        <v>0</v>
      </c>
      <c r="R220" s="67">
        <v>0</v>
      </c>
      <c r="S220" s="67">
        <v>0</v>
      </c>
      <c r="T220" s="67">
        <v>0</v>
      </c>
      <c r="U220" s="67">
        <v>2</v>
      </c>
      <c r="V220" s="67">
        <v>1</v>
      </c>
      <c r="W220" s="67">
        <v>1</v>
      </c>
      <c r="Y220" s="64" t="s">
        <v>700</v>
      </c>
      <c r="Z220" s="64" t="s">
        <v>701</v>
      </c>
      <c r="AA220" s="64" t="s">
        <v>689</v>
      </c>
      <c r="AB220" s="67">
        <v>10556</v>
      </c>
    </row>
    <row r="221" spans="1:28" s="65" customFormat="1" ht="12">
      <c r="A221" s="86">
        <v>436</v>
      </c>
      <c r="B221" s="64">
        <v>436049001</v>
      </c>
      <c r="C221" s="66" t="s">
        <v>144</v>
      </c>
      <c r="D221" s="67">
        <v>0</v>
      </c>
      <c r="E221" s="67">
        <v>0</v>
      </c>
      <c r="F221" s="67">
        <v>0</v>
      </c>
      <c r="G221" s="67">
        <v>0</v>
      </c>
      <c r="H221" s="67">
        <v>0</v>
      </c>
      <c r="I221" s="67">
        <v>1</v>
      </c>
      <c r="J221" s="67">
        <v>0</v>
      </c>
      <c r="K221" s="67">
        <v>0</v>
      </c>
      <c r="L221" s="67">
        <v>0</v>
      </c>
      <c r="M221" s="67">
        <v>0</v>
      </c>
      <c r="N221" s="144">
        <v>3.7900000000000003E-2</v>
      </c>
      <c r="O221" s="67">
        <v>0</v>
      </c>
      <c r="P221" s="67">
        <v>0</v>
      </c>
      <c r="Q221" s="67">
        <v>0</v>
      </c>
      <c r="R221" s="67">
        <v>0</v>
      </c>
      <c r="S221" s="67">
        <v>0</v>
      </c>
      <c r="T221" s="67">
        <v>0</v>
      </c>
      <c r="U221" s="67">
        <v>1</v>
      </c>
      <c r="V221" s="67">
        <v>1.1000000000000001</v>
      </c>
      <c r="W221" s="67">
        <v>1</v>
      </c>
      <c r="Y221" s="64" t="s">
        <v>707</v>
      </c>
      <c r="Z221" s="64" t="s">
        <v>647</v>
      </c>
      <c r="AA221" s="64" t="s">
        <v>708</v>
      </c>
      <c r="AB221" s="67">
        <v>11425</v>
      </c>
    </row>
    <row r="222" spans="1:28" s="65" customFormat="1" ht="12">
      <c r="A222" s="86">
        <v>436</v>
      </c>
      <c r="B222" s="64">
        <v>436049035</v>
      </c>
      <c r="C222" s="66" t="s">
        <v>144</v>
      </c>
      <c r="D222" s="67">
        <v>0</v>
      </c>
      <c r="E222" s="67">
        <v>0</v>
      </c>
      <c r="F222" s="67">
        <v>0</v>
      </c>
      <c r="G222" s="67">
        <v>0</v>
      </c>
      <c r="H222" s="67">
        <v>13</v>
      </c>
      <c r="I222" s="67">
        <v>38</v>
      </c>
      <c r="J222" s="67">
        <v>0</v>
      </c>
      <c r="K222" s="67">
        <v>0</v>
      </c>
      <c r="L222" s="67">
        <v>0</v>
      </c>
      <c r="M222" s="67">
        <v>0</v>
      </c>
      <c r="N222" s="144">
        <v>1.9329000000000001</v>
      </c>
      <c r="O222" s="67">
        <v>0</v>
      </c>
      <c r="P222" s="67">
        <v>0</v>
      </c>
      <c r="Q222" s="67">
        <v>2</v>
      </c>
      <c r="R222" s="67">
        <v>0</v>
      </c>
      <c r="S222" s="67">
        <v>18</v>
      </c>
      <c r="T222" s="67">
        <v>0</v>
      </c>
      <c r="U222" s="67">
        <v>51</v>
      </c>
      <c r="V222" s="67">
        <v>1.1000000000000001</v>
      </c>
      <c r="W222" s="67">
        <v>8</v>
      </c>
      <c r="Y222" s="64" t="s">
        <v>707</v>
      </c>
      <c r="Z222" s="64" t="s">
        <v>647</v>
      </c>
      <c r="AA222" s="64" t="s">
        <v>583</v>
      </c>
      <c r="AB222" s="67">
        <v>12722</v>
      </c>
    </row>
    <row r="223" spans="1:28" s="65" customFormat="1" ht="12">
      <c r="A223" s="86">
        <v>436</v>
      </c>
      <c r="B223" s="64">
        <v>436049044</v>
      </c>
      <c r="C223" s="66" t="s">
        <v>144</v>
      </c>
      <c r="D223" s="67">
        <v>0</v>
      </c>
      <c r="E223" s="67">
        <v>0</v>
      </c>
      <c r="F223" s="67">
        <v>0</v>
      </c>
      <c r="G223" s="67">
        <v>0</v>
      </c>
      <c r="H223" s="67">
        <v>1</v>
      </c>
      <c r="I223" s="67">
        <v>2</v>
      </c>
      <c r="J223" s="67">
        <v>0</v>
      </c>
      <c r="K223" s="67">
        <v>0</v>
      </c>
      <c r="L223" s="67">
        <v>0</v>
      </c>
      <c r="M223" s="67">
        <v>0</v>
      </c>
      <c r="N223" s="144">
        <v>0.1137</v>
      </c>
      <c r="O223" s="67">
        <v>0</v>
      </c>
      <c r="P223" s="67">
        <v>0</v>
      </c>
      <c r="Q223" s="67">
        <v>0</v>
      </c>
      <c r="R223" s="67">
        <v>0</v>
      </c>
      <c r="S223" s="67">
        <v>2</v>
      </c>
      <c r="T223" s="67">
        <v>0</v>
      </c>
      <c r="U223" s="67">
        <v>3</v>
      </c>
      <c r="V223" s="67">
        <v>1.1000000000000001</v>
      </c>
      <c r="W223" s="67">
        <v>10</v>
      </c>
      <c r="Y223" s="64" t="s">
        <v>707</v>
      </c>
      <c r="Z223" s="64" t="s">
        <v>647</v>
      </c>
      <c r="AA223" s="64" t="s">
        <v>595</v>
      </c>
      <c r="AB223" s="67">
        <v>14115</v>
      </c>
    </row>
    <row r="224" spans="1:28" s="65" customFormat="1" ht="12">
      <c r="A224" s="86">
        <v>436</v>
      </c>
      <c r="B224" s="64">
        <v>436049049</v>
      </c>
      <c r="C224" s="66" t="s">
        <v>144</v>
      </c>
      <c r="D224" s="67">
        <v>0</v>
      </c>
      <c r="E224" s="67">
        <v>0</v>
      </c>
      <c r="F224" s="67">
        <v>0</v>
      </c>
      <c r="G224" s="67">
        <v>0</v>
      </c>
      <c r="H224" s="67">
        <v>95</v>
      </c>
      <c r="I224" s="67">
        <v>82</v>
      </c>
      <c r="J224" s="67">
        <v>0</v>
      </c>
      <c r="K224" s="67">
        <v>0</v>
      </c>
      <c r="L224" s="67">
        <v>0</v>
      </c>
      <c r="M224" s="67">
        <v>0</v>
      </c>
      <c r="N224" s="144">
        <v>6.7083000000000004</v>
      </c>
      <c r="O224" s="67">
        <v>0</v>
      </c>
      <c r="P224" s="67">
        <v>0</v>
      </c>
      <c r="Q224" s="67">
        <v>4</v>
      </c>
      <c r="R224" s="67">
        <v>4</v>
      </c>
      <c r="S224" s="67">
        <v>91</v>
      </c>
      <c r="T224" s="67">
        <v>0</v>
      </c>
      <c r="U224" s="67">
        <v>177</v>
      </c>
      <c r="V224" s="67">
        <v>1.1000000000000001</v>
      </c>
      <c r="W224" s="67">
        <v>10</v>
      </c>
      <c r="Y224" s="64" t="s">
        <v>707</v>
      </c>
      <c r="Z224" s="64" t="s">
        <v>647</v>
      </c>
      <c r="AA224" s="64" t="s">
        <v>647</v>
      </c>
      <c r="AB224" s="67">
        <v>13064</v>
      </c>
    </row>
    <row r="225" spans="1:28" s="65" customFormat="1" ht="12">
      <c r="A225" s="86">
        <v>436</v>
      </c>
      <c r="B225" s="64">
        <v>436049057</v>
      </c>
      <c r="C225" s="66" t="s">
        <v>144</v>
      </c>
      <c r="D225" s="67">
        <v>0</v>
      </c>
      <c r="E225" s="67">
        <v>0</v>
      </c>
      <c r="F225" s="67">
        <v>0</v>
      </c>
      <c r="G225" s="67">
        <v>0</v>
      </c>
      <c r="H225" s="67">
        <v>1</v>
      </c>
      <c r="I225" s="67">
        <v>3</v>
      </c>
      <c r="J225" s="67">
        <v>0</v>
      </c>
      <c r="K225" s="67">
        <v>0</v>
      </c>
      <c r="L225" s="67">
        <v>0</v>
      </c>
      <c r="M225" s="67">
        <v>0</v>
      </c>
      <c r="N225" s="144">
        <v>0.15160000000000001</v>
      </c>
      <c r="O225" s="67">
        <v>0</v>
      </c>
      <c r="P225" s="67">
        <v>0</v>
      </c>
      <c r="Q225" s="67">
        <v>0</v>
      </c>
      <c r="R225" s="67">
        <v>0</v>
      </c>
      <c r="S225" s="67">
        <v>0</v>
      </c>
      <c r="T225" s="67">
        <v>0</v>
      </c>
      <c r="U225" s="67">
        <v>4</v>
      </c>
      <c r="V225" s="67">
        <v>1.1000000000000001</v>
      </c>
      <c r="W225" s="67">
        <v>1</v>
      </c>
      <c r="Y225" s="64" t="s">
        <v>707</v>
      </c>
      <c r="Z225" s="64" t="s">
        <v>647</v>
      </c>
      <c r="AA225" s="64" t="s">
        <v>584</v>
      </c>
      <c r="AB225" s="67">
        <v>10943</v>
      </c>
    </row>
    <row r="226" spans="1:28" s="65" customFormat="1" ht="12">
      <c r="A226" s="86">
        <v>436</v>
      </c>
      <c r="B226" s="64">
        <v>436049093</v>
      </c>
      <c r="C226" s="66" t="s">
        <v>144</v>
      </c>
      <c r="D226" s="67">
        <v>0</v>
      </c>
      <c r="E226" s="67">
        <v>0</v>
      </c>
      <c r="F226" s="67">
        <v>0</v>
      </c>
      <c r="G226" s="67">
        <v>0</v>
      </c>
      <c r="H226" s="67">
        <v>2</v>
      </c>
      <c r="I226" s="67">
        <v>8</v>
      </c>
      <c r="J226" s="67">
        <v>0</v>
      </c>
      <c r="K226" s="67">
        <v>0</v>
      </c>
      <c r="L226" s="67">
        <v>0</v>
      </c>
      <c r="M226" s="67">
        <v>0</v>
      </c>
      <c r="N226" s="144">
        <v>0.379</v>
      </c>
      <c r="O226" s="67">
        <v>0</v>
      </c>
      <c r="P226" s="67">
        <v>0</v>
      </c>
      <c r="Q226" s="67">
        <v>0</v>
      </c>
      <c r="R226" s="67">
        <v>0</v>
      </c>
      <c r="S226" s="67">
        <v>5</v>
      </c>
      <c r="T226" s="67">
        <v>0</v>
      </c>
      <c r="U226" s="67">
        <v>10</v>
      </c>
      <c r="V226" s="67">
        <v>1.1000000000000001</v>
      </c>
      <c r="W226" s="67">
        <v>10</v>
      </c>
      <c r="Y226" s="64" t="s">
        <v>707</v>
      </c>
      <c r="Z226" s="64" t="s">
        <v>647</v>
      </c>
      <c r="AA226" s="64" t="s">
        <v>585</v>
      </c>
      <c r="AB226" s="67">
        <v>13539</v>
      </c>
    </row>
    <row r="227" spans="1:28" s="65" customFormat="1" ht="12">
      <c r="A227" s="86">
        <v>436</v>
      </c>
      <c r="B227" s="64">
        <v>436049133</v>
      </c>
      <c r="C227" s="66" t="s">
        <v>144</v>
      </c>
      <c r="D227" s="67">
        <v>0</v>
      </c>
      <c r="E227" s="67">
        <v>0</v>
      </c>
      <c r="F227" s="67">
        <v>0</v>
      </c>
      <c r="G227" s="67">
        <v>0</v>
      </c>
      <c r="H227" s="67">
        <v>0</v>
      </c>
      <c r="I227" s="67">
        <v>2</v>
      </c>
      <c r="J227" s="67">
        <v>0</v>
      </c>
      <c r="K227" s="67">
        <v>0</v>
      </c>
      <c r="L227" s="67">
        <v>0</v>
      </c>
      <c r="M227" s="67">
        <v>0</v>
      </c>
      <c r="N227" s="144">
        <v>7.5800000000000006E-2</v>
      </c>
      <c r="O227" s="67">
        <v>0</v>
      </c>
      <c r="P227" s="67">
        <v>0</v>
      </c>
      <c r="Q227" s="67">
        <v>0</v>
      </c>
      <c r="R227" s="67">
        <v>0</v>
      </c>
      <c r="S227" s="67">
        <v>0</v>
      </c>
      <c r="T227" s="67">
        <v>0</v>
      </c>
      <c r="U227" s="67">
        <v>2</v>
      </c>
      <c r="V227" s="67">
        <v>1.1000000000000001</v>
      </c>
      <c r="W227" s="67">
        <v>1</v>
      </c>
      <c r="Y227" s="64" t="s">
        <v>707</v>
      </c>
      <c r="Z227" s="64" t="s">
        <v>647</v>
      </c>
      <c r="AA227" s="64" t="s">
        <v>631</v>
      </c>
      <c r="AB227" s="67">
        <v>11425</v>
      </c>
    </row>
    <row r="228" spans="1:28" s="65" customFormat="1" ht="12">
      <c r="A228" s="86">
        <v>436</v>
      </c>
      <c r="B228" s="64">
        <v>436049149</v>
      </c>
      <c r="C228" s="66" t="s">
        <v>144</v>
      </c>
      <c r="D228" s="67">
        <v>0</v>
      </c>
      <c r="E228" s="67">
        <v>0</v>
      </c>
      <c r="F228" s="67">
        <v>0</v>
      </c>
      <c r="G228" s="67">
        <v>0</v>
      </c>
      <c r="H228" s="67">
        <v>1</v>
      </c>
      <c r="I228" s="67">
        <v>1</v>
      </c>
      <c r="J228" s="67">
        <v>0</v>
      </c>
      <c r="K228" s="67">
        <v>0</v>
      </c>
      <c r="L228" s="67">
        <v>0</v>
      </c>
      <c r="M228" s="67">
        <v>0</v>
      </c>
      <c r="N228" s="144">
        <v>7.5800000000000006E-2</v>
      </c>
      <c r="O228" s="67">
        <v>0</v>
      </c>
      <c r="P228" s="67">
        <v>0</v>
      </c>
      <c r="Q228" s="67">
        <v>0</v>
      </c>
      <c r="R228" s="67">
        <v>0</v>
      </c>
      <c r="S228" s="67">
        <v>0</v>
      </c>
      <c r="T228" s="67">
        <v>0</v>
      </c>
      <c r="U228" s="67">
        <v>2</v>
      </c>
      <c r="V228" s="67">
        <v>1.1000000000000001</v>
      </c>
      <c r="W228" s="67">
        <v>1</v>
      </c>
      <c r="Y228" s="64" t="s">
        <v>707</v>
      </c>
      <c r="Z228" s="64" t="s">
        <v>647</v>
      </c>
      <c r="AA228" s="64" t="s">
        <v>653</v>
      </c>
      <c r="AB228" s="67">
        <v>10460</v>
      </c>
    </row>
    <row r="229" spans="1:28" s="65" customFormat="1" ht="12">
      <c r="A229" s="86">
        <v>436</v>
      </c>
      <c r="B229" s="64">
        <v>436049155</v>
      </c>
      <c r="C229" s="66" t="s">
        <v>144</v>
      </c>
      <c r="D229" s="67">
        <v>0</v>
      </c>
      <c r="E229" s="67">
        <v>0</v>
      </c>
      <c r="F229" s="67">
        <v>0</v>
      </c>
      <c r="G229" s="67">
        <v>0</v>
      </c>
      <c r="H229" s="67">
        <v>1</v>
      </c>
      <c r="I229" s="67">
        <v>0</v>
      </c>
      <c r="J229" s="67">
        <v>0</v>
      </c>
      <c r="K229" s="67">
        <v>0</v>
      </c>
      <c r="L229" s="67">
        <v>0</v>
      </c>
      <c r="M229" s="67">
        <v>0</v>
      </c>
      <c r="N229" s="144">
        <v>3.7900000000000003E-2</v>
      </c>
      <c r="O229" s="67">
        <v>0</v>
      </c>
      <c r="P229" s="67">
        <v>0</v>
      </c>
      <c r="Q229" s="67">
        <v>0</v>
      </c>
      <c r="R229" s="67">
        <v>0</v>
      </c>
      <c r="S229" s="67">
        <v>0</v>
      </c>
      <c r="T229" s="67">
        <v>0</v>
      </c>
      <c r="U229" s="67">
        <v>1</v>
      </c>
      <c r="V229" s="67">
        <v>1.1000000000000001</v>
      </c>
      <c r="W229" s="67">
        <v>1</v>
      </c>
      <c r="Y229" s="64" t="s">
        <v>707</v>
      </c>
      <c r="Z229" s="64" t="s">
        <v>647</v>
      </c>
      <c r="AA229" s="64" t="s">
        <v>586</v>
      </c>
      <c r="AB229" s="67">
        <v>9496</v>
      </c>
    </row>
    <row r="230" spans="1:28" s="65" customFormat="1" ht="12">
      <c r="A230" s="86">
        <v>436</v>
      </c>
      <c r="B230" s="64">
        <v>436049163</v>
      </c>
      <c r="C230" s="66" t="s">
        <v>144</v>
      </c>
      <c r="D230" s="67">
        <v>0</v>
      </c>
      <c r="E230" s="67">
        <v>0</v>
      </c>
      <c r="F230" s="67">
        <v>0</v>
      </c>
      <c r="G230" s="67">
        <v>0</v>
      </c>
      <c r="H230" s="67">
        <v>1</v>
      </c>
      <c r="I230" s="67">
        <v>1</v>
      </c>
      <c r="J230" s="67">
        <v>0</v>
      </c>
      <c r="K230" s="67">
        <v>0</v>
      </c>
      <c r="L230" s="67">
        <v>0</v>
      </c>
      <c r="M230" s="67">
        <v>0</v>
      </c>
      <c r="N230" s="144">
        <v>7.5800000000000006E-2</v>
      </c>
      <c r="O230" s="67">
        <v>0</v>
      </c>
      <c r="P230" s="67">
        <v>0</v>
      </c>
      <c r="Q230" s="67">
        <v>0</v>
      </c>
      <c r="R230" s="67">
        <v>0</v>
      </c>
      <c r="S230" s="67">
        <v>0</v>
      </c>
      <c r="T230" s="67">
        <v>0</v>
      </c>
      <c r="U230" s="67">
        <v>2</v>
      </c>
      <c r="V230" s="67">
        <v>1.1000000000000001</v>
      </c>
      <c r="W230" s="67">
        <v>1</v>
      </c>
      <c r="Y230" s="64" t="s">
        <v>707</v>
      </c>
      <c r="Z230" s="64" t="s">
        <v>647</v>
      </c>
      <c r="AA230" s="64" t="s">
        <v>587</v>
      </c>
      <c r="AB230" s="67">
        <v>10460</v>
      </c>
    </row>
    <row r="231" spans="1:28" s="65" customFormat="1" ht="12">
      <c r="A231" s="86">
        <v>436</v>
      </c>
      <c r="B231" s="64">
        <v>436049165</v>
      </c>
      <c r="C231" s="66" t="s">
        <v>144</v>
      </c>
      <c r="D231" s="67">
        <v>0</v>
      </c>
      <c r="E231" s="67">
        <v>0</v>
      </c>
      <c r="F231" s="67">
        <v>0</v>
      </c>
      <c r="G231" s="67">
        <v>0</v>
      </c>
      <c r="H231" s="67">
        <v>8</v>
      </c>
      <c r="I231" s="67">
        <v>20</v>
      </c>
      <c r="J231" s="67">
        <v>0</v>
      </c>
      <c r="K231" s="67">
        <v>0</v>
      </c>
      <c r="L231" s="67">
        <v>0</v>
      </c>
      <c r="M231" s="67">
        <v>0</v>
      </c>
      <c r="N231" s="144">
        <v>1.0611999999999999</v>
      </c>
      <c r="O231" s="67">
        <v>0</v>
      </c>
      <c r="P231" s="67">
        <v>0</v>
      </c>
      <c r="Q231" s="67">
        <v>1</v>
      </c>
      <c r="R231" s="67">
        <v>0</v>
      </c>
      <c r="S231" s="67">
        <v>9</v>
      </c>
      <c r="T231" s="67">
        <v>0</v>
      </c>
      <c r="U231" s="67">
        <v>28</v>
      </c>
      <c r="V231" s="67">
        <v>1.1000000000000001</v>
      </c>
      <c r="W231" s="67">
        <v>7</v>
      </c>
      <c r="Y231" s="64" t="s">
        <v>707</v>
      </c>
      <c r="Z231" s="64" t="s">
        <v>647</v>
      </c>
      <c r="AA231" s="64" t="s">
        <v>588</v>
      </c>
      <c r="AB231" s="67">
        <v>12468</v>
      </c>
    </row>
    <row r="232" spans="1:28" s="65" customFormat="1" ht="12">
      <c r="A232" s="86">
        <v>436</v>
      </c>
      <c r="B232" s="64">
        <v>436049176</v>
      </c>
      <c r="C232" s="66" t="s">
        <v>144</v>
      </c>
      <c r="D232" s="67">
        <v>0</v>
      </c>
      <c r="E232" s="67">
        <v>0</v>
      </c>
      <c r="F232" s="67">
        <v>0</v>
      </c>
      <c r="G232" s="67">
        <v>0</v>
      </c>
      <c r="H232" s="67">
        <v>5</v>
      </c>
      <c r="I232" s="67">
        <v>12</v>
      </c>
      <c r="J232" s="67">
        <v>0</v>
      </c>
      <c r="K232" s="67">
        <v>0</v>
      </c>
      <c r="L232" s="67">
        <v>0</v>
      </c>
      <c r="M232" s="67">
        <v>0</v>
      </c>
      <c r="N232" s="144">
        <v>0.64429999999999998</v>
      </c>
      <c r="O232" s="67">
        <v>0</v>
      </c>
      <c r="P232" s="67">
        <v>0</v>
      </c>
      <c r="Q232" s="67">
        <v>2</v>
      </c>
      <c r="R232" s="67">
        <v>0</v>
      </c>
      <c r="S232" s="67">
        <v>9</v>
      </c>
      <c r="T232" s="67">
        <v>0</v>
      </c>
      <c r="U232" s="67">
        <v>17</v>
      </c>
      <c r="V232" s="67">
        <v>1.1000000000000001</v>
      </c>
      <c r="W232" s="67">
        <v>10</v>
      </c>
      <c r="Y232" s="64" t="s">
        <v>707</v>
      </c>
      <c r="Z232" s="64" t="s">
        <v>647</v>
      </c>
      <c r="AA232" s="64" t="s">
        <v>655</v>
      </c>
      <c r="AB232" s="67">
        <v>13808</v>
      </c>
    </row>
    <row r="233" spans="1:28" s="65" customFormat="1" ht="12">
      <c r="A233" s="86">
        <v>436</v>
      </c>
      <c r="B233" s="64">
        <v>436049199</v>
      </c>
      <c r="C233" s="66" t="s">
        <v>144</v>
      </c>
      <c r="D233" s="67">
        <v>0</v>
      </c>
      <c r="E233" s="67">
        <v>0</v>
      </c>
      <c r="F233" s="67">
        <v>0</v>
      </c>
      <c r="G233" s="67">
        <v>0</v>
      </c>
      <c r="H233" s="67">
        <v>0</v>
      </c>
      <c r="I233" s="67">
        <v>1</v>
      </c>
      <c r="J233" s="67">
        <v>0</v>
      </c>
      <c r="K233" s="67">
        <v>0</v>
      </c>
      <c r="L233" s="67">
        <v>0</v>
      </c>
      <c r="M233" s="67">
        <v>0</v>
      </c>
      <c r="N233" s="144">
        <v>3.7900000000000003E-2</v>
      </c>
      <c r="O233" s="67">
        <v>0</v>
      </c>
      <c r="P233" s="67">
        <v>0</v>
      </c>
      <c r="Q233" s="67">
        <v>0</v>
      </c>
      <c r="R233" s="67">
        <v>0</v>
      </c>
      <c r="S233" s="67">
        <v>1</v>
      </c>
      <c r="T233" s="67">
        <v>0</v>
      </c>
      <c r="U233" s="67">
        <v>1</v>
      </c>
      <c r="V233" s="67">
        <v>1.1000000000000001</v>
      </c>
      <c r="W233" s="67">
        <v>10</v>
      </c>
      <c r="Y233" s="64" t="s">
        <v>707</v>
      </c>
      <c r="Z233" s="64" t="s">
        <v>647</v>
      </c>
      <c r="AA233" s="64" t="s">
        <v>715</v>
      </c>
      <c r="AB233" s="67">
        <v>16425</v>
      </c>
    </row>
    <row r="234" spans="1:28" s="65" customFormat="1" ht="12">
      <c r="A234" s="86">
        <v>436</v>
      </c>
      <c r="B234" s="64">
        <v>436049243</v>
      </c>
      <c r="C234" s="66" t="s">
        <v>144</v>
      </c>
      <c r="D234" s="67">
        <v>0</v>
      </c>
      <c r="E234" s="67">
        <v>0</v>
      </c>
      <c r="F234" s="67">
        <v>0</v>
      </c>
      <c r="G234" s="67">
        <v>0</v>
      </c>
      <c r="H234" s="67">
        <v>1</v>
      </c>
      <c r="I234" s="67">
        <v>0</v>
      </c>
      <c r="J234" s="67">
        <v>0</v>
      </c>
      <c r="K234" s="67">
        <v>0</v>
      </c>
      <c r="L234" s="67">
        <v>0</v>
      </c>
      <c r="M234" s="67">
        <v>0</v>
      </c>
      <c r="N234" s="144">
        <v>3.7900000000000003E-2</v>
      </c>
      <c r="O234" s="67">
        <v>0</v>
      </c>
      <c r="P234" s="67">
        <v>0</v>
      </c>
      <c r="Q234" s="67">
        <v>0</v>
      </c>
      <c r="R234" s="67">
        <v>0</v>
      </c>
      <c r="S234" s="67">
        <v>0</v>
      </c>
      <c r="T234" s="67">
        <v>0</v>
      </c>
      <c r="U234" s="67">
        <v>1</v>
      </c>
      <c r="V234" s="67">
        <v>1.1000000000000001</v>
      </c>
      <c r="W234" s="67">
        <v>1</v>
      </c>
      <c r="Y234" s="64" t="s">
        <v>707</v>
      </c>
      <c r="Z234" s="64" t="s">
        <v>647</v>
      </c>
      <c r="AA234" s="64" t="s">
        <v>648</v>
      </c>
      <c r="AB234" s="67">
        <v>9496</v>
      </c>
    </row>
    <row r="235" spans="1:28" s="65" customFormat="1" ht="12">
      <c r="A235" s="86">
        <v>436</v>
      </c>
      <c r="B235" s="64">
        <v>436049244</v>
      </c>
      <c r="C235" s="66" t="s">
        <v>144</v>
      </c>
      <c r="D235" s="67">
        <v>0</v>
      </c>
      <c r="E235" s="67">
        <v>0</v>
      </c>
      <c r="F235" s="67">
        <v>0</v>
      </c>
      <c r="G235" s="67">
        <v>0</v>
      </c>
      <c r="H235" s="67">
        <v>4</v>
      </c>
      <c r="I235" s="67">
        <v>4</v>
      </c>
      <c r="J235" s="67">
        <v>0</v>
      </c>
      <c r="K235" s="67">
        <v>0</v>
      </c>
      <c r="L235" s="67">
        <v>0</v>
      </c>
      <c r="M235" s="67">
        <v>0</v>
      </c>
      <c r="N235" s="144">
        <v>0.30320000000000003</v>
      </c>
      <c r="O235" s="67">
        <v>0</v>
      </c>
      <c r="P235" s="67">
        <v>0</v>
      </c>
      <c r="Q235" s="67">
        <v>0</v>
      </c>
      <c r="R235" s="67">
        <v>0</v>
      </c>
      <c r="S235" s="67">
        <v>0</v>
      </c>
      <c r="T235" s="67">
        <v>0</v>
      </c>
      <c r="U235" s="67">
        <v>8</v>
      </c>
      <c r="V235" s="67">
        <v>1.1000000000000001</v>
      </c>
      <c r="W235" s="67">
        <v>1</v>
      </c>
      <c r="Y235" s="64" t="s">
        <v>707</v>
      </c>
      <c r="Z235" s="64" t="s">
        <v>647</v>
      </c>
      <c r="AA235" s="64" t="s">
        <v>599</v>
      </c>
      <c r="AB235" s="67">
        <v>10460</v>
      </c>
    </row>
    <row r="236" spans="1:28" s="65" customFormat="1" ht="12">
      <c r="A236" s="86">
        <v>436</v>
      </c>
      <c r="B236" s="64">
        <v>436049248</v>
      </c>
      <c r="C236" s="66" t="s">
        <v>144</v>
      </c>
      <c r="D236" s="67">
        <v>0</v>
      </c>
      <c r="E236" s="67">
        <v>0</v>
      </c>
      <c r="F236" s="67">
        <v>0</v>
      </c>
      <c r="G236" s="67">
        <v>0</v>
      </c>
      <c r="H236" s="67">
        <v>2</v>
      </c>
      <c r="I236" s="67">
        <v>3</v>
      </c>
      <c r="J236" s="67">
        <v>0</v>
      </c>
      <c r="K236" s="67">
        <v>0</v>
      </c>
      <c r="L236" s="67">
        <v>0</v>
      </c>
      <c r="M236" s="67">
        <v>0</v>
      </c>
      <c r="N236" s="144">
        <v>0.1895</v>
      </c>
      <c r="O236" s="67">
        <v>0</v>
      </c>
      <c r="P236" s="67">
        <v>0</v>
      </c>
      <c r="Q236" s="67">
        <v>0</v>
      </c>
      <c r="R236" s="67">
        <v>0</v>
      </c>
      <c r="S236" s="67">
        <v>1</v>
      </c>
      <c r="T236" s="67">
        <v>0</v>
      </c>
      <c r="U236" s="67">
        <v>5</v>
      </c>
      <c r="V236" s="67">
        <v>1.1000000000000001</v>
      </c>
      <c r="W236" s="67">
        <v>4</v>
      </c>
      <c r="Y236" s="64" t="s">
        <v>707</v>
      </c>
      <c r="Z236" s="64" t="s">
        <v>647</v>
      </c>
      <c r="AA236" s="64" t="s">
        <v>589</v>
      </c>
      <c r="AB236" s="67">
        <v>11499</v>
      </c>
    </row>
    <row r="237" spans="1:28" s="65" customFormat="1" ht="12">
      <c r="A237" s="86">
        <v>436</v>
      </c>
      <c r="B237" s="64">
        <v>436049262</v>
      </c>
      <c r="C237" s="66" t="s">
        <v>144</v>
      </c>
      <c r="D237" s="67">
        <v>0</v>
      </c>
      <c r="E237" s="67">
        <v>0</v>
      </c>
      <c r="F237" s="67">
        <v>0</v>
      </c>
      <c r="G237" s="67">
        <v>0</v>
      </c>
      <c r="H237" s="67">
        <v>1</v>
      </c>
      <c r="I237" s="67">
        <v>1</v>
      </c>
      <c r="J237" s="67">
        <v>0</v>
      </c>
      <c r="K237" s="67">
        <v>0</v>
      </c>
      <c r="L237" s="67">
        <v>0</v>
      </c>
      <c r="M237" s="67">
        <v>0</v>
      </c>
      <c r="N237" s="144">
        <v>7.5800000000000006E-2</v>
      </c>
      <c r="O237" s="67">
        <v>0</v>
      </c>
      <c r="P237" s="67">
        <v>0</v>
      </c>
      <c r="Q237" s="67">
        <v>0</v>
      </c>
      <c r="R237" s="67">
        <v>0</v>
      </c>
      <c r="S237" s="67">
        <v>2</v>
      </c>
      <c r="T237" s="67">
        <v>0</v>
      </c>
      <c r="U237" s="67">
        <v>2</v>
      </c>
      <c r="V237" s="67">
        <v>1.1000000000000001</v>
      </c>
      <c r="W237" s="67">
        <v>10</v>
      </c>
      <c r="Y237" s="64" t="s">
        <v>707</v>
      </c>
      <c r="Z237" s="64" t="s">
        <v>647</v>
      </c>
      <c r="AA237" s="64" t="s">
        <v>591</v>
      </c>
      <c r="AB237" s="67">
        <v>15460</v>
      </c>
    </row>
    <row r="238" spans="1:28" s="65" customFormat="1" ht="12">
      <c r="A238" s="86">
        <v>436</v>
      </c>
      <c r="B238" s="64">
        <v>436049274</v>
      </c>
      <c r="C238" s="66" t="s">
        <v>144</v>
      </c>
      <c r="D238" s="67">
        <v>0</v>
      </c>
      <c r="E238" s="67">
        <v>0</v>
      </c>
      <c r="F238" s="67">
        <v>0</v>
      </c>
      <c r="G238" s="67">
        <v>0</v>
      </c>
      <c r="H238" s="67">
        <v>4</v>
      </c>
      <c r="I238" s="67">
        <v>3</v>
      </c>
      <c r="J238" s="67">
        <v>0</v>
      </c>
      <c r="K238" s="67">
        <v>0</v>
      </c>
      <c r="L238" s="67">
        <v>0</v>
      </c>
      <c r="M238" s="67">
        <v>0</v>
      </c>
      <c r="N238" s="144">
        <v>0.26529999999999998</v>
      </c>
      <c r="O238" s="67">
        <v>0</v>
      </c>
      <c r="P238" s="67">
        <v>0</v>
      </c>
      <c r="Q238" s="67">
        <v>0</v>
      </c>
      <c r="R238" s="67">
        <v>0</v>
      </c>
      <c r="S238" s="67">
        <v>5</v>
      </c>
      <c r="T238" s="67">
        <v>0</v>
      </c>
      <c r="U238" s="67">
        <v>7</v>
      </c>
      <c r="V238" s="67">
        <v>1.1000000000000001</v>
      </c>
      <c r="W238" s="67">
        <v>10</v>
      </c>
      <c r="Y238" s="64" t="s">
        <v>707</v>
      </c>
      <c r="Z238" s="64" t="s">
        <v>647</v>
      </c>
      <c r="AA238" s="64" t="s">
        <v>632</v>
      </c>
      <c r="AB238" s="67">
        <v>13894</v>
      </c>
    </row>
    <row r="239" spans="1:28" s="65" customFormat="1" ht="12">
      <c r="A239" s="86">
        <v>436</v>
      </c>
      <c r="B239" s="64">
        <v>436049284</v>
      </c>
      <c r="C239" s="66" t="s">
        <v>144</v>
      </c>
      <c r="D239" s="67">
        <v>0</v>
      </c>
      <c r="E239" s="67">
        <v>0</v>
      </c>
      <c r="F239" s="67">
        <v>0</v>
      </c>
      <c r="G239" s="67">
        <v>0</v>
      </c>
      <c r="H239" s="67">
        <v>0</v>
      </c>
      <c r="I239" s="67">
        <v>1</v>
      </c>
      <c r="J239" s="67">
        <v>0</v>
      </c>
      <c r="K239" s="67">
        <v>0</v>
      </c>
      <c r="L239" s="67">
        <v>0</v>
      </c>
      <c r="M239" s="67">
        <v>0</v>
      </c>
      <c r="N239" s="144">
        <v>3.7900000000000003E-2</v>
      </c>
      <c r="O239" s="67">
        <v>0</v>
      </c>
      <c r="P239" s="67">
        <v>0</v>
      </c>
      <c r="Q239" s="67">
        <v>0</v>
      </c>
      <c r="R239" s="67">
        <v>0</v>
      </c>
      <c r="S239" s="67">
        <v>0</v>
      </c>
      <c r="T239" s="67">
        <v>0</v>
      </c>
      <c r="U239" s="67">
        <v>1</v>
      </c>
      <c r="V239" s="67">
        <v>1.1000000000000001</v>
      </c>
      <c r="W239" s="67">
        <v>1</v>
      </c>
      <c r="Y239" s="64" t="s">
        <v>707</v>
      </c>
      <c r="Z239" s="64" t="s">
        <v>647</v>
      </c>
      <c r="AA239" s="64" t="s">
        <v>710</v>
      </c>
      <c r="AB239" s="67">
        <v>11425</v>
      </c>
    </row>
    <row r="240" spans="1:28" s="65" customFormat="1" ht="12">
      <c r="A240" s="86">
        <v>436</v>
      </c>
      <c r="B240" s="64">
        <v>436049308</v>
      </c>
      <c r="C240" s="66" t="s">
        <v>144</v>
      </c>
      <c r="D240" s="67">
        <v>0</v>
      </c>
      <c r="E240" s="67">
        <v>0</v>
      </c>
      <c r="F240" s="67">
        <v>0</v>
      </c>
      <c r="G240" s="67">
        <v>0</v>
      </c>
      <c r="H240" s="67">
        <v>1</v>
      </c>
      <c r="I240" s="67">
        <v>3</v>
      </c>
      <c r="J240" s="67">
        <v>0</v>
      </c>
      <c r="K240" s="67">
        <v>0</v>
      </c>
      <c r="L240" s="67">
        <v>0</v>
      </c>
      <c r="M240" s="67">
        <v>0</v>
      </c>
      <c r="N240" s="144">
        <v>0.15160000000000001</v>
      </c>
      <c r="O240" s="67">
        <v>0</v>
      </c>
      <c r="P240" s="67">
        <v>0</v>
      </c>
      <c r="Q240" s="67">
        <v>0</v>
      </c>
      <c r="R240" s="67">
        <v>0</v>
      </c>
      <c r="S240" s="67">
        <v>2</v>
      </c>
      <c r="T240" s="67">
        <v>0</v>
      </c>
      <c r="U240" s="67">
        <v>4</v>
      </c>
      <c r="V240" s="67">
        <v>1.1000000000000001</v>
      </c>
      <c r="W240" s="67">
        <v>10</v>
      </c>
      <c r="Y240" s="64" t="s">
        <v>707</v>
      </c>
      <c r="Z240" s="64" t="s">
        <v>647</v>
      </c>
      <c r="AA240" s="64" t="s">
        <v>592</v>
      </c>
      <c r="AB240" s="67">
        <v>13442</v>
      </c>
    </row>
    <row r="241" spans="1:28" s="65" customFormat="1" ht="12">
      <c r="A241" s="86">
        <v>436</v>
      </c>
      <c r="B241" s="64">
        <v>436049336</v>
      </c>
      <c r="C241" s="66" t="s">
        <v>144</v>
      </c>
      <c r="D241" s="67">
        <v>0</v>
      </c>
      <c r="E241" s="67">
        <v>0</v>
      </c>
      <c r="F241" s="67">
        <v>0</v>
      </c>
      <c r="G241" s="67">
        <v>0</v>
      </c>
      <c r="H241" s="67">
        <v>1</v>
      </c>
      <c r="I241" s="67">
        <v>1</v>
      </c>
      <c r="J241" s="67">
        <v>0</v>
      </c>
      <c r="K241" s="67">
        <v>0</v>
      </c>
      <c r="L241" s="67">
        <v>0</v>
      </c>
      <c r="M241" s="67">
        <v>0</v>
      </c>
      <c r="N241" s="144">
        <v>7.5800000000000006E-2</v>
      </c>
      <c r="O241" s="67">
        <v>0</v>
      </c>
      <c r="P241" s="67">
        <v>0</v>
      </c>
      <c r="Q241" s="67">
        <v>0</v>
      </c>
      <c r="R241" s="67">
        <v>0</v>
      </c>
      <c r="S241" s="67">
        <v>0</v>
      </c>
      <c r="T241" s="67">
        <v>0</v>
      </c>
      <c r="U241" s="67">
        <v>2</v>
      </c>
      <c r="V241" s="67">
        <v>1.1000000000000001</v>
      </c>
      <c r="W241" s="67">
        <v>1</v>
      </c>
      <c r="Y241" s="64" t="s">
        <v>707</v>
      </c>
      <c r="Z241" s="64" t="s">
        <v>647</v>
      </c>
      <c r="AA241" s="64" t="s">
        <v>711</v>
      </c>
      <c r="AB241" s="67">
        <v>10460</v>
      </c>
    </row>
    <row r="242" spans="1:28" s="65" customFormat="1" ht="12">
      <c r="A242" s="86">
        <v>436</v>
      </c>
      <c r="B242" s="64">
        <v>436049346</v>
      </c>
      <c r="C242" s="66" t="s">
        <v>144</v>
      </c>
      <c r="D242" s="67">
        <v>0</v>
      </c>
      <c r="E242" s="67">
        <v>0</v>
      </c>
      <c r="F242" s="67">
        <v>0</v>
      </c>
      <c r="G242" s="67">
        <v>0</v>
      </c>
      <c r="H242" s="67">
        <v>0</v>
      </c>
      <c r="I242" s="67">
        <v>1</v>
      </c>
      <c r="J242" s="67">
        <v>0</v>
      </c>
      <c r="K242" s="67">
        <v>0</v>
      </c>
      <c r="L242" s="67">
        <v>0</v>
      </c>
      <c r="M242" s="67">
        <v>0</v>
      </c>
      <c r="N242" s="144">
        <v>3.7900000000000003E-2</v>
      </c>
      <c r="O242" s="67">
        <v>0</v>
      </c>
      <c r="P242" s="67">
        <v>0</v>
      </c>
      <c r="Q242" s="67">
        <v>0</v>
      </c>
      <c r="R242" s="67">
        <v>0</v>
      </c>
      <c r="S242" s="67">
        <v>0</v>
      </c>
      <c r="T242" s="67">
        <v>0</v>
      </c>
      <c r="U242" s="67">
        <v>1</v>
      </c>
      <c r="V242" s="67">
        <v>1.1000000000000001</v>
      </c>
      <c r="W242" s="67">
        <v>1</v>
      </c>
      <c r="Y242" s="64" t="s">
        <v>707</v>
      </c>
      <c r="Z242" s="64" t="s">
        <v>647</v>
      </c>
      <c r="AA242" s="64" t="s">
        <v>593</v>
      </c>
      <c r="AB242" s="67">
        <v>11425</v>
      </c>
    </row>
    <row r="243" spans="1:28" s="65" customFormat="1" ht="12">
      <c r="A243" s="86">
        <v>436</v>
      </c>
      <c r="B243" s="64">
        <v>436049625</v>
      </c>
      <c r="C243" s="66" t="s">
        <v>144</v>
      </c>
      <c r="D243" s="67">
        <v>0</v>
      </c>
      <c r="E243" s="67">
        <v>0</v>
      </c>
      <c r="F243" s="67">
        <v>0</v>
      </c>
      <c r="G243" s="67">
        <v>0</v>
      </c>
      <c r="H243" s="67">
        <v>1</v>
      </c>
      <c r="I243" s="67">
        <v>1</v>
      </c>
      <c r="J243" s="67">
        <v>0</v>
      </c>
      <c r="K243" s="67">
        <v>0</v>
      </c>
      <c r="L243" s="67">
        <v>0</v>
      </c>
      <c r="M243" s="67">
        <v>0</v>
      </c>
      <c r="N243" s="144">
        <v>7.5800000000000006E-2</v>
      </c>
      <c r="O243" s="67">
        <v>0</v>
      </c>
      <c r="P243" s="67">
        <v>0</v>
      </c>
      <c r="Q243" s="67">
        <v>0</v>
      </c>
      <c r="R243" s="67">
        <v>0</v>
      </c>
      <c r="S243" s="67">
        <v>2</v>
      </c>
      <c r="T243" s="67">
        <v>0</v>
      </c>
      <c r="U243" s="67">
        <v>2</v>
      </c>
      <c r="V243" s="67">
        <v>1.1000000000000001</v>
      </c>
      <c r="W243" s="67">
        <v>10</v>
      </c>
      <c r="Y243" s="64" t="s">
        <v>707</v>
      </c>
      <c r="Z243" s="64" t="s">
        <v>647</v>
      </c>
      <c r="AA243" s="64" t="s">
        <v>749</v>
      </c>
      <c r="AB243" s="67">
        <v>15460</v>
      </c>
    </row>
    <row r="244" spans="1:28" s="65" customFormat="1" ht="12">
      <c r="A244" s="86">
        <v>437</v>
      </c>
      <c r="B244" s="64">
        <v>437035035</v>
      </c>
      <c r="C244" s="66" t="s">
        <v>147</v>
      </c>
      <c r="D244" s="67">
        <v>0</v>
      </c>
      <c r="E244" s="67">
        <v>0</v>
      </c>
      <c r="F244" s="67">
        <v>0</v>
      </c>
      <c r="G244" s="67">
        <v>0</v>
      </c>
      <c r="H244" s="67">
        <v>0</v>
      </c>
      <c r="I244" s="67">
        <v>265</v>
      </c>
      <c r="J244" s="67">
        <v>0</v>
      </c>
      <c r="K244" s="67">
        <v>0</v>
      </c>
      <c r="L244" s="67">
        <v>0</v>
      </c>
      <c r="M244" s="67">
        <v>0</v>
      </c>
      <c r="N244" s="144">
        <v>10.0435</v>
      </c>
      <c r="O244" s="67">
        <v>0</v>
      </c>
      <c r="P244" s="67">
        <v>0</v>
      </c>
      <c r="Q244" s="67">
        <v>0</v>
      </c>
      <c r="R244" s="67">
        <v>38</v>
      </c>
      <c r="S244" s="67">
        <v>169</v>
      </c>
      <c r="T244" s="67">
        <v>0</v>
      </c>
      <c r="U244" s="67">
        <v>265</v>
      </c>
      <c r="V244" s="67">
        <v>1.081</v>
      </c>
      <c r="W244" s="67">
        <v>10</v>
      </c>
      <c r="Y244" s="64" t="s">
        <v>712</v>
      </c>
      <c r="Z244" s="64" t="s">
        <v>583</v>
      </c>
      <c r="AA244" s="64" t="s">
        <v>583</v>
      </c>
      <c r="AB244" s="67">
        <v>14683</v>
      </c>
    </row>
    <row r="245" spans="1:28" s="65" customFormat="1" ht="12">
      <c r="A245" s="86">
        <v>437</v>
      </c>
      <c r="B245" s="64">
        <v>437035093</v>
      </c>
      <c r="C245" s="66" t="s">
        <v>147</v>
      </c>
      <c r="D245" s="67">
        <v>0</v>
      </c>
      <c r="E245" s="67">
        <v>0</v>
      </c>
      <c r="F245" s="67">
        <v>0</v>
      </c>
      <c r="G245" s="67">
        <v>0</v>
      </c>
      <c r="H245" s="67">
        <v>0</v>
      </c>
      <c r="I245" s="67">
        <v>1</v>
      </c>
      <c r="J245" s="67">
        <v>0</v>
      </c>
      <c r="K245" s="67">
        <v>0</v>
      </c>
      <c r="L245" s="67">
        <v>0</v>
      </c>
      <c r="M245" s="67">
        <v>0</v>
      </c>
      <c r="N245" s="144">
        <v>3.7900000000000003E-2</v>
      </c>
      <c r="O245" s="67">
        <v>0</v>
      </c>
      <c r="P245" s="67">
        <v>0</v>
      </c>
      <c r="Q245" s="67">
        <v>0</v>
      </c>
      <c r="R245" s="67">
        <v>0</v>
      </c>
      <c r="S245" s="67">
        <v>1</v>
      </c>
      <c r="T245" s="67">
        <v>0</v>
      </c>
      <c r="U245" s="67">
        <v>1</v>
      </c>
      <c r="V245" s="67">
        <v>1.081</v>
      </c>
      <c r="W245" s="67">
        <v>10</v>
      </c>
      <c r="Y245" s="64" t="s">
        <v>712</v>
      </c>
      <c r="Z245" s="64" t="s">
        <v>583</v>
      </c>
      <c r="AA245" s="64" t="s">
        <v>585</v>
      </c>
      <c r="AB245" s="67">
        <v>16181</v>
      </c>
    </row>
    <row r="246" spans="1:28" s="65" customFormat="1" ht="12">
      <c r="A246" s="86">
        <v>437</v>
      </c>
      <c r="B246" s="64">
        <v>437035100</v>
      </c>
      <c r="C246" s="66" t="s">
        <v>147</v>
      </c>
      <c r="D246" s="67">
        <v>0</v>
      </c>
      <c r="E246" s="67">
        <v>0</v>
      </c>
      <c r="F246" s="67">
        <v>0</v>
      </c>
      <c r="G246" s="67">
        <v>0</v>
      </c>
      <c r="H246" s="67">
        <v>0</v>
      </c>
      <c r="I246" s="67">
        <v>1</v>
      </c>
      <c r="J246" s="67">
        <v>0</v>
      </c>
      <c r="K246" s="67">
        <v>0</v>
      </c>
      <c r="L246" s="67">
        <v>0</v>
      </c>
      <c r="M246" s="67">
        <v>0</v>
      </c>
      <c r="N246" s="144">
        <v>3.7900000000000003E-2</v>
      </c>
      <c r="O246" s="67">
        <v>0</v>
      </c>
      <c r="P246" s="67">
        <v>0</v>
      </c>
      <c r="Q246" s="67">
        <v>0</v>
      </c>
      <c r="R246" s="67">
        <v>0</v>
      </c>
      <c r="S246" s="67">
        <v>1</v>
      </c>
      <c r="T246" s="67">
        <v>0</v>
      </c>
      <c r="U246" s="67">
        <v>1</v>
      </c>
      <c r="V246" s="67">
        <v>1.081</v>
      </c>
      <c r="W246" s="67">
        <v>10</v>
      </c>
      <c r="Y246" s="64" t="s">
        <v>712</v>
      </c>
      <c r="Z246" s="64" t="s">
        <v>583</v>
      </c>
      <c r="AA246" s="64" t="s">
        <v>630</v>
      </c>
      <c r="AB246" s="67">
        <v>16181</v>
      </c>
    </row>
    <row r="247" spans="1:28" s="65" customFormat="1" ht="12">
      <c r="A247" s="86">
        <v>437</v>
      </c>
      <c r="B247" s="64">
        <v>437035163</v>
      </c>
      <c r="C247" s="66" t="s">
        <v>147</v>
      </c>
      <c r="D247" s="67">
        <v>0</v>
      </c>
      <c r="E247" s="67">
        <v>0</v>
      </c>
      <c r="F247" s="67">
        <v>0</v>
      </c>
      <c r="G247" s="67">
        <v>0</v>
      </c>
      <c r="H247" s="67">
        <v>0</v>
      </c>
      <c r="I247" s="67">
        <v>1</v>
      </c>
      <c r="J247" s="67">
        <v>0</v>
      </c>
      <c r="K247" s="67">
        <v>0</v>
      </c>
      <c r="L247" s="67">
        <v>0</v>
      </c>
      <c r="M247" s="67">
        <v>0</v>
      </c>
      <c r="N247" s="144">
        <v>3.7900000000000003E-2</v>
      </c>
      <c r="O247" s="67">
        <v>0</v>
      </c>
      <c r="P247" s="67">
        <v>0</v>
      </c>
      <c r="Q247" s="67">
        <v>0</v>
      </c>
      <c r="R247" s="67">
        <v>0</v>
      </c>
      <c r="S247" s="67">
        <v>0</v>
      </c>
      <c r="T247" s="67">
        <v>0</v>
      </c>
      <c r="U247" s="67">
        <v>1</v>
      </c>
      <c r="V247" s="67">
        <v>1.081</v>
      </c>
      <c r="W247" s="67">
        <v>1</v>
      </c>
      <c r="Y247" s="64" t="s">
        <v>712</v>
      </c>
      <c r="Z247" s="64" t="s">
        <v>583</v>
      </c>
      <c r="AA247" s="64" t="s">
        <v>587</v>
      </c>
      <c r="AB247" s="67">
        <v>11260</v>
      </c>
    </row>
    <row r="248" spans="1:28" s="65" customFormat="1" ht="12">
      <c r="A248" s="86">
        <v>437</v>
      </c>
      <c r="B248" s="64">
        <v>437035189</v>
      </c>
      <c r="C248" s="66" t="s">
        <v>147</v>
      </c>
      <c r="D248" s="67">
        <v>0</v>
      </c>
      <c r="E248" s="67">
        <v>0</v>
      </c>
      <c r="F248" s="67">
        <v>0</v>
      </c>
      <c r="G248" s="67">
        <v>0</v>
      </c>
      <c r="H248" s="67">
        <v>0</v>
      </c>
      <c r="I248" s="67">
        <v>1</v>
      </c>
      <c r="J248" s="67">
        <v>0</v>
      </c>
      <c r="K248" s="67">
        <v>0</v>
      </c>
      <c r="L248" s="67">
        <v>0</v>
      </c>
      <c r="M248" s="67">
        <v>0</v>
      </c>
      <c r="N248" s="144">
        <v>3.7900000000000003E-2</v>
      </c>
      <c r="O248" s="67">
        <v>0</v>
      </c>
      <c r="P248" s="67">
        <v>0</v>
      </c>
      <c r="Q248" s="67">
        <v>0</v>
      </c>
      <c r="R248" s="67">
        <v>0</v>
      </c>
      <c r="S248" s="67">
        <v>1</v>
      </c>
      <c r="T248" s="67">
        <v>0</v>
      </c>
      <c r="U248" s="67">
        <v>1</v>
      </c>
      <c r="V248" s="67">
        <v>1.081</v>
      </c>
      <c r="W248" s="67">
        <v>10</v>
      </c>
      <c r="Y248" s="64" t="s">
        <v>712</v>
      </c>
      <c r="Z248" s="64" t="s">
        <v>583</v>
      </c>
      <c r="AA248" s="64" t="s">
        <v>596</v>
      </c>
      <c r="AB248" s="67">
        <v>16181</v>
      </c>
    </row>
    <row r="249" spans="1:28" s="65" customFormat="1" ht="12">
      <c r="A249" s="86">
        <v>437</v>
      </c>
      <c r="B249" s="64">
        <v>437035243</v>
      </c>
      <c r="C249" s="66" t="s">
        <v>147</v>
      </c>
      <c r="D249" s="67">
        <v>0</v>
      </c>
      <c r="E249" s="67">
        <v>0</v>
      </c>
      <c r="F249" s="67">
        <v>0</v>
      </c>
      <c r="G249" s="67">
        <v>0</v>
      </c>
      <c r="H249" s="67">
        <v>0</v>
      </c>
      <c r="I249" s="67">
        <v>1</v>
      </c>
      <c r="J249" s="67">
        <v>0</v>
      </c>
      <c r="K249" s="67">
        <v>0</v>
      </c>
      <c r="L249" s="67">
        <v>0</v>
      </c>
      <c r="M249" s="67">
        <v>0</v>
      </c>
      <c r="N249" s="144">
        <v>3.7900000000000003E-2</v>
      </c>
      <c r="O249" s="67">
        <v>0</v>
      </c>
      <c r="P249" s="67">
        <v>0</v>
      </c>
      <c r="Q249" s="67">
        <v>0</v>
      </c>
      <c r="R249" s="67">
        <v>0</v>
      </c>
      <c r="S249" s="67">
        <v>0</v>
      </c>
      <c r="T249" s="67">
        <v>0</v>
      </c>
      <c r="U249" s="67">
        <v>1</v>
      </c>
      <c r="V249" s="67">
        <v>1.081</v>
      </c>
      <c r="W249" s="67">
        <v>1</v>
      </c>
      <c r="Y249" s="64" t="s">
        <v>712</v>
      </c>
      <c r="Z249" s="64" t="s">
        <v>583</v>
      </c>
      <c r="AA249" s="64" t="s">
        <v>648</v>
      </c>
      <c r="AB249" s="67">
        <v>11260</v>
      </c>
    </row>
    <row r="250" spans="1:28" s="65" customFormat="1" ht="12">
      <c r="A250" s="86">
        <v>437</v>
      </c>
      <c r="B250" s="64">
        <v>437035244</v>
      </c>
      <c r="C250" s="66" t="s">
        <v>147</v>
      </c>
      <c r="D250" s="67">
        <v>0</v>
      </c>
      <c r="E250" s="67">
        <v>0</v>
      </c>
      <c r="F250" s="67">
        <v>0</v>
      </c>
      <c r="G250" s="67">
        <v>0</v>
      </c>
      <c r="H250" s="67">
        <v>0</v>
      </c>
      <c r="I250" s="67">
        <v>1</v>
      </c>
      <c r="J250" s="67">
        <v>0</v>
      </c>
      <c r="K250" s="67">
        <v>0</v>
      </c>
      <c r="L250" s="67">
        <v>0</v>
      </c>
      <c r="M250" s="67">
        <v>0</v>
      </c>
      <c r="N250" s="144">
        <v>3.7900000000000003E-2</v>
      </c>
      <c r="O250" s="67">
        <v>0</v>
      </c>
      <c r="P250" s="67">
        <v>0</v>
      </c>
      <c r="Q250" s="67">
        <v>0</v>
      </c>
      <c r="R250" s="67">
        <v>0</v>
      </c>
      <c r="S250" s="67">
        <v>1</v>
      </c>
      <c r="T250" s="67">
        <v>0</v>
      </c>
      <c r="U250" s="67">
        <v>1</v>
      </c>
      <c r="V250" s="67">
        <v>1.081</v>
      </c>
      <c r="W250" s="67">
        <v>10</v>
      </c>
      <c r="Y250" s="64" t="s">
        <v>712</v>
      </c>
      <c r="Z250" s="64" t="s">
        <v>583</v>
      </c>
      <c r="AA250" s="64" t="s">
        <v>599</v>
      </c>
      <c r="AB250" s="67">
        <v>16181</v>
      </c>
    </row>
    <row r="251" spans="1:28" s="65" customFormat="1" ht="12">
      <c r="A251" s="86">
        <v>438</v>
      </c>
      <c r="B251" s="64">
        <v>438035035</v>
      </c>
      <c r="C251" s="66" t="s">
        <v>148</v>
      </c>
      <c r="D251" s="67">
        <v>20</v>
      </c>
      <c r="E251" s="67">
        <v>0</v>
      </c>
      <c r="F251" s="67">
        <v>19</v>
      </c>
      <c r="G251" s="67">
        <v>96</v>
      </c>
      <c r="H251" s="67">
        <v>54</v>
      </c>
      <c r="I251" s="67">
        <v>145</v>
      </c>
      <c r="J251" s="67">
        <v>0</v>
      </c>
      <c r="K251" s="67">
        <v>0</v>
      </c>
      <c r="L251" s="67">
        <v>0</v>
      </c>
      <c r="M251" s="67">
        <v>0</v>
      </c>
      <c r="N251" s="144">
        <v>11.900600000000001</v>
      </c>
      <c r="O251" s="67">
        <v>0</v>
      </c>
      <c r="P251" s="67">
        <v>11</v>
      </c>
      <c r="Q251" s="67">
        <v>4</v>
      </c>
      <c r="R251" s="67">
        <v>5</v>
      </c>
      <c r="S251" s="67">
        <v>213</v>
      </c>
      <c r="T251" s="67">
        <v>0</v>
      </c>
      <c r="U251" s="67">
        <v>324</v>
      </c>
      <c r="V251" s="67">
        <v>1.081</v>
      </c>
      <c r="W251" s="67">
        <v>10</v>
      </c>
      <c r="Y251" s="64" t="s">
        <v>713</v>
      </c>
      <c r="Z251" s="64" t="s">
        <v>583</v>
      </c>
      <c r="AA251" s="64" t="s">
        <v>583</v>
      </c>
      <c r="AB251" s="67">
        <v>13694</v>
      </c>
    </row>
    <row r="252" spans="1:28" s="65" customFormat="1" ht="12">
      <c r="A252" s="86">
        <v>438</v>
      </c>
      <c r="B252" s="64">
        <v>438035057</v>
      </c>
      <c r="C252" s="66" t="s">
        <v>148</v>
      </c>
      <c r="D252" s="67">
        <v>0</v>
      </c>
      <c r="E252" s="67">
        <v>0</v>
      </c>
      <c r="F252" s="67">
        <v>0</v>
      </c>
      <c r="G252" s="67">
        <v>1</v>
      </c>
      <c r="H252" s="67">
        <v>0</v>
      </c>
      <c r="I252" s="67">
        <v>1</v>
      </c>
      <c r="J252" s="67">
        <v>0</v>
      </c>
      <c r="K252" s="67">
        <v>0</v>
      </c>
      <c r="L252" s="67">
        <v>0</v>
      </c>
      <c r="M252" s="67">
        <v>0</v>
      </c>
      <c r="N252" s="144">
        <v>7.5800000000000006E-2</v>
      </c>
      <c r="O252" s="67">
        <v>0</v>
      </c>
      <c r="P252" s="67">
        <v>0</v>
      </c>
      <c r="Q252" s="67">
        <v>0</v>
      </c>
      <c r="R252" s="67">
        <v>0</v>
      </c>
      <c r="S252" s="67">
        <v>0</v>
      </c>
      <c r="T252" s="67">
        <v>0</v>
      </c>
      <c r="U252" s="67">
        <v>2</v>
      </c>
      <c r="V252" s="67">
        <v>1.081</v>
      </c>
      <c r="W252" s="67">
        <v>1</v>
      </c>
      <c r="Y252" s="64" t="s">
        <v>713</v>
      </c>
      <c r="Z252" s="64" t="s">
        <v>583</v>
      </c>
      <c r="AA252" s="64" t="s">
        <v>584</v>
      </c>
      <c r="AB252" s="67">
        <v>10494</v>
      </c>
    </row>
    <row r="253" spans="1:28" s="65" customFormat="1" ht="12">
      <c r="A253" s="86">
        <v>438</v>
      </c>
      <c r="B253" s="64">
        <v>438035244</v>
      </c>
      <c r="C253" s="66" t="s">
        <v>148</v>
      </c>
      <c r="D253" s="67">
        <v>0</v>
      </c>
      <c r="E253" s="67">
        <v>0</v>
      </c>
      <c r="F253" s="67">
        <v>1</v>
      </c>
      <c r="G253" s="67">
        <v>1</v>
      </c>
      <c r="H253" s="67">
        <v>1</v>
      </c>
      <c r="I253" s="67">
        <v>3</v>
      </c>
      <c r="J253" s="67">
        <v>0</v>
      </c>
      <c r="K253" s="67">
        <v>0</v>
      </c>
      <c r="L253" s="67">
        <v>0</v>
      </c>
      <c r="M253" s="67">
        <v>0</v>
      </c>
      <c r="N253" s="144">
        <v>0.22739999999999999</v>
      </c>
      <c r="O253" s="67">
        <v>0</v>
      </c>
      <c r="P253" s="67">
        <v>0</v>
      </c>
      <c r="Q253" s="67">
        <v>0</v>
      </c>
      <c r="R253" s="67">
        <v>0</v>
      </c>
      <c r="S253" s="67">
        <v>1</v>
      </c>
      <c r="T253" s="67">
        <v>0</v>
      </c>
      <c r="U253" s="67">
        <v>6</v>
      </c>
      <c r="V253" s="67">
        <v>1.081</v>
      </c>
      <c r="W253" s="67">
        <v>3</v>
      </c>
      <c r="Y253" s="64" t="s">
        <v>713</v>
      </c>
      <c r="Z253" s="64" t="s">
        <v>583</v>
      </c>
      <c r="AA253" s="64" t="s">
        <v>599</v>
      </c>
      <c r="AB253" s="67">
        <v>11110</v>
      </c>
    </row>
    <row r="254" spans="1:28" s="65" customFormat="1" ht="12">
      <c r="A254" s="86">
        <v>439</v>
      </c>
      <c r="B254" s="64">
        <v>439035035</v>
      </c>
      <c r="C254" s="66" t="s">
        <v>149</v>
      </c>
      <c r="D254" s="67">
        <v>50</v>
      </c>
      <c r="E254" s="67">
        <v>0</v>
      </c>
      <c r="F254" s="67">
        <v>52</v>
      </c>
      <c r="G254" s="67">
        <v>245</v>
      </c>
      <c r="H254" s="67">
        <v>89</v>
      </c>
      <c r="I254" s="67">
        <v>0</v>
      </c>
      <c r="J254" s="67">
        <v>0</v>
      </c>
      <c r="K254" s="67">
        <v>0</v>
      </c>
      <c r="L254" s="67">
        <v>0</v>
      </c>
      <c r="M254" s="67">
        <v>0</v>
      </c>
      <c r="N254" s="144">
        <v>14.6294</v>
      </c>
      <c r="O254" s="67">
        <v>0</v>
      </c>
      <c r="P254" s="67">
        <v>54</v>
      </c>
      <c r="Q254" s="67">
        <v>12</v>
      </c>
      <c r="R254" s="67">
        <v>0</v>
      </c>
      <c r="S254" s="67">
        <v>237</v>
      </c>
      <c r="T254" s="67">
        <v>0</v>
      </c>
      <c r="U254" s="67">
        <v>411</v>
      </c>
      <c r="V254" s="67">
        <v>1.081</v>
      </c>
      <c r="W254" s="67">
        <v>10</v>
      </c>
      <c r="Y254" s="64" t="s">
        <v>714</v>
      </c>
      <c r="Z254" s="64" t="s">
        <v>583</v>
      </c>
      <c r="AA254" s="64" t="s">
        <v>583</v>
      </c>
      <c r="AB254" s="67">
        <v>12804</v>
      </c>
    </row>
    <row r="255" spans="1:28" s="65" customFormat="1" ht="12">
      <c r="A255" s="86">
        <v>439</v>
      </c>
      <c r="B255" s="64">
        <v>439035133</v>
      </c>
      <c r="C255" s="66" t="s">
        <v>149</v>
      </c>
      <c r="D255" s="67">
        <v>1</v>
      </c>
      <c r="E255" s="67">
        <v>0</v>
      </c>
      <c r="F255" s="67">
        <v>0</v>
      </c>
      <c r="G255" s="67">
        <v>0</v>
      </c>
      <c r="H255" s="67">
        <v>1</v>
      </c>
      <c r="I255" s="67">
        <v>0</v>
      </c>
      <c r="J255" s="67">
        <v>0</v>
      </c>
      <c r="K255" s="67">
        <v>0</v>
      </c>
      <c r="L255" s="67">
        <v>0</v>
      </c>
      <c r="M255" s="67">
        <v>0</v>
      </c>
      <c r="N255" s="144">
        <v>3.7900000000000003E-2</v>
      </c>
      <c r="O255" s="67">
        <v>0</v>
      </c>
      <c r="P255" s="67">
        <v>0</v>
      </c>
      <c r="Q255" s="67">
        <v>0</v>
      </c>
      <c r="R255" s="67">
        <v>0</v>
      </c>
      <c r="S255" s="67">
        <v>0</v>
      </c>
      <c r="T255" s="67">
        <v>0</v>
      </c>
      <c r="U255" s="67">
        <v>2</v>
      </c>
      <c r="V255" s="67">
        <v>1.081</v>
      </c>
      <c r="W255" s="67">
        <v>1</v>
      </c>
      <c r="Y255" s="64" t="s">
        <v>714</v>
      </c>
      <c r="Z255" s="64" t="s">
        <v>583</v>
      </c>
      <c r="AA255" s="64" t="s">
        <v>631</v>
      </c>
      <c r="AB255" s="67">
        <v>6824</v>
      </c>
    </row>
    <row r="256" spans="1:28" s="65" customFormat="1" ht="12">
      <c r="A256" s="86">
        <v>439</v>
      </c>
      <c r="B256" s="64">
        <v>439035244</v>
      </c>
      <c r="C256" s="66" t="s">
        <v>149</v>
      </c>
      <c r="D256" s="67">
        <v>0</v>
      </c>
      <c r="E256" s="67">
        <v>0</v>
      </c>
      <c r="F256" s="67">
        <v>0</v>
      </c>
      <c r="G256" s="67">
        <v>0</v>
      </c>
      <c r="H256" s="67">
        <v>1</v>
      </c>
      <c r="I256" s="67">
        <v>0</v>
      </c>
      <c r="J256" s="67">
        <v>0</v>
      </c>
      <c r="K256" s="67">
        <v>0</v>
      </c>
      <c r="L256" s="67">
        <v>0</v>
      </c>
      <c r="M256" s="67">
        <v>0</v>
      </c>
      <c r="N256" s="144">
        <v>3.7900000000000003E-2</v>
      </c>
      <c r="O256" s="67">
        <v>0</v>
      </c>
      <c r="P256" s="67">
        <v>0</v>
      </c>
      <c r="Q256" s="67">
        <v>1</v>
      </c>
      <c r="R256" s="67">
        <v>0</v>
      </c>
      <c r="S256" s="67">
        <v>0</v>
      </c>
      <c r="T256" s="67">
        <v>0</v>
      </c>
      <c r="U256" s="67">
        <v>1</v>
      </c>
      <c r="V256" s="67">
        <v>1.081</v>
      </c>
      <c r="W256" s="67">
        <v>1</v>
      </c>
      <c r="Y256" s="64" t="s">
        <v>714</v>
      </c>
      <c r="Z256" s="64" t="s">
        <v>583</v>
      </c>
      <c r="AA256" s="64" t="s">
        <v>599</v>
      </c>
      <c r="AB256" s="67">
        <v>11904</v>
      </c>
    </row>
    <row r="257" spans="1:28" s="65" customFormat="1" ht="12">
      <c r="A257" s="86">
        <v>439</v>
      </c>
      <c r="B257" s="64">
        <v>439035665</v>
      </c>
      <c r="C257" s="66" t="s">
        <v>149</v>
      </c>
      <c r="D257" s="67">
        <v>0</v>
      </c>
      <c r="E257" s="67">
        <v>0</v>
      </c>
      <c r="F257" s="67">
        <v>0</v>
      </c>
      <c r="G257" s="67">
        <v>2</v>
      </c>
      <c r="H257" s="67">
        <v>0</v>
      </c>
      <c r="I257" s="67">
        <v>0</v>
      </c>
      <c r="J257" s="67">
        <v>0</v>
      </c>
      <c r="K257" s="67">
        <v>0</v>
      </c>
      <c r="L257" s="67">
        <v>0</v>
      </c>
      <c r="M257" s="67">
        <v>0</v>
      </c>
      <c r="N257" s="144">
        <v>7.5800000000000006E-2</v>
      </c>
      <c r="O257" s="67">
        <v>0</v>
      </c>
      <c r="P257" s="67">
        <v>0</v>
      </c>
      <c r="Q257" s="67">
        <v>0</v>
      </c>
      <c r="R257" s="67">
        <v>0</v>
      </c>
      <c r="S257" s="67">
        <v>2</v>
      </c>
      <c r="T257" s="67">
        <v>0</v>
      </c>
      <c r="U257" s="67">
        <v>2</v>
      </c>
      <c r="V257" s="67">
        <v>1.081</v>
      </c>
      <c r="W257" s="67">
        <v>10</v>
      </c>
      <c r="Y257" s="64" t="s">
        <v>714</v>
      </c>
      <c r="Z257" s="64" t="s">
        <v>583</v>
      </c>
      <c r="AA257" s="64" t="s">
        <v>833</v>
      </c>
      <c r="AB257" s="67">
        <v>14650</v>
      </c>
    </row>
    <row r="258" spans="1:28" s="65" customFormat="1" ht="12">
      <c r="A258" s="86">
        <v>440</v>
      </c>
      <c r="B258" s="64">
        <v>440149009</v>
      </c>
      <c r="C258" s="66" t="s">
        <v>150</v>
      </c>
      <c r="D258" s="67">
        <v>0</v>
      </c>
      <c r="E258" s="67">
        <v>0</v>
      </c>
      <c r="F258" s="67">
        <v>0</v>
      </c>
      <c r="G258" s="67">
        <v>1</v>
      </c>
      <c r="H258" s="67">
        <v>1</v>
      </c>
      <c r="I258" s="67">
        <v>0</v>
      </c>
      <c r="J258" s="67">
        <v>0</v>
      </c>
      <c r="K258" s="67">
        <v>0</v>
      </c>
      <c r="L258" s="67">
        <v>0</v>
      </c>
      <c r="M258" s="67">
        <v>0</v>
      </c>
      <c r="N258" s="144">
        <v>7.5800000000000006E-2</v>
      </c>
      <c r="O258" s="67">
        <v>0</v>
      </c>
      <c r="P258" s="67">
        <v>0</v>
      </c>
      <c r="Q258" s="67">
        <v>0</v>
      </c>
      <c r="R258" s="67">
        <v>0</v>
      </c>
      <c r="S258" s="67">
        <v>2</v>
      </c>
      <c r="T258" s="67">
        <v>0</v>
      </c>
      <c r="U258" s="67">
        <v>2</v>
      </c>
      <c r="V258" s="67">
        <v>1</v>
      </c>
      <c r="W258" s="67">
        <v>10</v>
      </c>
      <c r="Y258" s="64" t="s">
        <v>716</v>
      </c>
      <c r="Z258" s="64" t="s">
        <v>653</v>
      </c>
      <c r="AA258" s="64" t="s">
        <v>659</v>
      </c>
      <c r="AB258" s="67">
        <v>13544</v>
      </c>
    </row>
    <row r="259" spans="1:28" s="65" customFormat="1" ht="12">
      <c r="A259" s="86">
        <v>440</v>
      </c>
      <c r="B259" s="64">
        <v>440149149</v>
      </c>
      <c r="C259" s="66" t="s">
        <v>150</v>
      </c>
      <c r="D259" s="67">
        <v>18</v>
      </c>
      <c r="E259" s="67">
        <v>0</v>
      </c>
      <c r="F259" s="67">
        <v>43</v>
      </c>
      <c r="G259" s="67">
        <v>228</v>
      </c>
      <c r="H259" s="67">
        <v>88</v>
      </c>
      <c r="I259" s="67">
        <v>0</v>
      </c>
      <c r="J259" s="67">
        <v>0</v>
      </c>
      <c r="K259" s="67">
        <v>0</v>
      </c>
      <c r="L259" s="67">
        <v>0</v>
      </c>
      <c r="M259" s="67">
        <v>0</v>
      </c>
      <c r="N259" s="144">
        <v>13.6061</v>
      </c>
      <c r="O259" s="67">
        <v>0</v>
      </c>
      <c r="P259" s="67">
        <v>110</v>
      </c>
      <c r="Q259" s="67">
        <v>8</v>
      </c>
      <c r="R259" s="67">
        <v>0</v>
      </c>
      <c r="S259" s="67">
        <v>223</v>
      </c>
      <c r="T259" s="67">
        <v>0</v>
      </c>
      <c r="U259" s="67">
        <v>368</v>
      </c>
      <c r="V259" s="67">
        <v>1</v>
      </c>
      <c r="W259" s="67">
        <v>10</v>
      </c>
      <c r="Y259" s="64" t="s">
        <v>716</v>
      </c>
      <c r="Z259" s="64" t="s">
        <v>653</v>
      </c>
      <c r="AA259" s="64" t="s">
        <v>653</v>
      </c>
      <c r="AB259" s="67">
        <v>12524</v>
      </c>
    </row>
    <row r="260" spans="1:28" s="65" customFormat="1" ht="12">
      <c r="A260" s="86">
        <v>440</v>
      </c>
      <c r="B260" s="64">
        <v>440149160</v>
      </c>
      <c r="C260" s="66" t="s">
        <v>150</v>
      </c>
      <c r="D260" s="67">
        <v>0</v>
      </c>
      <c r="E260" s="67">
        <v>0</v>
      </c>
      <c r="F260" s="67">
        <v>0</v>
      </c>
      <c r="G260" s="67">
        <v>0</v>
      </c>
      <c r="H260" s="67">
        <v>1</v>
      </c>
      <c r="I260" s="67">
        <v>0</v>
      </c>
      <c r="J260" s="67">
        <v>0</v>
      </c>
      <c r="K260" s="67">
        <v>0</v>
      </c>
      <c r="L260" s="67">
        <v>0</v>
      </c>
      <c r="M260" s="67">
        <v>0</v>
      </c>
      <c r="N260" s="144">
        <v>3.7900000000000003E-2</v>
      </c>
      <c r="O260" s="67">
        <v>0</v>
      </c>
      <c r="P260" s="67">
        <v>0</v>
      </c>
      <c r="Q260" s="67">
        <v>1</v>
      </c>
      <c r="R260" s="67">
        <v>0</v>
      </c>
      <c r="S260" s="67">
        <v>1</v>
      </c>
      <c r="T260" s="67">
        <v>0</v>
      </c>
      <c r="U260" s="67">
        <v>1</v>
      </c>
      <c r="V260" s="67">
        <v>1</v>
      </c>
      <c r="W260" s="67">
        <v>10</v>
      </c>
      <c r="Y260" s="64" t="s">
        <v>716</v>
      </c>
      <c r="Z260" s="64" t="s">
        <v>653</v>
      </c>
      <c r="AA260" s="64" t="s">
        <v>654</v>
      </c>
      <c r="AB260" s="67">
        <v>15755</v>
      </c>
    </row>
    <row r="261" spans="1:28" s="65" customFormat="1" ht="12">
      <c r="A261" s="86">
        <v>440</v>
      </c>
      <c r="B261" s="64">
        <v>440149181</v>
      </c>
      <c r="C261" s="66" t="s">
        <v>150</v>
      </c>
      <c r="D261" s="67">
        <v>2</v>
      </c>
      <c r="E261" s="67">
        <v>0</v>
      </c>
      <c r="F261" s="67">
        <v>1</v>
      </c>
      <c r="G261" s="67">
        <v>9</v>
      </c>
      <c r="H261" s="67">
        <v>6</v>
      </c>
      <c r="I261" s="67">
        <v>0</v>
      </c>
      <c r="J261" s="67">
        <v>0</v>
      </c>
      <c r="K261" s="67">
        <v>0</v>
      </c>
      <c r="L261" s="67">
        <v>0</v>
      </c>
      <c r="M261" s="67">
        <v>0</v>
      </c>
      <c r="N261" s="144">
        <v>0.60640000000000005</v>
      </c>
      <c r="O261" s="67">
        <v>0</v>
      </c>
      <c r="P261" s="67">
        <v>1</v>
      </c>
      <c r="Q261" s="67">
        <v>1</v>
      </c>
      <c r="R261" s="67">
        <v>0</v>
      </c>
      <c r="S261" s="67">
        <v>7</v>
      </c>
      <c r="T261" s="67">
        <v>0</v>
      </c>
      <c r="U261" s="67">
        <v>17</v>
      </c>
      <c r="V261" s="67">
        <v>1</v>
      </c>
      <c r="W261" s="67">
        <v>8</v>
      </c>
      <c r="Y261" s="64" t="s">
        <v>716</v>
      </c>
      <c r="Z261" s="64" t="s">
        <v>653</v>
      </c>
      <c r="AA261" s="64" t="s">
        <v>656</v>
      </c>
      <c r="AB261" s="67">
        <v>11019</v>
      </c>
    </row>
    <row r="262" spans="1:28" s="65" customFormat="1" ht="12">
      <c r="A262" s="86">
        <v>440</v>
      </c>
      <c r="B262" s="64">
        <v>440149211</v>
      </c>
      <c r="C262" s="66" t="s">
        <v>150</v>
      </c>
      <c r="D262" s="67">
        <v>0</v>
      </c>
      <c r="E262" s="67">
        <v>0</v>
      </c>
      <c r="F262" s="67">
        <v>0</v>
      </c>
      <c r="G262" s="67">
        <v>1</v>
      </c>
      <c r="H262" s="67">
        <v>0</v>
      </c>
      <c r="I262" s="67">
        <v>0</v>
      </c>
      <c r="J262" s="67">
        <v>0</v>
      </c>
      <c r="K262" s="67">
        <v>0</v>
      </c>
      <c r="L262" s="67">
        <v>0</v>
      </c>
      <c r="M262" s="67">
        <v>0</v>
      </c>
      <c r="N262" s="144">
        <v>3.7900000000000003E-2</v>
      </c>
      <c r="O262" s="67">
        <v>0</v>
      </c>
      <c r="P262" s="67">
        <v>1</v>
      </c>
      <c r="Q262" s="67">
        <v>0</v>
      </c>
      <c r="R262" s="67">
        <v>0</v>
      </c>
      <c r="S262" s="67">
        <v>0</v>
      </c>
      <c r="T262" s="67">
        <v>0</v>
      </c>
      <c r="U262" s="67">
        <v>1</v>
      </c>
      <c r="V262" s="67">
        <v>1</v>
      </c>
      <c r="W262" s="67">
        <v>1</v>
      </c>
      <c r="Y262" s="64" t="s">
        <v>716</v>
      </c>
      <c r="Z262" s="64" t="s">
        <v>653</v>
      </c>
      <c r="AA262" s="64" t="s">
        <v>662</v>
      </c>
      <c r="AB262" s="67">
        <v>11399</v>
      </c>
    </row>
    <row r="263" spans="1:28" s="65" customFormat="1" ht="12">
      <c r="A263" s="86">
        <v>441</v>
      </c>
      <c r="B263" s="64">
        <v>441281005</v>
      </c>
      <c r="C263" s="66" t="s">
        <v>151</v>
      </c>
      <c r="D263" s="67">
        <v>0</v>
      </c>
      <c r="E263" s="67">
        <v>0</v>
      </c>
      <c r="F263" s="67">
        <v>0</v>
      </c>
      <c r="G263" s="67">
        <v>1</v>
      </c>
      <c r="H263" s="67">
        <v>0</v>
      </c>
      <c r="I263" s="67">
        <v>3</v>
      </c>
      <c r="J263" s="67">
        <v>0</v>
      </c>
      <c r="K263" s="67">
        <v>0</v>
      </c>
      <c r="L263" s="67">
        <v>0</v>
      </c>
      <c r="M263" s="67">
        <v>0</v>
      </c>
      <c r="N263" s="144">
        <v>0.15160000000000001</v>
      </c>
      <c r="O263" s="67">
        <v>0</v>
      </c>
      <c r="P263" s="67">
        <v>0</v>
      </c>
      <c r="Q263" s="67">
        <v>0</v>
      </c>
      <c r="R263" s="67">
        <v>0</v>
      </c>
      <c r="S263" s="67">
        <v>3</v>
      </c>
      <c r="T263" s="67">
        <v>0</v>
      </c>
      <c r="U263" s="67">
        <v>4</v>
      </c>
      <c r="V263" s="67">
        <v>1</v>
      </c>
      <c r="W263" s="67">
        <v>10</v>
      </c>
      <c r="Y263" s="64" t="s">
        <v>717</v>
      </c>
      <c r="Z263" s="64" t="s">
        <v>718</v>
      </c>
      <c r="AA263" s="64" t="s">
        <v>719</v>
      </c>
      <c r="AB263" s="67">
        <v>13640</v>
      </c>
    </row>
    <row r="264" spans="1:28" s="65" customFormat="1" ht="12">
      <c r="A264" s="86">
        <v>441</v>
      </c>
      <c r="B264" s="64">
        <v>441281061</v>
      </c>
      <c r="C264" s="66" t="s">
        <v>151</v>
      </c>
      <c r="D264" s="67">
        <v>0</v>
      </c>
      <c r="E264" s="67">
        <v>0</v>
      </c>
      <c r="F264" s="67">
        <v>0</v>
      </c>
      <c r="G264" s="67">
        <v>1</v>
      </c>
      <c r="H264" s="67">
        <v>0</v>
      </c>
      <c r="I264" s="67">
        <v>1</v>
      </c>
      <c r="J264" s="67">
        <v>0</v>
      </c>
      <c r="K264" s="67">
        <v>0</v>
      </c>
      <c r="L264" s="67">
        <v>0</v>
      </c>
      <c r="M264" s="67">
        <v>0</v>
      </c>
      <c r="N264" s="144">
        <v>7.5800000000000006E-2</v>
      </c>
      <c r="O264" s="67">
        <v>0</v>
      </c>
      <c r="P264" s="67">
        <v>0</v>
      </c>
      <c r="Q264" s="67">
        <v>0</v>
      </c>
      <c r="R264" s="67">
        <v>0</v>
      </c>
      <c r="S264" s="67">
        <v>0</v>
      </c>
      <c r="T264" s="67">
        <v>0</v>
      </c>
      <c r="U264" s="67">
        <v>2</v>
      </c>
      <c r="V264" s="67">
        <v>1</v>
      </c>
      <c r="W264" s="67">
        <v>1</v>
      </c>
      <c r="Y264" s="64" t="s">
        <v>717</v>
      </c>
      <c r="Z264" s="64" t="s">
        <v>718</v>
      </c>
      <c r="AA264" s="64" t="s">
        <v>720</v>
      </c>
      <c r="AB264" s="67">
        <v>9839</v>
      </c>
    </row>
    <row r="265" spans="1:28" s="65" customFormat="1" ht="12">
      <c r="A265" s="86">
        <v>441</v>
      </c>
      <c r="B265" s="64">
        <v>441281087</v>
      </c>
      <c r="C265" s="66" t="s">
        <v>151</v>
      </c>
      <c r="D265" s="67">
        <v>0</v>
      </c>
      <c r="E265" s="67">
        <v>0</v>
      </c>
      <c r="F265" s="67">
        <v>0</v>
      </c>
      <c r="G265" s="67">
        <v>2</v>
      </c>
      <c r="H265" s="67">
        <v>0</v>
      </c>
      <c r="I265" s="67">
        <v>2</v>
      </c>
      <c r="J265" s="67">
        <v>0</v>
      </c>
      <c r="K265" s="67">
        <v>0</v>
      </c>
      <c r="L265" s="67">
        <v>0</v>
      </c>
      <c r="M265" s="67">
        <v>0</v>
      </c>
      <c r="N265" s="144">
        <v>0.15160000000000001</v>
      </c>
      <c r="O265" s="67">
        <v>0</v>
      </c>
      <c r="P265" s="67">
        <v>0</v>
      </c>
      <c r="Q265" s="67">
        <v>0</v>
      </c>
      <c r="R265" s="67">
        <v>0</v>
      </c>
      <c r="S265" s="67">
        <v>1</v>
      </c>
      <c r="T265" s="67">
        <v>0</v>
      </c>
      <c r="U265" s="67">
        <v>4</v>
      </c>
      <c r="V265" s="67">
        <v>1</v>
      </c>
      <c r="W265" s="67">
        <v>5</v>
      </c>
      <c r="Y265" s="64" t="s">
        <v>717</v>
      </c>
      <c r="Z265" s="64" t="s">
        <v>718</v>
      </c>
      <c r="AA265" s="64" t="s">
        <v>721</v>
      </c>
      <c r="AB265" s="67">
        <v>10820</v>
      </c>
    </row>
    <row r="266" spans="1:28" s="65" customFormat="1" ht="12">
      <c r="A266" s="86">
        <v>441</v>
      </c>
      <c r="B266" s="64">
        <v>441281137</v>
      </c>
      <c r="C266" s="66" t="s">
        <v>151</v>
      </c>
      <c r="D266" s="67">
        <v>0</v>
      </c>
      <c r="E266" s="67">
        <v>0</v>
      </c>
      <c r="F266" s="67">
        <v>0</v>
      </c>
      <c r="G266" s="67">
        <v>4</v>
      </c>
      <c r="H266" s="67">
        <v>1</v>
      </c>
      <c r="I266" s="67">
        <v>0</v>
      </c>
      <c r="J266" s="67">
        <v>0</v>
      </c>
      <c r="K266" s="67">
        <v>0</v>
      </c>
      <c r="L266" s="67">
        <v>0</v>
      </c>
      <c r="M266" s="67">
        <v>0</v>
      </c>
      <c r="N266" s="144">
        <v>0.1895</v>
      </c>
      <c r="O266" s="67">
        <v>0</v>
      </c>
      <c r="P266" s="67">
        <v>0</v>
      </c>
      <c r="Q266" s="67">
        <v>0</v>
      </c>
      <c r="R266" s="67">
        <v>0</v>
      </c>
      <c r="S266" s="67">
        <v>5</v>
      </c>
      <c r="T266" s="67">
        <v>0</v>
      </c>
      <c r="U266" s="67">
        <v>5</v>
      </c>
      <c r="V266" s="67">
        <v>1</v>
      </c>
      <c r="W266" s="67">
        <v>10</v>
      </c>
      <c r="Y266" s="64" t="s">
        <v>717</v>
      </c>
      <c r="Z266" s="64" t="s">
        <v>718</v>
      </c>
      <c r="AA266" s="64" t="s">
        <v>772</v>
      </c>
      <c r="AB266" s="67">
        <v>13645</v>
      </c>
    </row>
    <row r="267" spans="1:28" s="65" customFormat="1" ht="12">
      <c r="A267" s="86">
        <v>441</v>
      </c>
      <c r="B267" s="64">
        <v>441281159</v>
      </c>
      <c r="C267" s="66" t="s">
        <v>151</v>
      </c>
      <c r="D267" s="67">
        <v>0</v>
      </c>
      <c r="E267" s="67">
        <v>0</v>
      </c>
      <c r="F267" s="67">
        <v>0</v>
      </c>
      <c r="G267" s="67">
        <v>0</v>
      </c>
      <c r="H267" s="67">
        <v>1</v>
      </c>
      <c r="I267" s="67">
        <v>1</v>
      </c>
      <c r="J267" s="67">
        <v>0</v>
      </c>
      <c r="K267" s="67">
        <v>0</v>
      </c>
      <c r="L267" s="67">
        <v>0</v>
      </c>
      <c r="M267" s="67">
        <v>0</v>
      </c>
      <c r="N267" s="144">
        <v>7.5800000000000006E-2</v>
      </c>
      <c r="O267" s="67">
        <v>0</v>
      </c>
      <c r="P267" s="67">
        <v>0</v>
      </c>
      <c r="Q267" s="67">
        <v>0</v>
      </c>
      <c r="R267" s="67">
        <v>0</v>
      </c>
      <c r="S267" s="67">
        <v>1</v>
      </c>
      <c r="T267" s="67">
        <v>0</v>
      </c>
      <c r="U267" s="67">
        <v>2</v>
      </c>
      <c r="V267" s="67">
        <v>1</v>
      </c>
      <c r="W267" s="67">
        <v>10</v>
      </c>
      <c r="Y267" s="64" t="s">
        <v>717</v>
      </c>
      <c r="Z267" s="64" t="s">
        <v>718</v>
      </c>
      <c r="AA267" s="64" t="s">
        <v>722</v>
      </c>
      <c r="AB267" s="67">
        <v>11965</v>
      </c>
    </row>
    <row r="268" spans="1:28" s="65" customFormat="1" ht="12">
      <c r="A268" s="86">
        <v>441</v>
      </c>
      <c r="B268" s="64">
        <v>441281161</v>
      </c>
      <c r="C268" s="66" t="s">
        <v>151</v>
      </c>
      <c r="D268" s="67">
        <v>0</v>
      </c>
      <c r="E268" s="67">
        <v>0</v>
      </c>
      <c r="F268" s="67">
        <v>0</v>
      </c>
      <c r="G268" s="67">
        <v>2</v>
      </c>
      <c r="H268" s="67">
        <v>1</v>
      </c>
      <c r="I268" s="67">
        <v>0</v>
      </c>
      <c r="J268" s="67">
        <v>0</v>
      </c>
      <c r="K268" s="67">
        <v>0</v>
      </c>
      <c r="L268" s="67">
        <v>0</v>
      </c>
      <c r="M268" s="67">
        <v>0</v>
      </c>
      <c r="N268" s="144">
        <v>0.1137</v>
      </c>
      <c r="O268" s="67">
        <v>0</v>
      </c>
      <c r="P268" s="67">
        <v>0</v>
      </c>
      <c r="Q268" s="67">
        <v>0</v>
      </c>
      <c r="R268" s="67">
        <v>0</v>
      </c>
      <c r="S268" s="67">
        <v>2</v>
      </c>
      <c r="T268" s="67">
        <v>0</v>
      </c>
      <c r="U268" s="67">
        <v>3</v>
      </c>
      <c r="V268" s="67">
        <v>1</v>
      </c>
      <c r="W268" s="67">
        <v>10</v>
      </c>
      <c r="Y268" s="64" t="s">
        <v>717</v>
      </c>
      <c r="Z268" s="64" t="s">
        <v>718</v>
      </c>
      <c r="AA268" s="64" t="s">
        <v>723</v>
      </c>
      <c r="AB268" s="67">
        <v>12070</v>
      </c>
    </row>
    <row r="269" spans="1:28" s="65" customFormat="1" ht="12">
      <c r="A269" s="86">
        <v>441</v>
      </c>
      <c r="B269" s="64">
        <v>441281227</v>
      </c>
      <c r="C269" s="66" t="s">
        <v>151</v>
      </c>
      <c r="D269" s="67">
        <v>0</v>
      </c>
      <c r="E269" s="67">
        <v>0</v>
      </c>
      <c r="F269" s="67">
        <v>1</v>
      </c>
      <c r="G269" s="67">
        <v>1</v>
      </c>
      <c r="H269" s="67">
        <v>0</v>
      </c>
      <c r="I269" s="67">
        <v>1</v>
      </c>
      <c r="J269" s="67">
        <v>0</v>
      </c>
      <c r="K269" s="67">
        <v>0</v>
      </c>
      <c r="L269" s="67">
        <v>0</v>
      </c>
      <c r="M269" s="67">
        <v>0</v>
      </c>
      <c r="N269" s="144">
        <v>0.1137</v>
      </c>
      <c r="O269" s="67">
        <v>0</v>
      </c>
      <c r="P269" s="67">
        <v>0</v>
      </c>
      <c r="Q269" s="67">
        <v>0</v>
      </c>
      <c r="R269" s="67">
        <v>0</v>
      </c>
      <c r="S269" s="67">
        <v>1</v>
      </c>
      <c r="T269" s="67">
        <v>0</v>
      </c>
      <c r="U269" s="67">
        <v>3</v>
      </c>
      <c r="V269" s="67">
        <v>1</v>
      </c>
      <c r="W269" s="67">
        <v>7</v>
      </c>
      <c r="Y269" s="64" t="s">
        <v>717</v>
      </c>
      <c r="Z269" s="64" t="s">
        <v>718</v>
      </c>
      <c r="AA269" s="64" t="s">
        <v>810</v>
      </c>
      <c r="AB269" s="67">
        <v>11015</v>
      </c>
    </row>
    <row r="270" spans="1:28" s="65" customFormat="1" ht="12">
      <c r="A270" s="86">
        <v>441</v>
      </c>
      <c r="B270" s="64">
        <v>441281281</v>
      </c>
      <c r="C270" s="66" t="s">
        <v>151</v>
      </c>
      <c r="D270" s="67">
        <v>0</v>
      </c>
      <c r="E270" s="67">
        <v>0</v>
      </c>
      <c r="F270" s="67">
        <v>103</v>
      </c>
      <c r="G270" s="67">
        <v>648</v>
      </c>
      <c r="H270" s="67">
        <v>382</v>
      </c>
      <c r="I270" s="67">
        <v>418</v>
      </c>
      <c r="J270" s="67">
        <v>0</v>
      </c>
      <c r="K270" s="67">
        <v>0</v>
      </c>
      <c r="L270" s="67">
        <v>0</v>
      </c>
      <c r="M270" s="67">
        <v>0</v>
      </c>
      <c r="N270" s="144">
        <v>58.782899999999998</v>
      </c>
      <c r="O270" s="67">
        <v>0</v>
      </c>
      <c r="P270" s="67">
        <v>63</v>
      </c>
      <c r="Q270" s="67">
        <v>5</v>
      </c>
      <c r="R270" s="67">
        <v>8</v>
      </c>
      <c r="S270" s="67">
        <v>710</v>
      </c>
      <c r="T270" s="67">
        <v>0</v>
      </c>
      <c r="U270" s="67">
        <v>1551</v>
      </c>
      <c r="V270" s="67">
        <v>1</v>
      </c>
      <c r="W270" s="67">
        <v>9</v>
      </c>
      <c r="Y270" s="64" t="s">
        <v>717</v>
      </c>
      <c r="Z270" s="64" t="s">
        <v>718</v>
      </c>
      <c r="AA270" s="64" t="s">
        <v>718</v>
      </c>
      <c r="AB270" s="67">
        <v>11588</v>
      </c>
    </row>
    <row r="271" spans="1:28" s="65" customFormat="1" ht="12">
      <c r="A271" s="86">
        <v>441</v>
      </c>
      <c r="B271" s="64">
        <v>441281332</v>
      </c>
      <c r="C271" s="66" t="s">
        <v>151</v>
      </c>
      <c r="D271" s="67">
        <v>0</v>
      </c>
      <c r="E271" s="67">
        <v>0</v>
      </c>
      <c r="F271" s="67">
        <v>0</v>
      </c>
      <c r="G271" s="67">
        <v>0</v>
      </c>
      <c r="H271" s="67">
        <v>1</v>
      </c>
      <c r="I271" s="67">
        <v>0</v>
      </c>
      <c r="J271" s="67">
        <v>0</v>
      </c>
      <c r="K271" s="67">
        <v>0</v>
      </c>
      <c r="L271" s="67">
        <v>0</v>
      </c>
      <c r="M271" s="67">
        <v>0</v>
      </c>
      <c r="N271" s="144">
        <v>3.7900000000000003E-2</v>
      </c>
      <c r="O271" s="67">
        <v>0</v>
      </c>
      <c r="P271" s="67">
        <v>0</v>
      </c>
      <c r="Q271" s="67">
        <v>0</v>
      </c>
      <c r="R271" s="67">
        <v>0</v>
      </c>
      <c r="S271" s="67">
        <v>0</v>
      </c>
      <c r="T271" s="67">
        <v>0</v>
      </c>
      <c r="U271" s="67">
        <v>1</v>
      </c>
      <c r="V271" s="67">
        <v>1</v>
      </c>
      <c r="W271" s="67">
        <v>1</v>
      </c>
      <c r="Y271" s="64" t="s">
        <v>717</v>
      </c>
      <c r="Z271" s="64" t="s">
        <v>718</v>
      </c>
      <c r="AA271" s="64" t="s">
        <v>724</v>
      </c>
      <c r="AB271" s="67">
        <v>8785</v>
      </c>
    </row>
    <row r="272" spans="1:28" s="65" customFormat="1" ht="12">
      <c r="A272" s="86">
        <v>441</v>
      </c>
      <c r="B272" s="64">
        <v>441281680</v>
      </c>
      <c r="C272" s="66" t="s">
        <v>151</v>
      </c>
      <c r="D272" s="67">
        <v>0</v>
      </c>
      <c r="E272" s="67">
        <v>0</v>
      </c>
      <c r="F272" s="67">
        <v>0</v>
      </c>
      <c r="G272" s="67">
        <v>2</v>
      </c>
      <c r="H272" s="67">
        <v>0</v>
      </c>
      <c r="I272" s="67">
        <v>0</v>
      </c>
      <c r="J272" s="67">
        <v>0</v>
      </c>
      <c r="K272" s="67">
        <v>0</v>
      </c>
      <c r="L272" s="67">
        <v>0</v>
      </c>
      <c r="M272" s="67">
        <v>0</v>
      </c>
      <c r="N272" s="144">
        <v>7.5800000000000006E-2</v>
      </c>
      <c r="O272" s="67">
        <v>0</v>
      </c>
      <c r="P272" s="67">
        <v>0</v>
      </c>
      <c r="Q272" s="67">
        <v>0</v>
      </c>
      <c r="R272" s="67">
        <v>0</v>
      </c>
      <c r="S272" s="67">
        <v>1</v>
      </c>
      <c r="T272" s="67">
        <v>0</v>
      </c>
      <c r="U272" s="67">
        <v>2</v>
      </c>
      <c r="V272" s="67">
        <v>1</v>
      </c>
      <c r="W272" s="67">
        <v>10</v>
      </c>
      <c r="Y272" s="64" t="s">
        <v>717</v>
      </c>
      <c r="Z272" s="64" t="s">
        <v>718</v>
      </c>
      <c r="AA272" s="64" t="s">
        <v>725</v>
      </c>
      <c r="AB272" s="67">
        <v>11418</v>
      </c>
    </row>
    <row r="273" spans="1:28" s="65" customFormat="1" ht="12">
      <c r="A273" s="86">
        <v>444</v>
      </c>
      <c r="B273" s="64">
        <v>444035001</v>
      </c>
      <c r="C273" s="66" t="s">
        <v>159</v>
      </c>
      <c r="D273" s="67">
        <v>0</v>
      </c>
      <c r="E273" s="67">
        <v>0</v>
      </c>
      <c r="F273" s="67">
        <v>0</v>
      </c>
      <c r="G273" s="67">
        <v>0</v>
      </c>
      <c r="H273" s="67">
        <v>1</v>
      </c>
      <c r="I273" s="67">
        <v>0</v>
      </c>
      <c r="J273" s="67">
        <v>0</v>
      </c>
      <c r="K273" s="67">
        <v>0</v>
      </c>
      <c r="L273" s="67">
        <v>0</v>
      </c>
      <c r="M273" s="67">
        <v>0</v>
      </c>
      <c r="N273" s="144">
        <v>3.7900000000000003E-2</v>
      </c>
      <c r="O273" s="67">
        <v>0</v>
      </c>
      <c r="P273" s="67">
        <v>0</v>
      </c>
      <c r="Q273" s="67">
        <v>0</v>
      </c>
      <c r="R273" s="67">
        <v>0</v>
      </c>
      <c r="S273" s="67">
        <v>0</v>
      </c>
      <c r="T273" s="67">
        <v>0</v>
      </c>
      <c r="U273" s="67">
        <v>1</v>
      </c>
      <c r="V273" s="67">
        <v>1.081</v>
      </c>
      <c r="W273" s="67">
        <v>1</v>
      </c>
      <c r="Y273" s="64" t="s">
        <v>726</v>
      </c>
      <c r="Z273" s="64" t="s">
        <v>583</v>
      </c>
      <c r="AA273" s="64" t="s">
        <v>708</v>
      </c>
      <c r="AB273" s="67">
        <v>9361</v>
      </c>
    </row>
    <row r="274" spans="1:28" s="65" customFormat="1" ht="12">
      <c r="A274" s="86">
        <v>444</v>
      </c>
      <c r="B274" s="64">
        <v>444035035</v>
      </c>
      <c r="C274" s="66" t="s">
        <v>159</v>
      </c>
      <c r="D274" s="67">
        <v>39</v>
      </c>
      <c r="E274" s="67">
        <v>0</v>
      </c>
      <c r="F274" s="67">
        <v>40</v>
      </c>
      <c r="G274" s="67">
        <v>232</v>
      </c>
      <c r="H274" s="67">
        <v>196</v>
      </c>
      <c r="I274" s="67">
        <v>125</v>
      </c>
      <c r="J274" s="67">
        <v>0</v>
      </c>
      <c r="K274" s="67">
        <v>0</v>
      </c>
      <c r="L274" s="67">
        <v>0</v>
      </c>
      <c r="M274" s="67">
        <v>0</v>
      </c>
      <c r="N274" s="144">
        <v>22.474699999999999</v>
      </c>
      <c r="O274" s="67">
        <v>0</v>
      </c>
      <c r="P274" s="67">
        <v>47</v>
      </c>
      <c r="Q274" s="67">
        <v>17</v>
      </c>
      <c r="R274" s="67">
        <v>9</v>
      </c>
      <c r="S274" s="67">
        <v>291</v>
      </c>
      <c r="T274" s="67">
        <v>0</v>
      </c>
      <c r="U274" s="67">
        <v>613</v>
      </c>
      <c r="V274" s="67">
        <v>1.081</v>
      </c>
      <c r="W274" s="67">
        <v>9</v>
      </c>
      <c r="Y274" s="64" t="s">
        <v>726</v>
      </c>
      <c r="Z274" s="64" t="s">
        <v>583</v>
      </c>
      <c r="AA274" s="64" t="s">
        <v>583</v>
      </c>
      <c r="AB274" s="67">
        <v>12447</v>
      </c>
    </row>
    <row r="275" spans="1:28" s="65" customFormat="1" ht="12">
      <c r="A275" s="86">
        <v>444</v>
      </c>
      <c r="B275" s="64">
        <v>444035044</v>
      </c>
      <c r="C275" s="66" t="s">
        <v>159</v>
      </c>
      <c r="D275" s="67">
        <v>0</v>
      </c>
      <c r="E275" s="67">
        <v>0</v>
      </c>
      <c r="F275" s="67">
        <v>0</v>
      </c>
      <c r="G275" s="67">
        <v>0</v>
      </c>
      <c r="H275" s="67">
        <v>2</v>
      </c>
      <c r="I275" s="67">
        <v>0</v>
      </c>
      <c r="J275" s="67">
        <v>0</v>
      </c>
      <c r="K275" s="67">
        <v>0</v>
      </c>
      <c r="L275" s="67">
        <v>0</v>
      </c>
      <c r="M275" s="67">
        <v>0</v>
      </c>
      <c r="N275" s="144">
        <v>7.5800000000000006E-2</v>
      </c>
      <c r="O275" s="67">
        <v>0</v>
      </c>
      <c r="P275" s="67">
        <v>0</v>
      </c>
      <c r="Q275" s="67">
        <v>0</v>
      </c>
      <c r="R275" s="67">
        <v>0</v>
      </c>
      <c r="S275" s="67">
        <v>0</v>
      </c>
      <c r="T275" s="67">
        <v>0</v>
      </c>
      <c r="U275" s="67">
        <v>2</v>
      </c>
      <c r="V275" s="67">
        <v>1.081</v>
      </c>
      <c r="W275" s="67">
        <v>1</v>
      </c>
      <c r="Y275" s="64" t="s">
        <v>726</v>
      </c>
      <c r="Z275" s="64" t="s">
        <v>583</v>
      </c>
      <c r="AA275" s="64" t="s">
        <v>595</v>
      </c>
      <c r="AB275" s="67">
        <v>9361</v>
      </c>
    </row>
    <row r="276" spans="1:28" s="65" customFormat="1" ht="12">
      <c r="A276" s="86">
        <v>444</v>
      </c>
      <c r="B276" s="64">
        <v>444035199</v>
      </c>
      <c r="C276" s="66" t="s">
        <v>159</v>
      </c>
      <c r="D276" s="67">
        <v>0</v>
      </c>
      <c r="E276" s="67">
        <v>0</v>
      </c>
      <c r="F276" s="67">
        <v>0</v>
      </c>
      <c r="G276" s="67">
        <v>0</v>
      </c>
      <c r="H276" s="67">
        <v>1</v>
      </c>
      <c r="I276" s="67">
        <v>0</v>
      </c>
      <c r="J276" s="67">
        <v>0</v>
      </c>
      <c r="K276" s="67">
        <v>0</v>
      </c>
      <c r="L276" s="67">
        <v>0</v>
      </c>
      <c r="M276" s="67">
        <v>0</v>
      </c>
      <c r="N276" s="144">
        <v>3.7900000000000003E-2</v>
      </c>
      <c r="O276" s="67">
        <v>0</v>
      </c>
      <c r="P276" s="67">
        <v>0</v>
      </c>
      <c r="Q276" s="67">
        <v>0</v>
      </c>
      <c r="R276" s="67">
        <v>0</v>
      </c>
      <c r="S276" s="67">
        <v>1</v>
      </c>
      <c r="T276" s="67">
        <v>0</v>
      </c>
      <c r="U276" s="67">
        <v>1</v>
      </c>
      <c r="V276" s="67">
        <v>1.081</v>
      </c>
      <c r="W276" s="67">
        <v>10</v>
      </c>
      <c r="Y276" s="64" t="s">
        <v>726</v>
      </c>
      <c r="Z276" s="64" t="s">
        <v>583</v>
      </c>
      <c r="AA276" s="64" t="s">
        <v>715</v>
      </c>
      <c r="AB276" s="67">
        <v>14283</v>
      </c>
    </row>
    <row r="277" spans="1:28" s="65" customFormat="1" ht="12">
      <c r="A277" s="86">
        <v>444</v>
      </c>
      <c r="B277" s="64">
        <v>444035220</v>
      </c>
      <c r="C277" s="66" t="s">
        <v>159</v>
      </c>
      <c r="D277" s="67">
        <v>1</v>
      </c>
      <c r="E277" s="67">
        <v>0</v>
      </c>
      <c r="F277" s="67">
        <v>0</v>
      </c>
      <c r="G277" s="67">
        <v>0</v>
      </c>
      <c r="H277" s="67">
        <v>0</v>
      </c>
      <c r="I277" s="67">
        <v>1</v>
      </c>
      <c r="J277" s="67">
        <v>0</v>
      </c>
      <c r="K277" s="67">
        <v>0</v>
      </c>
      <c r="L277" s="67">
        <v>0</v>
      </c>
      <c r="M277" s="67">
        <v>0</v>
      </c>
      <c r="N277" s="144">
        <v>3.7900000000000003E-2</v>
      </c>
      <c r="O277" s="67">
        <v>0</v>
      </c>
      <c r="P277" s="67">
        <v>0</v>
      </c>
      <c r="Q277" s="67">
        <v>0</v>
      </c>
      <c r="R277" s="67">
        <v>0</v>
      </c>
      <c r="S277" s="67">
        <v>0</v>
      </c>
      <c r="T277" s="67">
        <v>0</v>
      </c>
      <c r="U277" s="67">
        <v>2</v>
      </c>
      <c r="V277" s="67">
        <v>1.081</v>
      </c>
      <c r="W277" s="67">
        <v>1</v>
      </c>
      <c r="Y277" s="64" t="s">
        <v>726</v>
      </c>
      <c r="Z277" s="64" t="s">
        <v>583</v>
      </c>
      <c r="AA277" s="64" t="s">
        <v>598</v>
      </c>
      <c r="AB277" s="67">
        <v>7774</v>
      </c>
    </row>
    <row r="278" spans="1:28" s="65" customFormat="1" ht="12">
      <c r="A278" s="86">
        <v>444</v>
      </c>
      <c r="B278" s="64">
        <v>444035244</v>
      </c>
      <c r="C278" s="66" t="s">
        <v>159</v>
      </c>
      <c r="D278" s="67">
        <v>0</v>
      </c>
      <c r="E278" s="67">
        <v>0</v>
      </c>
      <c r="F278" s="67">
        <v>0</v>
      </c>
      <c r="G278" s="67">
        <v>2</v>
      </c>
      <c r="H278" s="67">
        <v>3</v>
      </c>
      <c r="I278" s="67">
        <v>1</v>
      </c>
      <c r="J278" s="67">
        <v>0</v>
      </c>
      <c r="K278" s="67">
        <v>0</v>
      </c>
      <c r="L278" s="67">
        <v>0</v>
      </c>
      <c r="M278" s="67">
        <v>0</v>
      </c>
      <c r="N278" s="144">
        <v>0.22739999999999999</v>
      </c>
      <c r="O278" s="67">
        <v>0</v>
      </c>
      <c r="P278" s="67">
        <v>0</v>
      </c>
      <c r="Q278" s="67">
        <v>0</v>
      </c>
      <c r="R278" s="67">
        <v>1</v>
      </c>
      <c r="S278" s="67">
        <v>4</v>
      </c>
      <c r="T278" s="67">
        <v>0</v>
      </c>
      <c r="U278" s="67">
        <v>6</v>
      </c>
      <c r="V278" s="67">
        <v>1.081</v>
      </c>
      <c r="W278" s="67">
        <v>10</v>
      </c>
      <c r="Y278" s="64" t="s">
        <v>726</v>
      </c>
      <c r="Z278" s="64" t="s">
        <v>583</v>
      </c>
      <c r="AA278" s="64" t="s">
        <v>599</v>
      </c>
      <c r="AB278" s="67">
        <v>13412</v>
      </c>
    </row>
    <row r="279" spans="1:28" s="65" customFormat="1" ht="12">
      <c r="A279" s="86">
        <v>444</v>
      </c>
      <c r="B279" s="64">
        <v>444035336</v>
      </c>
      <c r="C279" s="66" t="s">
        <v>159</v>
      </c>
      <c r="D279" s="67">
        <v>0</v>
      </c>
      <c r="E279" s="67">
        <v>0</v>
      </c>
      <c r="F279" s="67">
        <v>0</v>
      </c>
      <c r="G279" s="67">
        <v>1</v>
      </c>
      <c r="H279" s="67">
        <v>1</v>
      </c>
      <c r="I279" s="67">
        <v>0</v>
      </c>
      <c r="J279" s="67">
        <v>0</v>
      </c>
      <c r="K279" s="67">
        <v>0</v>
      </c>
      <c r="L279" s="67">
        <v>0</v>
      </c>
      <c r="M279" s="67">
        <v>0</v>
      </c>
      <c r="N279" s="144">
        <v>7.5800000000000006E-2</v>
      </c>
      <c r="O279" s="67">
        <v>0</v>
      </c>
      <c r="P279" s="67">
        <v>0</v>
      </c>
      <c r="Q279" s="67">
        <v>0</v>
      </c>
      <c r="R279" s="67">
        <v>0</v>
      </c>
      <c r="S279" s="67">
        <v>0</v>
      </c>
      <c r="T279" s="67">
        <v>0</v>
      </c>
      <c r="U279" s="67">
        <v>2</v>
      </c>
      <c r="V279" s="67">
        <v>1.081</v>
      </c>
      <c r="W279" s="67">
        <v>1</v>
      </c>
      <c r="Y279" s="64" t="s">
        <v>726</v>
      </c>
      <c r="Z279" s="64" t="s">
        <v>583</v>
      </c>
      <c r="AA279" s="64" t="s">
        <v>711</v>
      </c>
      <c r="AB279" s="67">
        <v>9545</v>
      </c>
    </row>
    <row r="280" spans="1:28" s="65" customFormat="1" ht="12">
      <c r="A280" s="86">
        <v>445</v>
      </c>
      <c r="B280" s="64">
        <v>445348017</v>
      </c>
      <c r="C280" s="66" t="s">
        <v>160</v>
      </c>
      <c r="D280" s="67">
        <v>0</v>
      </c>
      <c r="E280" s="67">
        <v>0</v>
      </c>
      <c r="F280" s="67">
        <v>0</v>
      </c>
      <c r="G280" s="67">
        <v>0</v>
      </c>
      <c r="H280" s="67">
        <v>4</v>
      </c>
      <c r="I280" s="67">
        <v>2</v>
      </c>
      <c r="J280" s="67">
        <v>0</v>
      </c>
      <c r="K280" s="67">
        <v>0</v>
      </c>
      <c r="L280" s="67">
        <v>0</v>
      </c>
      <c r="M280" s="67">
        <v>0</v>
      </c>
      <c r="N280" s="144">
        <v>0.22739999999999999</v>
      </c>
      <c r="O280" s="67">
        <v>0</v>
      </c>
      <c r="P280" s="67">
        <v>0</v>
      </c>
      <c r="Q280" s="67">
        <v>0</v>
      </c>
      <c r="R280" s="67">
        <v>0</v>
      </c>
      <c r="S280" s="67">
        <v>3</v>
      </c>
      <c r="T280" s="67">
        <v>0</v>
      </c>
      <c r="U280" s="67">
        <v>6</v>
      </c>
      <c r="V280" s="67">
        <v>1</v>
      </c>
      <c r="W280" s="67">
        <v>10</v>
      </c>
      <c r="Y280" s="64" t="s">
        <v>727</v>
      </c>
      <c r="Z280" s="64" t="s">
        <v>683</v>
      </c>
      <c r="AA280" s="64" t="s">
        <v>728</v>
      </c>
      <c r="AB280" s="67">
        <v>11670</v>
      </c>
    </row>
    <row r="281" spans="1:28" s="65" customFormat="1" ht="12">
      <c r="A281" s="86">
        <v>445</v>
      </c>
      <c r="B281" s="64">
        <v>445348064</v>
      </c>
      <c r="C281" s="66" t="s">
        <v>160</v>
      </c>
      <c r="D281" s="67">
        <v>0</v>
      </c>
      <c r="E281" s="67">
        <v>0</v>
      </c>
      <c r="F281" s="67">
        <v>0</v>
      </c>
      <c r="G281" s="67">
        <v>0</v>
      </c>
      <c r="H281" s="67">
        <v>0</v>
      </c>
      <c r="I281" s="67">
        <v>2</v>
      </c>
      <c r="J281" s="67">
        <v>0</v>
      </c>
      <c r="K281" s="67">
        <v>0</v>
      </c>
      <c r="L281" s="67">
        <v>0</v>
      </c>
      <c r="M281" s="67">
        <v>0</v>
      </c>
      <c r="N281" s="144">
        <v>7.5800000000000006E-2</v>
      </c>
      <c r="O281" s="67">
        <v>0</v>
      </c>
      <c r="P281" s="67">
        <v>0</v>
      </c>
      <c r="Q281" s="67">
        <v>0</v>
      </c>
      <c r="R281" s="67">
        <v>0</v>
      </c>
      <c r="S281" s="67">
        <v>0</v>
      </c>
      <c r="T281" s="67">
        <v>0</v>
      </c>
      <c r="U281" s="67">
        <v>2</v>
      </c>
      <c r="V281" s="67">
        <v>1</v>
      </c>
      <c r="W281" s="67">
        <v>1</v>
      </c>
      <c r="Y281" s="64" t="s">
        <v>727</v>
      </c>
      <c r="Z281" s="64" t="s">
        <v>683</v>
      </c>
      <c r="AA281" s="64" t="s">
        <v>672</v>
      </c>
      <c r="AB281" s="67">
        <v>10556</v>
      </c>
    </row>
    <row r="282" spans="1:28" s="65" customFormat="1" ht="12">
      <c r="A282" s="86">
        <v>445</v>
      </c>
      <c r="B282" s="64">
        <v>445348110</v>
      </c>
      <c r="C282" s="66" t="s">
        <v>160</v>
      </c>
      <c r="D282" s="67">
        <v>0</v>
      </c>
      <c r="E282" s="67">
        <v>0</v>
      </c>
      <c r="F282" s="67">
        <v>0</v>
      </c>
      <c r="G282" s="67">
        <v>1</v>
      </c>
      <c r="H282" s="67">
        <v>0</v>
      </c>
      <c r="I282" s="67">
        <v>0</v>
      </c>
      <c r="J282" s="67">
        <v>0</v>
      </c>
      <c r="K282" s="67">
        <v>0</v>
      </c>
      <c r="L282" s="67">
        <v>0</v>
      </c>
      <c r="M282" s="67">
        <v>0</v>
      </c>
      <c r="N282" s="144">
        <v>3.7900000000000003E-2</v>
      </c>
      <c r="O282" s="67">
        <v>0</v>
      </c>
      <c r="P282" s="67">
        <v>0</v>
      </c>
      <c r="Q282" s="67">
        <v>0</v>
      </c>
      <c r="R282" s="67">
        <v>0</v>
      </c>
      <c r="S282" s="67">
        <v>0</v>
      </c>
      <c r="T282" s="67">
        <v>0</v>
      </c>
      <c r="U282" s="67">
        <v>1</v>
      </c>
      <c r="V282" s="67">
        <v>1</v>
      </c>
      <c r="W282" s="67">
        <v>1</v>
      </c>
      <c r="Y282" s="64" t="s">
        <v>727</v>
      </c>
      <c r="Z282" s="64" t="s">
        <v>683</v>
      </c>
      <c r="AA282" s="64" t="s">
        <v>636</v>
      </c>
      <c r="AB282" s="67">
        <v>9123</v>
      </c>
    </row>
    <row r="283" spans="1:28" s="65" customFormat="1" ht="12">
      <c r="A283" s="86">
        <v>445</v>
      </c>
      <c r="B283" s="64">
        <v>445348151</v>
      </c>
      <c r="C283" s="66" t="s">
        <v>160</v>
      </c>
      <c r="D283" s="67">
        <v>0</v>
      </c>
      <c r="E283" s="67">
        <v>0</v>
      </c>
      <c r="F283" s="67">
        <v>2</v>
      </c>
      <c r="G283" s="67">
        <v>1</v>
      </c>
      <c r="H283" s="67">
        <v>2</v>
      </c>
      <c r="I283" s="67">
        <v>4</v>
      </c>
      <c r="J283" s="67">
        <v>0</v>
      </c>
      <c r="K283" s="67">
        <v>0</v>
      </c>
      <c r="L283" s="67">
        <v>0</v>
      </c>
      <c r="M283" s="67">
        <v>0</v>
      </c>
      <c r="N283" s="144">
        <v>0.34110000000000001</v>
      </c>
      <c r="O283" s="67">
        <v>0</v>
      </c>
      <c r="P283" s="67">
        <v>0</v>
      </c>
      <c r="Q283" s="67">
        <v>0</v>
      </c>
      <c r="R283" s="67">
        <v>0</v>
      </c>
      <c r="S283" s="67">
        <v>1</v>
      </c>
      <c r="T283" s="67">
        <v>0</v>
      </c>
      <c r="U283" s="67">
        <v>9</v>
      </c>
      <c r="V283" s="67">
        <v>1</v>
      </c>
      <c r="W283" s="67">
        <v>2</v>
      </c>
      <c r="Y283" s="64" t="s">
        <v>727</v>
      </c>
      <c r="Z283" s="64" t="s">
        <v>683</v>
      </c>
      <c r="AA283" s="64" t="s">
        <v>729</v>
      </c>
      <c r="AB283" s="67">
        <v>10096</v>
      </c>
    </row>
    <row r="284" spans="1:28" s="65" customFormat="1" ht="12">
      <c r="A284" s="86">
        <v>445</v>
      </c>
      <c r="B284" s="64">
        <v>445348153</v>
      </c>
      <c r="C284" s="66" t="s">
        <v>160</v>
      </c>
      <c r="D284" s="67">
        <v>0</v>
      </c>
      <c r="E284" s="67">
        <v>0</v>
      </c>
      <c r="F284" s="67">
        <v>0</v>
      </c>
      <c r="G284" s="67">
        <v>0</v>
      </c>
      <c r="H284" s="67">
        <v>1</v>
      </c>
      <c r="I284" s="67">
        <v>0</v>
      </c>
      <c r="J284" s="67">
        <v>0</v>
      </c>
      <c r="K284" s="67">
        <v>0</v>
      </c>
      <c r="L284" s="67">
        <v>0</v>
      </c>
      <c r="M284" s="67">
        <v>0</v>
      </c>
      <c r="N284" s="144">
        <v>3.7900000000000003E-2</v>
      </c>
      <c r="O284" s="67">
        <v>0</v>
      </c>
      <c r="P284" s="67">
        <v>0</v>
      </c>
      <c r="Q284" s="67">
        <v>0</v>
      </c>
      <c r="R284" s="67">
        <v>0</v>
      </c>
      <c r="S284" s="67">
        <v>0</v>
      </c>
      <c r="T284" s="67">
        <v>0</v>
      </c>
      <c r="U284" s="67">
        <v>1</v>
      </c>
      <c r="V284" s="67">
        <v>1</v>
      </c>
      <c r="W284" s="67">
        <v>1</v>
      </c>
      <c r="Y284" s="64" t="s">
        <v>727</v>
      </c>
      <c r="Z284" s="64" t="s">
        <v>683</v>
      </c>
      <c r="AA284" s="64" t="s">
        <v>675</v>
      </c>
      <c r="AB284" s="67">
        <v>8785</v>
      </c>
    </row>
    <row r="285" spans="1:28" s="65" customFormat="1" ht="12">
      <c r="A285" s="86">
        <v>445</v>
      </c>
      <c r="B285" s="64">
        <v>445348186</v>
      </c>
      <c r="C285" s="66" t="s">
        <v>160</v>
      </c>
      <c r="D285" s="67">
        <v>0</v>
      </c>
      <c r="E285" s="67">
        <v>0</v>
      </c>
      <c r="F285" s="67">
        <v>0</v>
      </c>
      <c r="G285" s="67">
        <v>3</v>
      </c>
      <c r="H285" s="67">
        <v>0</v>
      </c>
      <c r="I285" s="67">
        <v>2</v>
      </c>
      <c r="J285" s="67">
        <v>0</v>
      </c>
      <c r="K285" s="67">
        <v>0</v>
      </c>
      <c r="L285" s="67">
        <v>0</v>
      </c>
      <c r="M285" s="67">
        <v>0</v>
      </c>
      <c r="N285" s="144">
        <v>0.1895</v>
      </c>
      <c r="O285" s="67">
        <v>0</v>
      </c>
      <c r="P285" s="67">
        <v>1</v>
      </c>
      <c r="Q285" s="67">
        <v>0</v>
      </c>
      <c r="R285" s="67">
        <v>0</v>
      </c>
      <c r="S285" s="67">
        <v>2</v>
      </c>
      <c r="T285" s="67">
        <v>0</v>
      </c>
      <c r="U285" s="67">
        <v>5</v>
      </c>
      <c r="V285" s="67">
        <v>1</v>
      </c>
      <c r="W285" s="67">
        <v>8</v>
      </c>
      <c r="Y285" s="64" t="s">
        <v>727</v>
      </c>
      <c r="Z285" s="64" t="s">
        <v>683</v>
      </c>
      <c r="AA285" s="64" t="s">
        <v>731</v>
      </c>
      <c r="AB285" s="67">
        <v>11907</v>
      </c>
    </row>
    <row r="286" spans="1:28" s="65" customFormat="1" ht="12">
      <c r="A286" s="86">
        <v>445</v>
      </c>
      <c r="B286" s="64">
        <v>445348226</v>
      </c>
      <c r="C286" s="66" t="s">
        <v>160</v>
      </c>
      <c r="D286" s="67">
        <v>0</v>
      </c>
      <c r="E286" s="67">
        <v>0</v>
      </c>
      <c r="F286" s="67">
        <v>2</v>
      </c>
      <c r="G286" s="67">
        <v>15</v>
      </c>
      <c r="H286" s="67">
        <v>4</v>
      </c>
      <c r="I286" s="67">
        <v>9</v>
      </c>
      <c r="J286" s="67">
        <v>0</v>
      </c>
      <c r="K286" s="67">
        <v>0</v>
      </c>
      <c r="L286" s="67">
        <v>0</v>
      </c>
      <c r="M286" s="67">
        <v>0</v>
      </c>
      <c r="N286" s="144">
        <v>1.137</v>
      </c>
      <c r="O286" s="67">
        <v>0</v>
      </c>
      <c r="P286" s="67">
        <v>4</v>
      </c>
      <c r="Q286" s="67">
        <v>0</v>
      </c>
      <c r="R286" s="67">
        <v>0</v>
      </c>
      <c r="S286" s="67">
        <v>10</v>
      </c>
      <c r="T286" s="67">
        <v>0</v>
      </c>
      <c r="U286" s="67">
        <v>30</v>
      </c>
      <c r="V286" s="67">
        <v>1</v>
      </c>
      <c r="W286" s="67">
        <v>7</v>
      </c>
      <c r="Y286" s="64" t="s">
        <v>727</v>
      </c>
      <c r="Z286" s="64" t="s">
        <v>683</v>
      </c>
      <c r="AA286" s="64" t="s">
        <v>732</v>
      </c>
      <c r="AB286" s="67">
        <v>11238</v>
      </c>
    </row>
    <row r="287" spans="1:28" s="65" customFormat="1" ht="12">
      <c r="A287" s="86">
        <v>445</v>
      </c>
      <c r="B287" s="64">
        <v>445348271</v>
      </c>
      <c r="C287" s="66" t="s">
        <v>160</v>
      </c>
      <c r="D287" s="67">
        <v>0</v>
      </c>
      <c r="E287" s="67">
        <v>0</v>
      </c>
      <c r="F287" s="67">
        <v>0</v>
      </c>
      <c r="G287" s="67">
        <v>2</v>
      </c>
      <c r="H287" s="67">
        <v>0</v>
      </c>
      <c r="I287" s="67">
        <v>1</v>
      </c>
      <c r="J287" s="67">
        <v>0</v>
      </c>
      <c r="K287" s="67">
        <v>0</v>
      </c>
      <c r="L287" s="67">
        <v>0</v>
      </c>
      <c r="M287" s="67">
        <v>0</v>
      </c>
      <c r="N287" s="144">
        <v>0.1137</v>
      </c>
      <c r="O287" s="67">
        <v>0</v>
      </c>
      <c r="P287" s="67">
        <v>0</v>
      </c>
      <c r="Q287" s="67">
        <v>0</v>
      </c>
      <c r="R287" s="67">
        <v>0</v>
      </c>
      <c r="S287" s="67">
        <v>2</v>
      </c>
      <c r="T287" s="67">
        <v>0</v>
      </c>
      <c r="U287" s="67">
        <v>3</v>
      </c>
      <c r="V287" s="67">
        <v>1</v>
      </c>
      <c r="W287" s="67">
        <v>10</v>
      </c>
      <c r="Y287" s="64" t="s">
        <v>727</v>
      </c>
      <c r="Z287" s="64" t="s">
        <v>683</v>
      </c>
      <c r="AA287" s="64" t="s">
        <v>679</v>
      </c>
      <c r="AB287" s="67">
        <v>12660</v>
      </c>
    </row>
    <row r="288" spans="1:28" s="65" customFormat="1" ht="12">
      <c r="A288" s="86">
        <v>445</v>
      </c>
      <c r="B288" s="64">
        <v>445348316</v>
      </c>
      <c r="C288" s="66" t="s">
        <v>160</v>
      </c>
      <c r="D288" s="67">
        <v>0</v>
      </c>
      <c r="E288" s="67">
        <v>0</v>
      </c>
      <c r="F288" s="67">
        <v>0</v>
      </c>
      <c r="G288" s="67">
        <v>0</v>
      </c>
      <c r="H288" s="67">
        <v>0</v>
      </c>
      <c r="I288" s="67">
        <v>2</v>
      </c>
      <c r="J288" s="67">
        <v>0</v>
      </c>
      <c r="K288" s="67">
        <v>0</v>
      </c>
      <c r="L288" s="67">
        <v>0</v>
      </c>
      <c r="M288" s="67">
        <v>0</v>
      </c>
      <c r="N288" s="144">
        <v>7.5800000000000006E-2</v>
      </c>
      <c r="O288" s="67">
        <v>0</v>
      </c>
      <c r="P288" s="67">
        <v>0</v>
      </c>
      <c r="Q288" s="67">
        <v>0</v>
      </c>
      <c r="R288" s="67">
        <v>0</v>
      </c>
      <c r="S288" s="67">
        <v>0</v>
      </c>
      <c r="T288" s="67">
        <v>0</v>
      </c>
      <c r="U288" s="67">
        <v>2</v>
      </c>
      <c r="V288" s="67">
        <v>1</v>
      </c>
      <c r="W288" s="67">
        <v>1</v>
      </c>
      <c r="Y288" s="64" t="s">
        <v>727</v>
      </c>
      <c r="Z288" s="64" t="s">
        <v>683</v>
      </c>
      <c r="AA288" s="64" t="s">
        <v>733</v>
      </c>
      <c r="AB288" s="67">
        <v>10556</v>
      </c>
    </row>
    <row r="289" spans="1:28" s="65" customFormat="1" ht="12">
      <c r="A289" s="86">
        <v>445</v>
      </c>
      <c r="B289" s="64">
        <v>445348322</v>
      </c>
      <c r="C289" s="66" t="s">
        <v>160</v>
      </c>
      <c r="D289" s="67">
        <v>0</v>
      </c>
      <c r="E289" s="67">
        <v>0</v>
      </c>
      <c r="F289" s="67">
        <v>0</v>
      </c>
      <c r="G289" s="67">
        <v>1</v>
      </c>
      <c r="H289" s="67">
        <v>0</v>
      </c>
      <c r="I289" s="67">
        <v>0</v>
      </c>
      <c r="J289" s="67">
        <v>0</v>
      </c>
      <c r="K289" s="67">
        <v>0</v>
      </c>
      <c r="L289" s="67">
        <v>0</v>
      </c>
      <c r="M289" s="67">
        <v>0</v>
      </c>
      <c r="N289" s="144">
        <v>3.7900000000000003E-2</v>
      </c>
      <c r="O289" s="67">
        <v>0</v>
      </c>
      <c r="P289" s="67">
        <v>0</v>
      </c>
      <c r="Q289" s="67">
        <v>0</v>
      </c>
      <c r="R289" s="67">
        <v>0</v>
      </c>
      <c r="S289" s="67">
        <v>0</v>
      </c>
      <c r="T289" s="67">
        <v>0</v>
      </c>
      <c r="U289" s="67">
        <v>1</v>
      </c>
      <c r="V289" s="67">
        <v>1</v>
      </c>
      <c r="W289" s="67">
        <v>1</v>
      </c>
      <c r="Y289" s="64" t="s">
        <v>727</v>
      </c>
      <c r="Z289" s="64" t="s">
        <v>683</v>
      </c>
      <c r="AA289" s="64" t="s">
        <v>681</v>
      </c>
      <c r="AB289" s="67">
        <v>9123</v>
      </c>
    </row>
    <row r="290" spans="1:28" s="65" customFormat="1" ht="12">
      <c r="A290" s="86">
        <v>445</v>
      </c>
      <c r="B290" s="64">
        <v>445348348</v>
      </c>
      <c r="C290" s="66" t="s">
        <v>160</v>
      </c>
      <c r="D290" s="67">
        <v>0</v>
      </c>
      <c r="E290" s="67">
        <v>0</v>
      </c>
      <c r="F290" s="67">
        <v>113</v>
      </c>
      <c r="G290" s="67">
        <v>554</v>
      </c>
      <c r="H290" s="67">
        <v>338</v>
      </c>
      <c r="I290" s="67">
        <v>348</v>
      </c>
      <c r="J290" s="67">
        <v>0</v>
      </c>
      <c r="K290" s="67">
        <v>0</v>
      </c>
      <c r="L290" s="67">
        <v>0</v>
      </c>
      <c r="M290" s="67">
        <v>0</v>
      </c>
      <c r="N290" s="144">
        <v>51.278700000000001</v>
      </c>
      <c r="O290" s="67">
        <v>0</v>
      </c>
      <c r="P290" s="67">
        <v>123</v>
      </c>
      <c r="Q290" s="67">
        <v>8</v>
      </c>
      <c r="R290" s="67">
        <v>5</v>
      </c>
      <c r="S290" s="67">
        <v>656</v>
      </c>
      <c r="T290" s="67">
        <v>0</v>
      </c>
      <c r="U290" s="67">
        <v>1353</v>
      </c>
      <c r="V290" s="67">
        <v>1</v>
      </c>
      <c r="W290" s="67">
        <v>9</v>
      </c>
      <c r="Y290" s="64" t="s">
        <v>727</v>
      </c>
      <c r="Z290" s="64" t="s">
        <v>683</v>
      </c>
      <c r="AA290" s="64" t="s">
        <v>683</v>
      </c>
      <c r="AB290" s="67">
        <v>11808</v>
      </c>
    </row>
    <row r="291" spans="1:28" s="65" customFormat="1" ht="12">
      <c r="A291" s="86">
        <v>445</v>
      </c>
      <c r="B291" s="64">
        <v>445348735</v>
      </c>
      <c r="C291" s="66" t="s">
        <v>160</v>
      </c>
      <c r="D291" s="67">
        <v>0</v>
      </c>
      <c r="E291" s="67">
        <v>0</v>
      </c>
      <c r="F291" s="67">
        <v>0</v>
      </c>
      <c r="G291" s="67">
        <v>0</v>
      </c>
      <c r="H291" s="67">
        <v>1</v>
      </c>
      <c r="I291" s="67">
        <v>0</v>
      </c>
      <c r="J291" s="67">
        <v>0</v>
      </c>
      <c r="K291" s="67">
        <v>0</v>
      </c>
      <c r="L291" s="67">
        <v>0</v>
      </c>
      <c r="M291" s="67">
        <v>0</v>
      </c>
      <c r="N291" s="144">
        <v>3.7900000000000003E-2</v>
      </c>
      <c r="O291" s="67">
        <v>0</v>
      </c>
      <c r="P291" s="67">
        <v>0</v>
      </c>
      <c r="Q291" s="67">
        <v>0</v>
      </c>
      <c r="R291" s="67">
        <v>0</v>
      </c>
      <c r="S291" s="67">
        <v>0</v>
      </c>
      <c r="T291" s="67">
        <v>0</v>
      </c>
      <c r="U291" s="67">
        <v>1</v>
      </c>
      <c r="V291" s="67">
        <v>1</v>
      </c>
      <c r="W291" s="67">
        <v>1</v>
      </c>
      <c r="Y291" s="64" t="s">
        <v>727</v>
      </c>
      <c r="Z291" s="64" t="s">
        <v>683</v>
      </c>
      <c r="AA291" s="64" t="s">
        <v>689</v>
      </c>
      <c r="AB291" s="67">
        <v>8785</v>
      </c>
    </row>
    <row r="292" spans="1:28" s="65" customFormat="1" ht="12">
      <c r="A292" s="86">
        <v>445</v>
      </c>
      <c r="B292" s="64">
        <v>445348767</v>
      </c>
      <c r="C292" s="66" t="s">
        <v>160</v>
      </c>
      <c r="D292" s="67">
        <v>0</v>
      </c>
      <c r="E292" s="67">
        <v>0</v>
      </c>
      <c r="F292" s="67">
        <v>0</v>
      </c>
      <c r="G292" s="67">
        <v>2</v>
      </c>
      <c r="H292" s="67">
        <v>1</v>
      </c>
      <c r="I292" s="67">
        <v>1</v>
      </c>
      <c r="J292" s="67">
        <v>0</v>
      </c>
      <c r="K292" s="67">
        <v>0</v>
      </c>
      <c r="L292" s="67">
        <v>0</v>
      </c>
      <c r="M292" s="67">
        <v>0</v>
      </c>
      <c r="N292" s="144">
        <v>0.15160000000000001</v>
      </c>
      <c r="O292" s="67">
        <v>0</v>
      </c>
      <c r="P292" s="67">
        <v>0</v>
      </c>
      <c r="Q292" s="67">
        <v>0</v>
      </c>
      <c r="R292" s="67">
        <v>0</v>
      </c>
      <c r="S292" s="67">
        <v>0</v>
      </c>
      <c r="T292" s="67">
        <v>0</v>
      </c>
      <c r="U292" s="67">
        <v>4</v>
      </c>
      <c r="V292" s="67">
        <v>1</v>
      </c>
      <c r="W292" s="67">
        <v>1</v>
      </c>
      <c r="Y292" s="64" t="s">
        <v>727</v>
      </c>
      <c r="Z292" s="64" t="s">
        <v>683</v>
      </c>
      <c r="AA292" s="64" t="s">
        <v>734</v>
      </c>
      <c r="AB292" s="67">
        <v>9397</v>
      </c>
    </row>
    <row r="293" spans="1:28" s="65" customFormat="1" ht="12">
      <c r="A293" s="86">
        <v>445</v>
      </c>
      <c r="B293" s="64">
        <v>445348775</v>
      </c>
      <c r="C293" s="66" t="s">
        <v>160</v>
      </c>
      <c r="D293" s="67">
        <v>0</v>
      </c>
      <c r="E293" s="67">
        <v>0</v>
      </c>
      <c r="F293" s="67">
        <v>0</v>
      </c>
      <c r="G293" s="67">
        <v>3</v>
      </c>
      <c r="H293" s="67">
        <v>3</v>
      </c>
      <c r="I293" s="67">
        <v>4</v>
      </c>
      <c r="J293" s="67">
        <v>0</v>
      </c>
      <c r="K293" s="67">
        <v>0</v>
      </c>
      <c r="L293" s="67">
        <v>0</v>
      </c>
      <c r="M293" s="67">
        <v>0</v>
      </c>
      <c r="N293" s="144">
        <v>0.379</v>
      </c>
      <c r="O293" s="67">
        <v>0</v>
      </c>
      <c r="P293" s="67">
        <v>0</v>
      </c>
      <c r="Q293" s="67">
        <v>0</v>
      </c>
      <c r="R293" s="67">
        <v>0</v>
      </c>
      <c r="S293" s="67">
        <v>2</v>
      </c>
      <c r="T293" s="67">
        <v>0</v>
      </c>
      <c r="U293" s="67">
        <v>10</v>
      </c>
      <c r="V293" s="67">
        <v>1</v>
      </c>
      <c r="W293" s="67">
        <v>4</v>
      </c>
      <c r="Y293" s="64" t="s">
        <v>727</v>
      </c>
      <c r="Z293" s="64" t="s">
        <v>683</v>
      </c>
      <c r="AA293" s="64" t="s">
        <v>690</v>
      </c>
      <c r="AB293" s="67">
        <v>10371</v>
      </c>
    </row>
    <row r="294" spans="1:28" s="65" customFormat="1" ht="12">
      <c r="A294" s="86">
        <v>446</v>
      </c>
      <c r="B294" s="64">
        <v>446099016</v>
      </c>
      <c r="C294" s="66" t="s">
        <v>166</v>
      </c>
      <c r="D294" s="67">
        <v>0</v>
      </c>
      <c r="E294" s="67">
        <v>0</v>
      </c>
      <c r="F294" s="67">
        <v>32</v>
      </c>
      <c r="G294" s="67">
        <v>153</v>
      </c>
      <c r="H294" s="67">
        <v>104</v>
      </c>
      <c r="I294" s="67">
        <v>61</v>
      </c>
      <c r="J294" s="67">
        <v>0</v>
      </c>
      <c r="K294" s="67">
        <v>0</v>
      </c>
      <c r="L294" s="67">
        <v>0</v>
      </c>
      <c r="M294" s="67">
        <v>0</v>
      </c>
      <c r="N294" s="144">
        <v>13.265000000000001</v>
      </c>
      <c r="O294" s="67">
        <v>0</v>
      </c>
      <c r="P294" s="67">
        <v>11</v>
      </c>
      <c r="Q294" s="67">
        <v>3</v>
      </c>
      <c r="R294" s="67">
        <v>0</v>
      </c>
      <c r="S294" s="67">
        <v>70</v>
      </c>
      <c r="T294" s="67">
        <v>0</v>
      </c>
      <c r="U294" s="67">
        <v>350</v>
      </c>
      <c r="V294" s="67">
        <v>1.054</v>
      </c>
      <c r="W294" s="67">
        <v>4</v>
      </c>
      <c r="Y294" s="64" t="s">
        <v>735</v>
      </c>
      <c r="Z294" s="64" t="s">
        <v>736</v>
      </c>
      <c r="AA294" s="64" t="s">
        <v>737</v>
      </c>
      <c r="AB294" s="67">
        <v>10586</v>
      </c>
    </row>
    <row r="295" spans="1:28" s="65" customFormat="1" ht="12">
      <c r="A295" s="86">
        <v>446</v>
      </c>
      <c r="B295" s="64">
        <v>446099018</v>
      </c>
      <c r="C295" s="66" t="s">
        <v>166</v>
      </c>
      <c r="D295" s="67">
        <v>0</v>
      </c>
      <c r="E295" s="67">
        <v>0</v>
      </c>
      <c r="F295" s="67">
        <v>0</v>
      </c>
      <c r="G295" s="67">
        <v>1</v>
      </c>
      <c r="H295" s="67">
        <v>2</v>
      </c>
      <c r="I295" s="67">
        <v>3</v>
      </c>
      <c r="J295" s="67">
        <v>0</v>
      </c>
      <c r="K295" s="67">
        <v>0</v>
      </c>
      <c r="L295" s="67">
        <v>0</v>
      </c>
      <c r="M295" s="67">
        <v>0</v>
      </c>
      <c r="N295" s="144">
        <v>0.22739999999999999</v>
      </c>
      <c r="O295" s="67">
        <v>0</v>
      </c>
      <c r="P295" s="67">
        <v>0</v>
      </c>
      <c r="Q295" s="67">
        <v>0</v>
      </c>
      <c r="R295" s="67">
        <v>0</v>
      </c>
      <c r="S295" s="67">
        <v>2</v>
      </c>
      <c r="T295" s="67">
        <v>0</v>
      </c>
      <c r="U295" s="67">
        <v>6</v>
      </c>
      <c r="V295" s="67">
        <v>1.054</v>
      </c>
      <c r="W295" s="67">
        <v>7</v>
      </c>
      <c r="Y295" s="64" t="s">
        <v>735</v>
      </c>
      <c r="Z295" s="64" t="s">
        <v>736</v>
      </c>
      <c r="AA295" s="64" t="s">
        <v>738</v>
      </c>
      <c r="AB295" s="67">
        <v>11656</v>
      </c>
    </row>
    <row r="296" spans="1:28" s="65" customFormat="1" ht="12">
      <c r="A296" s="86">
        <v>446</v>
      </c>
      <c r="B296" s="64">
        <v>446099035</v>
      </c>
      <c r="C296" s="66" t="s">
        <v>166</v>
      </c>
      <c r="D296" s="67">
        <v>0</v>
      </c>
      <c r="E296" s="67">
        <v>0</v>
      </c>
      <c r="F296" s="67">
        <v>0</v>
      </c>
      <c r="G296" s="67">
        <v>1</v>
      </c>
      <c r="H296" s="67">
        <v>2</v>
      </c>
      <c r="I296" s="67">
        <v>3</v>
      </c>
      <c r="J296" s="67">
        <v>0</v>
      </c>
      <c r="K296" s="67">
        <v>0</v>
      </c>
      <c r="L296" s="67">
        <v>0</v>
      </c>
      <c r="M296" s="67">
        <v>0</v>
      </c>
      <c r="N296" s="144">
        <v>0.22739999999999999</v>
      </c>
      <c r="O296" s="67">
        <v>0</v>
      </c>
      <c r="P296" s="67">
        <v>0</v>
      </c>
      <c r="Q296" s="67">
        <v>0</v>
      </c>
      <c r="R296" s="67">
        <v>1</v>
      </c>
      <c r="S296" s="67">
        <v>5</v>
      </c>
      <c r="T296" s="67">
        <v>0</v>
      </c>
      <c r="U296" s="67">
        <v>6</v>
      </c>
      <c r="V296" s="67">
        <v>1.054</v>
      </c>
      <c r="W296" s="67">
        <v>10</v>
      </c>
      <c r="Y296" s="64" t="s">
        <v>735</v>
      </c>
      <c r="Z296" s="64" t="s">
        <v>736</v>
      </c>
      <c r="AA296" s="64" t="s">
        <v>583</v>
      </c>
      <c r="AB296" s="67">
        <v>14490</v>
      </c>
    </row>
    <row r="297" spans="1:28" s="65" customFormat="1" ht="12">
      <c r="A297" s="86">
        <v>446</v>
      </c>
      <c r="B297" s="64">
        <v>446099044</v>
      </c>
      <c r="C297" s="66" t="s">
        <v>166</v>
      </c>
      <c r="D297" s="67">
        <v>0</v>
      </c>
      <c r="E297" s="67">
        <v>0</v>
      </c>
      <c r="F297" s="67">
        <v>45</v>
      </c>
      <c r="G297" s="67">
        <v>214</v>
      </c>
      <c r="H297" s="67">
        <v>145</v>
      </c>
      <c r="I297" s="67">
        <v>113</v>
      </c>
      <c r="J297" s="67">
        <v>0</v>
      </c>
      <c r="K297" s="67">
        <v>0</v>
      </c>
      <c r="L297" s="67">
        <v>0</v>
      </c>
      <c r="M297" s="67">
        <v>0</v>
      </c>
      <c r="N297" s="144">
        <v>19.5943</v>
      </c>
      <c r="O297" s="67">
        <v>0</v>
      </c>
      <c r="P297" s="67">
        <v>52</v>
      </c>
      <c r="Q297" s="67">
        <v>14</v>
      </c>
      <c r="R297" s="67">
        <v>9</v>
      </c>
      <c r="S297" s="67">
        <v>215</v>
      </c>
      <c r="T297" s="67">
        <v>0</v>
      </c>
      <c r="U297" s="67">
        <v>517</v>
      </c>
      <c r="V297" s="67">
        <v>1.054</v>
      </c>
      <c r="W297" s="67">
        <v>8</v>
      </c>
      <c r="Y297" s="64" t="s">
        <v>735</v>
      </c>
      <c r="Z297" s="64" t="s">
        <v>736</v>
      </c>
      <c r="AA297" s="64" t="s">
        <v>595</v>
      </c>
      <c r="AB297" s="67">
        <v>12004</v>
      </c>
    </row>
    <row r="298" spans="1:28" s="65" customFormat="1" ht="12">
      <c r="A298" s="86">
        <v>446</v>
      </c>
      <c r="B298" s="64">
        <v>446099050</v>
      </c>
      <c r="C298" s="66" t="s">
        <v>166</v>
      </c>
      <c r="D298" s="67">
        <v>0</v>
      </c>
      <c r="E298" s="67">
        <v>0</v>
      </c>
      <c r="F298" s="67">
        <v>1</v>
      </c>
      <c r="G298" s="67">
        <v>4</v>
      </c>
      <c r="H298" s="67">
        <v>3</v>
      </c>
      <c r="I298" s="67">
        <v>1</v>
      </c>
      <c r="J298" s="67">
        <v>0</v>
      </c>
      <c r="K298" s="67">
        <v>0</v>
      </c>
      <c r="L298" s="67">
        <v>0</v>
      </c>
      <c r="M298" s="67">
        <v>0</v>
      </c>
      <c r="N298" s="144">
        <v>0.34110000000000001</v>
      </c>
      <c r="O298" s="67">
        <v>0</v>
      </c>
      <c r="P298" s="67">
        <v>2</v>
      </c>
      <c r="Q298" s="67">
        <v>2</v>
      </c>
      <c r="R298" s="67">
        <v>0</v>
      </c>
      <c r="S298" s="67">
        <v>1</v>
      </c>
      <c r="T298" s="67">
        <v>0</v>
      </c>
      <c r="U298" s="67">
        <v>9</v>
      </c>
      <c r="V298" s="67">
        <v>1.054</v>
      </c>
      <c r="W298" s="67">
        <v>2</v>
      </c>
      <c r="Y298" s="64" t="s">
        <v>735</v>
      </c>
      <c r="Z298" s="64" t="s">
        <v>736</v>
      </c>
      <c r="AA298" s="64" t="s">
        <v>665</v>
      </c>
      <c r="AB298" s="67">
        <v>11092</v>
      </c>
    </row>
    <row r="299" spans="1:28" s="65" customFormat="1" ht="12">
      <c r="A299" s="86">
        <v>446</v>
      </c>
      <c r="B299" s="64">
        <v>446099073</v>
      </c>
      <c r="C299" s="66" t="s">
        <v>166</v>
      </c>
      <c r="D299" s="67">
        <v>0</v>
      </c>
      <c r="E299" s="67">
        <v>0</v>
      </c>
      <c r="F299" s="67">
        <v>0</v>
      </c>
      <c r="G299" s="67">
        <v>3</v>
      </c>
      <c r="H299" s="67">
        <v>0</v>
      </c>
      <c r="I299" s="67">
        <v>0</v>
      </c>
      <c r="J299" s="67">
        <v>0</v>
      </c>
      <c r="K299" s="67">
        <v>0</v>
      </c>
      <c r="L299" s="67">
        <v>0</v>
      </c>
      <c r="M299" s="67">
        <v>0</v>
      </c>
      <c r="N299" s="144">
        <v>0.1137</v>
      </c>
      <c r="O299" s="67">
        <v>0</v>
      </c>
      <c r="P299" s="67">
        <v>0</v>
      </c>
      <c r="Q299" s="67">
        <v>0</v>
      </c>
      <c r="R299" s="67">
        <v>0</v>
      </c>
      <c r="S299" s="67">
        <v>3</v>
      </c>
      <c r="T299" s="67">
        <v>0</v>
      </c>
      <c r="U299" s="67">
        <v>3</v>
      </c>
      <c r="V299" s="67">
        <v>1.054</v>
      </c>
      <c r="W299" s="67">
        <v>10</v>
      </c>
      <c r="Y299" s="64" t="s">
        <v>735</v>
      </c>
      <c r="Z299" s="64" t="s">
        <v>736</v>
      </c>
      <c r="AA299" s="64" t="s">
        <v>626</v>
      </c>
      <c r="AB299" s="67">
        <v>14338</v>
      </c>
    </row>
    <row r="300" spans="1:28" s="65" customFormat="1" ht="12">
      <c r="A300" s="86">
        <v>446</v>
      </c>
      <c r="B300" s="64">
        <v>446099083</v>
      </c>
      <c r="C300" s="66" t="s">
        <v>166</v>
      </c>
      <c r="D300" s="67">
        <v>0</v>
      </c>
      <c r="E300" s="67">
        <v>0</v>
      </c>
      <c r="F300" s="67">
        <v>0</v>
      </c>
      <c r="G300" s="67">
        <v>2</v>
      </c>
      <c r="H300" s="67">
        <v>1</v>
      </c>
      <c r="I300" s="67">
        <v>1</v>
      </c>
      <c r="J300" s="67">
        <v>0</v>
      </c>
      <c r="K300" s="67">
        <v>0</v>
      </c>
      <c r="L300" s="67">
        <v>0</v>
      </c>
      <c r="M300" s="67">
        <v>0</v>
      </c>
      <c r="N300" s="144">
        <v>0.15160000000000001</v>
      </c>
      <c r="O300" s="67">
        <v>0</v>
      </c>
      <c r="P300" s="67">
        <v>1</v>
      </c>
      <c r="Q300" s="67">
        <v>0</v>
      </c>
      <c r="R300" s="67">
        <v>0</v>
      </c>
      <c r="S300" s="67">
        <v>1</v>
      </c>
      <c r="T300" s="67">
        <v>0</v>
      </c>
      <c r="U300" s="67">
        <v>4</v>
      </c>
      <c r="V300" s="67">
        <v>1.054</v>
      </c>
      <c r="W300" s="67">
        <v>5</v>
      </c>
      <c r="Y300" s="64" t="s">
        <v>735</v>
      </c>
      <c r="Z300" s="64" t="s">
        <v>736</v>
      </c>
      <c r="AA300" s="64" t="s">
        <v>824</v>
      </c>
      <c r="AB300" s="67">
        <v>11434</v>
      </c>
    </row>
    <row r="301" spans="1:28" s="65" customFormat="1" ht="12">
      <c r="A301" s="86">
        <v>446</v>
      </c>
      <c r="B301" s="64">
        <v>446099088</v>
      </c>
      <c r="C301" s="66" t="s">
        <v>166</v>
      </c>
      <c r="D301" s="67">
        <v>0</v>
      </c>
      <c r="E301" s="67">
        <v>0</v>
      </c>
      <c r="F301" s="67">
        <v>0</v>
      </c>
      <c r="G301" s="67">
        <v>7</v>
      </c>
      <c r="H301" s="67">
        <v>7</v>
      </c>
      <c r="I301" s="67">
        <v>7</v>
      </c>
      <c r="J301" s="67">
        <v>0</v>
      </c>
      <c r="K301" s="67">
        <v>0</v>
      </c>
      <c r="L301" s="67">
        <v>0</v>
      </c>
      <c r="M301" s="67">
        <v>0</v>
      </c>
      <c r="N301" s="144">
        <v>0.79590000000000005</v>
      </c>
      <c r="O301" s="67">
        <v>0</v>
      </c>
      <c r="P301" s="67">
        <v>0</v>
      </c>
      <c r="Q301" s="67">
        <v>0</v>
      </c>
      <c r="R301" s="67">
        <v>0</v>
      </c>
      <c r="S301" s="67">
        <v>7</v>
      </c>
      <c r="T301" s="67">
        <v>0</v>
      </c>
      <c r="U301" s="67">
        <v>21</v>
      </c>
      <c r="V301" s="67">
        <v>1.054</v>
      </c>
      <c r="W301" s="67">
        <v>7</v>
      </c>
      <c r="Y301" s="64" t="s">
        <v>735</v>
      </c>
      <c r="Z301" s="64" t="s">
        <v>736</v>
      </c>
      <c r="AA301" s="64" t="s">
        <v>739</v>
      </c>
      <c r="AB301" s="67">
        <v>11406</v>
      </c>
    </row>
    <row r="302" spans="1:28" s="65" customFormat="1" ht="12">
      <c r="A302" s="86">
        <v>446</v>
      </c>
      <c r="B302" s="64">
        <v>446099099</v>
      </c>
      <c r="C302" s="66" t="s">
        <v>166</v>
      </c>
      <c r="D302" s="67">
        <v>0</v>
      </c>
      <c r="E302" s="67">
        <v>0</v>
      </c>
      <c r="F302" s="67">
        <v>12</v>
      </c>
      <c r="G302" s="67">
        <v>61</v>
      </c>
      <c r="H302" s="67">
        <v>19</v>
      </c>
      <c r="I302" s="67">
        <v>24</v>
      </c>
      <c r="J302" s="67">
        <v>0</v>
      </c>
      <c r="K302" s="67">
        <v>0</v>
      </c>
      <c r="L302" s="67">
        <v>0</v>
      </c>
      <c r="M302" s="67">
        <v>0</v>
      </c>
      <c r="N302" s="144">
        <v>4.3963999999999999</v>
      </c>
      <c r="O302" s="67">
        <v>0</v>
      </c>
      <c r="P302" s="67">
        <v>8</v>
      </c>
      <c r="Q302" s="67">
        <v>0</v>
      </c>
      <c r="R302" s="67">
        <v>0</v>
      </c>
      <c r="S302" s="67">
        <v>20</v>
      </c>
      <c r="T302" s="67">
        <v>0</v>
      </c>
      <c r="U302" s="67">
        <v>116</v>
      </c>
      <c r="V302" s="67">
        <v>1.054</v>
      </c>
      <c r="W302" s="67">
        <v>4</v>
      </c>
      <c r="Y302" s="64" t="s">
        <v>735</v>
      </c>
      <c r="Z302" s="64" t="s">
        <v>736</v>
      </c>
      <c r="AA302" s="64" t="s">
        <v>736</v>
      </c>
      <c r="AB302" s="67">
        <v>10638</v>
      </c>
    </row>
    <row r="303" spans="1:28" s="65" customFormat="1" ht="12">
      <c r="A303" s="86">
        <v>446</v>
      </c>
      <c r="B303" s="64">
        <v>446099133</v>
      </c>
      <c r="C303" s="66" t="s">
        <v>166</v>
      </c>
      <c r="D303" s="67">
        <v>0</v>
      </c>
      <c r="E303" s="67">
        <v>0</v>
      </c>
      <c r="F303" s="67">
        <v>0</v>
      </c>
      <c r="G303" s="67">
        <v>2</v>
      </c>
      <c r="H303" s="67">
        <v>0</v>
      </c>
      <c r="I303" s="67">
        <v>2</v>
      </c>
      <c r="J303" s="67">
        <v>0</v>
      </c>
      <c r="K303" s="67">
        <v>0</v>
      </c>
      <c r="L303" s="67">
        <v>0</v>
      </c>
      <c r="M303" s="67">
        <v>0</v>
      </c>
      <c r="N303" s="144">
        <v>0.15160000000000001</v>
      </c>
      <c r="O303" s="67">
        <v>0</v>
      </c>
      <c r="P303" s="67">
        <v>1</v>
      </c>
      <c r="Q303" s="67">
        <v>0</v>
      </c>
      <c r="R303" s="67">
        <v>1</v>
      </c>
      <c r="S303" s="67">
        <v>4</v>
      </c>
      <c r="T303" s="67">
        <v>0</v>
      </c>
      <c r="U303" s="67">
        <v>4</v>
      </c>
      <c r="V303" s="67">
        <v>1.054</v>
      </c>
      <c r="W303" s="67">
        <v>10</v>
      </c>
      <c r="Y303" s="64" t="s">
        <v>735</v>
      </c>
      <c r="Z303" s="64" t="s">
        <v>736</v>
      </c>
      <c r="AA303" s="64" t="s">
        <v>631</v>
      </c>
      <c r="AB303" s="67">
        <v>16167</v>
      </c>
    </row>
    <row r="304" spans="1:28" s="65" customFormat="1" ht="12">
      <c r="A304" s="86">
        <v>446</v>
      </c>
      <c r="B304" s="64">
        <v>446099167</v>
      </c>
      <c r="C304" s="66" t="s">
        <v>166</v>
      </c>
      <c r="D304" s="67">
        <v>0</v>
      </c>
      <c r="E304" s="67">
        <v>0</v>
      </c>
      <c r="F304" s="67">
        <v>9</v>
      </c>
      <c r="G304" s="67">
        <v>33</v>
      </c>
      <c r="H304" s="67">
        <v>21</v>
      </c>
      <c r="I304" s="67">
        <v>15</v>
      </c>
      <c r="J304" s="67">
        <v>0</v>
      </c>
      <c r="K304" s="67">
        <v>0</v>
      </c>
      <c r="L304" s="67">
        <v>0</v>
      </c>
      <c r="M304" s="67">
        <v>0</v>
      </c>
      <c r="N304" s="144">
        <v>2.9561999999999999</v>
      </c>
      <c r="O304" s="67">
        <v>0</v>
      </c>
      <c r="P304" s="67">
        <v>4</v>
      </c>
      <c r="Q304" s="67">
        <v>0</v>
      </c>
      <c r="R304" s="67">
        <v>0</v>
      </c>
      <c r="S304" s="67">
        <v>20</v>
      </c>
      <c r="T304" s="67">
        <v>0</v>
      </c>
      <c r="U304" s="67">
        <v>78</v>
      </c>
      <c r="V304" s="67">
        <v>1.054</v>
      </c>
      <c r="W304" s="67">
        <v>5</v>
      </c>
      <c r="Y304" s="64" t="s">
        <v>735</v>
      </c>
      <c r="Z304" s="64" t="s">
        <v>736</v>
      </c>
      <c r="AA304" s="64" t="s">
        <v>740</v>
      </c>
      <c r="AB304" s="67">
        <v>10889</v>
      </c>
    </row>
    <row r="305" spans="1:28" s="65" customFormat="1" ht="12">
      <c r="A305" s="86">
        <v>446</v>
      </c>
      <c r="B305" s="64">
        <v>446099170</v>
      </c>
      <c r="C305" s="66" t="s">
        <v>166</v>
      </c>
      <c r="D305" s="67">
        <v>0</v>
      </c>
      <c r="E305" s="67">
        <v>0</v>
      </c>
      <c r="F305" s="67">
        <v>0</v>
      </c>
      <c r="G305" s="67">
        <v>1</v>
      </c>
      <c r="H305" s="67">
        <v>0</v>
      </c>
      <c r="I305" s="67">
        <v>0</v>
      </c>
      <c r="J305" s="67">
        <v>0</v>
      </c>
      <c r="K305" s="67">
        <v>0</v>
      </c>
      <c r="L305" s="67">
        <v>0</v>
      </c>
      <c r="M305" s="67">
        <v>0</v>
      </c>
      <c r="N305" s="144">
        <v>3.7900000000000003E-2</v>
      </c>
      <c r="O305" s="67">
        <v>0</v>
      </c>
      <c r="P305" s="67">
        <v>0</v>
      </c>
      <c r="Q305" s="67">
        <v>0</v>
      </c>
      <c r="R305" s="67">
        <v>0</v>
      </c>
      <c r="S305" s="67">
        <v>0</v>
      </c>
      <c r="T305" s="67">
        <v>0</v>
      </c>
      <c r="U305" s="67">
        <v>1</v>
      </c>
      <c r="V305" s="67">
        <v>1.054</v>
      </c>
      <c r="W305" s="67">
        <v>1</v>
      </c>
      <c r="Y305" s="64" t="s">
        <v>735</v>
      </c>
      <c r="Z305" s="64" t="s">
        <v>736</v>
      </c>
      <c r="AA305" s="64" t="s">
        <v>639</v>
      </c>
      <c r="AB305" s="67">
        <v>9527</v>
      </c>
    </row>
    <row r="306" spans="1:28" s="65" customFormat="1" ht="12">
      <c r="A306" s="86">
        <v>446</v>
      </c>
      <c r="B306" s="64">
        <v>446099177</v>
      </c>
      <c r="C306" s="66" t="s">
        <v>166</v>
      </c>
      <c r="D306" s="67">
        <v>0</v>
      </c>
      <c r="E306" s="67">
        <v>0</v>
      </c>
      <c r="F306" s="67">
        <v>0</v>
      </c>
      <c r="G306" s="67">
        <v>1</v>
      </c>
      <c r="H306" s="67">
        <v>0</v>
      </c>
      <c r="I306" s="67">
        <v>1</v>
      </c>
      <c r="J306" s="67">
        <v>0</v>
      </c>
      <c r="K306" s="67">
        <v>0</v>
      </c>
      <c r="L306" s="67">
        <v>0</v>
      </c>
      <c r="M306" s="67">
        <v>0</v>
      </c>
      <c r="N306" s="144">
        <v>7.5800000000000006E-2</v>
      </c>
      <c r="O306" s="67">
        <v>0</v>
      </c>
      <c r="P306" s="67">
        <v>0</v>
      </c>
      <c r="Q306" s="67">
        <v>0</v>
      </c>
      <c r="R306" s="67">
        <v>0</v>
      </c>
      <c r="S306" s="67">
        <v>2</v>
      </c>
      <c r="T306" s="67">
        <v>0</v>
      </c>
      <c r="U306" s="67">
        <v>2</v>
      </c>
      <c r="V306" s="67">
        <v>1.054</v>
      </c>
      <c r="W306" s="67">
        <v>10</v>
      </c>
      <c r="Y306" s="64" t="s">
        <v>735</v>
      </c>
      <c r="Z306" s="64" t="s">
        <v>736</v>
      </c>
      <c r="AA306" s="64" t="s">
        <v>678</v>
      </c>
      <c r="AB306" s="67">
        <v>15087</v>
      </c>
    </row>
    <row r="307" spans="1:28" s="65" customFormat="1" ht="12">
      <c r="A307" s="86">
        <v>446</v>
      </c>
      <c r="B307" s="64">
        <v>446099182</v>
      </c>
      <c r="C307" s="66" t="s">
        <v>166</v>
      </c>
      <c r="D307" s="67">
        <v>0</v>
      </c>
      <c r="E307" s="67">
        <v>0</v>
      </c>
      <c r="F307" s="67">
        <v>0</v>
      </c>
      <c r="G307" s="67">
        <v>0</v>
      </c>
      <c r="H307" s="67">
        <v>1</v>
      </c>
      <c r="I307" s="67">
        <v>0</v>
      </c>
      <c r="J307" s="67">
        <v>0</v>
      </c>
      <c r="K307" s="67">
        <v>0</v>
      </c>
      <c r="L307" s="67">
        <v>0</v>
      </c>
      <c r="M307" s="67">
        <v>0</v>
      </c>
      <c r="N307" s="144">
        <v>3.7900000000000003E-2</v>
      </c>
      <c r="O307" s="67">
        <v>0</v>
      </c>
      <c r="P307" s="67">
        <v>0</v>
      </c>
      <c r="Q307" s="67">
        <v>1</v>
      </c>
      <c r="R307" s="67">
        <v>0</v>
      </c>
      <c r="S307" s="67">
        <v>1</v>
      </c>
      <c r="T307" s="67">
        <v>0</v>
      </c>
      <c r="U307" s="67">
        <v>1</v>
      </c>
      <c r="V307" s="67">
        <v>1.054</v>
      </c>
      <c r="W307" s="67">
        <v>10</v>
      </c>
      <c r="Y307" s="64" t="s">
        <v>735</v>
      </c>
      <c r="Z307" s="64" t="s">
        <v>736</v>
      </c>
      <c r="AA307" s="64" t="s">
        <v>829</v>
      </c>
      <c r="AB307" s="67">
        <v>16469</v>
      </c>
    </row>
    <row r="308" spans="1:28" s="65" customFormat="1" ht="12">
      <c r="A308" s="86">
        <v>446</v>
      </c>
      <c r="B308" s="64">
        <v>446099208</v>
      </c>
      <c r="C308" s="66" t="s">
        <v>166</v>
      </c>
      <c r="D308" s="67">
        <v>0</v>
      </c>
      <c r="E308" s="67">
        <v>0</v>
      </c>
      <c r="F308" s="67">
        <v>0</v>
      </c>
      <c r="G308" s="67">
        <v>2</v>
      </c>
      <c r="H308" s="67">
        <v>0</v>
      </c>
      <c r="I308" s="67">
        <v>0</v>
      </c>
      <c r="J308" s="67">
        <v>0</v>
      </c>
      <c r="K308" s="67">
        <v>0</v>
      </c>
      <c r="L308" s="67">
        <v>0</v>
      </c>
      <c r="M308" s="67">
        <v>0</v>
      </c>
      <c r="N308" s="144">
        <v>7.5800000000000006E-2</v>
      </c>
      <c r="O308" s="67">
        <v>0</v>
      </c>
      <c r="P308" s="67">
        <v>0</v>
      </c>
      <c r="Q308" s="67">
        <v>0</v>
      </c>
      <c r="R308" s="67">
        <v>0</v>
      </c>
      <c r="S308" s="67">
        <v>0</v>
      </c>
      <c r="T308" s="67">
        <v>0</v>
      </c>
      <c r="U308" s="67">
        <v>2</v>
      </c>
      <c r="V308" s="67">
        <v>1.054</v>
      </c>
      <c r="W308" s="67">
        <v>1</v>
      </c>
      <c r="Y308" s="64" t="s">
        <v>735</v>
      </c>
      <c r="Z308" s="64" t="s">
        <v>736</v>
      </c>
      <c r="AA308" s="64" t="s">
        <v>741</v>
      </c>
      <c r="AB308" s="67">
        <v>9527</v>
      </c>
    </row>
    <row r="309" spans="1:28" s="65" customFormat="1" ht="12">
      <c r="A309" s="86">
        <v>446</v>
      </c>
      <c r="B309" s="64">
        <v>446099212</v>
      </c>
      <c r="C309" s="66" t="s">
        <v>166</v>
      </c>
      <c r="D309" s="67">
        <v>0</v>
      </c>
      <c r="E309" s="67">
        <v>0</v>
      </c>
      <c r="F309" s="67">
        <v>17</v>
      </c>
      <c r="G309" s="67">
        <v>73</v>
      </c>
      <c r="H309" s="67">
        <v>30</v>
      </c>
      <c r="I309" s="67">
        <v>17</v>
      </c>
      <c r="J309" s="67">
        <v>0</v>
      </c>
      <c r="K309" s="67">
        <v>0</v>
      </c>
      <c r="L309" s="67">
        <v>0</v>
      </c>
      <c r="M309" s="67">
        <v>0</v>
      </c>
      <c r="N309" s="144">
        <v>5.1923000000000004</v>
      </c>
      <c r="O309" s="67">
        <v>0</v>
      </c>
      <c r="P309" s="67">
        <v>6</v>
      </c>
      <c r="Q309" s="67">
        <v>0</v>
      </c>
      <c r="R309" s="67">
        <v>0</v>
      </c>
      <c r="S309" s="67">
        <v>29</v>
      </c>
      <c r="T309" s="67">
        <v>0</v>
      </c>
      <c r="U309" s="67">
        <v>137</v>
      </c>
      <c r="V309" s="67">
        <v>1.054</v>
      </c>
      <c r="W309" s="67">
        <v>4</v>
      </c>
      <c r="Y309" s="64" t="s">
        <v>735</v>
      </c>
      <c r="Z309" s="64" t="s">
        <v>736</v>
      </c>
      <c r="AA309" s="64" t="s">
        <v>742</v>
      </c>
      <c r="AB309" s="67">
        <v>10593</v>
      </c>
    </row>
    <row r="310" spans="1:28" s="65" customFormat="1" ht="12">
      <c r="A310" s="86">
        <v>446</v>
      </c>
      <c r="B310" s="64">
        <v>446099218</v>
      </c>
      <c r="C310" s="66" t="s">
        <v>166</v>
      </c>
      <c r="D310" s="67">
        <v>0</v>
      </c>
      <c r="E310" s="67">
        <v>0</v>
      </c>
      <c r="F310" s="67">
        <v>4</v>
      </c>
      <c r="G310" s="67">
        <v>32</v>
      </c>
      <c r="H310" s="67">
        <v>36</v>
      </c>
      <c r="I310" s="67">
        <v>21</v>
      </c>
      <c r="J310" s="67">
        <v>0</v>
      </c>
      <c r="K310" s="67">
        <v>0</v>
      </c>
      <c r="L310" s="67">
        <v>0</v>
      </c>
      <c r="M310" s="67">
        <v>0</v>
      </c>
      <c r="N310" s="144">
        <v>3.5247000000000002</v>
      </c>
      <c r="O310" s="67">
        <v>0</v>
      </c>
      <c r="P310" s="67">
        <v>3</v>
      </c>
      <c r="Q310" s="67">
        <v>2</v>
      </c>
      <c r="R310" s="67">
        <v>0</v>
      </c>
      <c r="S310" s="67">
        <v>12</v>
      </c>
      <c r="T310" s="67">
        <v>0</v>
      </c>
      <c r="U310" s="67">
        <v>93</v>
      </c>
      <c r="V310" s="67">
        <v>1.054</v>
      </c>
      <c r="W310" s="67">
        <v>3</v>
      </c>
      <c r="Y310" s="64" t="s">
        <v>735</v>
      </c>
      <c r="Z310" s="64" t="s">
        <v>736</v>
      </c>
      <c r="AA310" s="64" t="s">
        <v>743</v>
      </c>
      <c r="AB310" s="67">
        <v>10374</v>
      </c>
    </row>
    <row r="311" spans="1:28" s="65" customFormat="1" ht="12">
      <c r="A311" s="86">
        <v>446</v>
      </c>
      <c r="B311" s="64">
        <v>446099220</v>
      </c>
      <c r="C311" s="66" t="s">
        <v>166</v>
      </c>
      <c r="D311" s="67">
        <v>0</v>
      </c>
      <c r="E311" s="67">
        <v>0</v>
      </c>
      <c r="F311" s="67">
        <v>7</v>
      </c>
      <c r="G311" s="67">
        <v>11</v>
      </c>
      <c r="H311" s="67">
        <v>8</v>
      </c>
      <c r="I311" s="67">
        <v>3</v>
      </c>
      <c r="J311" s="67">
        <v>0</v>
      </c>
      <c r="K311" s="67">
        <v>0</v>
      </c>
      <c r="L311" s="67">
        <v>0</v>
      </c>
      <c r="M311" s="67">
        <v>0</v>
      </c>
      <c r="N311" s="144">
        <v>1.0991</v>
      </c>
      <c r="O311" s="67">
        <v>0</v>
      </c>
      <c r="P311" s="67">
        <v>4</v>
      </c>
      <c r="Q311" s="67">
        <v>0</v>
      </c>
      <c r="R311" s="67">
        <v>0</v>
      </c>
      <c r="S311" s="67">
        <v>9</v>
      </c>
      <c r="T311" s="67">
        <v>0</v>
      </c>
      <c r="U311" s="67">
        <v>29</v>
      </c>
      <c r="V311" s="67">
        <v>1.054</v>
      </c>
      <c r="W311" s="67">
        <v>7</v>
      </c>
      <c r="Y311" s="64" t="s">
        <v>735</v>
      </c>
      <c r="Z311" s="64" t="s">
        <v>736</v>
      </c>
      <c r="AA311" s="64" t="s">
        <v>598</v>
      </c>
      <c r="AB311" s="67">
        <v>11295</v>
      </c>
    </row>
    <row r="312" spans="1:28" s="65" customFormat="1" ht="12">
      <c r="A312" s="86">
        <v>446</v>
      </c>
      <c r="B312" s="64">
        <v>446099238</v>
      </c>
      <c r="C312" s="66" t="s">
        <v>166</v>
      </c>
      <c r="D312" s="67">
        <v>0</v>
      </c>
      <c r="E312" s="67">
        <v>0</v>
      </c>
      <c r="F312" s="67">
        <v>3</v>
      </c>
      <c r="G312" s="67">
        <v>22</v>
      </c>
      <c r="H312" s="67">
        <v>3</v>
      </c>
      <c r="I312" s="67">
        <v>0</v>
      </c>
      <c r="J312" s="67">
        <v>0</v>
      </c>
      <c r="K312" s="67">
        <v>0</v>
      </c>
      <c r="L312" s="67">
        <v>0</v>
      </c>
      <c r="M312" s="67">
        <v>0</v>
      </c>
      <c r="N312" s="144">
        <v>1.0611999999999999</v>
      </c>
      <c r="O312" s="67">
        <v>0</v>
      </c>
      <c r="P312" s="67">
        <v>1</v>
      </c>
      <c r="Q312" s="67">
        <v>0</v>
      </c>
      <c r="R312" s="67">
        <v>0</v>
      </c>
      <c r="S312" s="67">
        <v>5</v>
      </c>
      <c r="T312" s="67">
        <v>0</v>
      </c>
      <c r="U312" s="67">
        <v>28</v>
      </c>
      <c r="V312" s="67">
        <v>1.054</v>
      </c>
      <c r="W312" s="67">
        <v>4</v>
      </c>
      <c r="Y312" s="64" t="s">
        <v>735</v>
      </c>
      <c r="Z312" s="64" t="s">
        <v>736</v>
      </c>
      <c r="AA312" s="64" t="s">
        <v>744</v>
      </c>
      <c r="AB312" s="67">
        <v>10294</v>
      </c>
    </row>
    <row r="313" spans="1:28" s="65" customFormat="1" ht="12">
      <c r="A313" s="86">
        <v>446</v>
      </c>
      <c r="B313" s="64">
        <v>446099244</v>
      </c>
      <c r="C313" s="66" t="s">
        <v>166</v>
      </c>
      <c r="D313" s="67">
        <v>0</v>
      </c>
      <c r="E313" s="67">
        <v>0</v>
      </c>
      <c r="F313" s="67">
        <v>0</v>
      </c>
      <c r="G313" s="67">
        <v>13</v>
      </c>
      <c r="H313" s="67">
        <v>9</v>
      </c>
      <c r="I313" s="67">
        <v>7</v>
      </c>
      <c r="J313" s="67">
        <v>0</v>
      </c>
      <c r="K313" s="67">
        <v>0</v>
      </c>
      <c r="L313" s="67">
        <v>0</v>
      </c>
      <c r="M313" s="67">
        <v>0</v>
      </c>
      <c r="N313" s="144">
        <v>1.0991</v>
      </c>
      <c r="O313" s="67">
        <v>0</v>
      </c>
      <c r="P313" s="67">
        <v>1</v>
      </c>
      <c r="Q313" s="67">
        <v>1</v>
      </c>
      <c r="R313" s="67">
        <v>0</v>
      </c>
      <c r="S313" s="67">
        <v>10</v>
      </c>
      <c r="T313" s="67">
        <v>0</v>
      </c>
      <c r="U313" s="67">
        <v>29</v>
      </c>
      <c r="V313" s="67">
        <v>1.054</v>
      </c>
      <c r="W313" s="67">
        <v>7</v>
      </c>
      <c r="Y313" s="64" t="s">
        <v>735</v>
      </c>
      <c r="Z313" s="64" t="s">
        <v>736</v>
      </c>
      <c r="AA313" s="64" t="s">
        <v>599</v>
      </c>
      <c r="AB313" s="67">
        <v>11496</v>
      </c>
    </row>
    <row r="314" spans="1:28" s="65" customFormat="1" ht="12">
      <c r="A314" s="86">
        <v>446</v>
      </c>
      <c r="B314" s="64">
        <v>446099266</v>
      </c>
      <c r="C314" s="66" t="s">
        <v>166</v>
      </c>
      <c r="D314" s="67">
        <v>0</v>
      </c>
      <c r="E314" s="67">
        <v>0</v>
      </c>
      <c r="F314" s="67">
        <v>0</v>
      </c>
      <c r="G314" s="67">
        <v>4</v>
      </c>
      <c r="H314" s="67">
        <v>1</v>
      </c>
      <c r="I314" s="67">
        <v>0</v>
      </c>
      <c r="J314" s="67">
        <v>0</v>
      </c>
      <c r="K314" s="67">
        <v>0</v>
      </c>
      <c r="L314" s="67">
        <v>0</v>
      </c>
      <c r="M314" s="67">
        <v>0</v>
      </c>
      <c r="N314" s="144">
        <v>0.1895</v>
      </c>
      <c r="O314" s="67">
        <v>0</v>
      </c>
      <c r="P314" s="67">
        <v>0</v>
      </c>
      <c r="Q314" s="67">
        <v>0</v>
      </c>
      <c r="R314" s="67">
        <v>0</v>
      </c>
      <c r="S314" s="67">
        <v>0</v>
      </c>
      <c r="T314" s="67">
        <v>0</v>
      </c>
      <c r="U314" s="67">
        <v>5</v>
      </c>
      <c r="V314" s="67">
        <v>1.054</v>
      </c>
      <c r="W314" s="67">
        <v>1</v>
      </c>
      <c r="Y314" s="64" t="s">
        <v>735</v>
      </c>
      <c r="Z314" s="64" t="s">
        <v>736</v>
      </c>
      <c r="AA314" s="64" t="s">
        <v>745</v>
      </c>
      <c r="AB314" s="67">
        <v>9455</v>
      </c>
    </row>
    <row r="315" spans="1:28" s="65" customFormat="1" ht="12">
      <c r="A315" s="86">
        <v>446</v>
      </c>
      <c r="B315" s="64">
        <v>446099285</v>
      </c>
      <c r="C315" s="66" t="s">
        <v>166</v>
      </c>
      <c r="D315" s="67">
        <v>0</v>
      </c>
      <c r="E315" s="67">
        <v>0</v>
      </c>
      <c r="F315" s="67">
        <v>8</v>
      </c>
      <c r="G315" s="67">
        <v>65</v>
      </c>
      <c r="H315" s="67">
        <v>23</v>
      </c>
      <c r="I315" s="67">
        <v>16</v>
      </c>
      <c r="J315" s="67">
        <v>0</v>
      </c>
      <c r="K315" s="67">
        <v>0</v>
      </c>
      <c r="L315" s="67">
        <v>0</v>
      </c>
      <c r="M315" s="67">
        <v>0</v>
      </c>
      <c r="N315" s="144">
        <v>4.2447999999999997</v>
      </c>
      <c r="O315" s="67">
        <v>0</v>
      </c>
      <c r="P315" s="67">
        <v>13</v>
      </c>
      <c r="Q315" s="67">
        <v>1</v>
      </c>
      <c r="R315" s="67">
        <v>1</v>
      </c>
      <c r="S315" s="67">
        <v>22</v>
      </c>
      <c r="T315" s="67">
        <v>0</v>
      </c>
      <c r="U315" s="67">
        <v>112</v>
      </c>
      <c r="V315" s="67">
        <v>1.054</v>
      </c>
      <c r="W315" s="67">
        <v>4</v>
      </c>
      <c r="Y315" s="64" t="s">
        <v>735</v>
      </c>
      <c r="Z315" s="64" t="s">
        <v>736</v>
      </c>
      <c r="AA315" s="64" t="s">
        <v>600</v>
      </c>
      <c r="AB315" s="67">
        <v>10778</v>
      </c>
    </row>
    <row r="316" spans="1:28" s="65" customFormat="1" ht="12">
      <c r="A316" s="86">
        <v>446</v>
      </c>
      <c r="B316" s="64">
        <v>446099293</v>
      </c>
      <c r="C316" s="66" t="s">
        <v>166</v>
      </c>
      <c r="D316" s="67">
        <v>0</v>
      </c>
      <c r="E316" s="67">
        <v>0</v>
      </c>
      <c r="F316" s="67">
        <v>2</v>
      </c>
      <c r="G316" s="67">
        <v>7</v>
      </c>
      <c r="H316" s="67">
        <v>6</v>
      </c>
      <c r="I316" s="67">
        <v>3</v>
      </c>
      <c r="J316" s="67">
        <v>0</v>
      </c>
      <c r="K316" s="67">
        <v>0</v>
      </c>
      <c r="L316" s="67">
        <v>0</v>
      </c>
      <c r="M316" s="67">
        <v>0</v>
      </c>
      <c r="N316" s="144">
        <v>0.68220000000000003</v>
      </c>
      <c r="O316" s="67">
        <v>0</v>
      </c>
      <c r="P316" s="67">
        <v>0</v>
      </c>
      <c r="Q316" s="67">
        <v>0</v>
      </c>
      <c r="R316" s="67">
        <v>0</v>
      </c>
      <c r="S316" s="67">
        <v>9</v>
      </c>
      <c r="T316" s="67">
        <v>0</v>
      </c>
      <c r="U316" s="67">
        <v>18</v>
      </c>
      <c r="V316" s="67">
        <v>1.054</v>
      </c>
      <c r="W316" s="67">
        <v>10</v>
      </c>
      <c r="Y316" s="64" t="s">
        <v>735</v>
      </c>
      <c r="Z316" s="64" t="s">
        <v>736</v>
      </c>
      <c r="AA316" s="64" t="s">
        <v>746</v>
      </c>
      <c r="AB316" s="67">
        <v>12057</v>
      </c>
    </row>
    <row r="317" spans="1:28" s="65" customFormat="1" ht="12">
      <c r="A317" s="86">
        <v>446</v>
      </c>
      <c r="B317" s="64">
        <v>446099307</v>
      </c>
      <c r="C317" s="66" t="s">
        <v>166</v>
      </c>
      <c r="D317" s="67">
        <v>0</v>
      </c>
      <c r="E317" s="67">
        <v>0</v>
      </c>
      <c r="F317" s="67">
        <v>4</v>
      </c>
      <c r="G317" s="67">
        <v>14</v>
      </c>
      <c r="H317" s="67">
        <v>7</v>
      </c>
      <c r="I317" s="67">
        <v>1</v>
      </c>
      <c r="J317" s="67">
        <v>0</v>
      </c>
      <c r="K317" s="67">
        <v>0</v>
      </c>
      <c r="L317" s="67">
        <v>0</v>
      </c>
      <c r="M317" s="67">
        <v>0</v>
      </c>
      <c r="N317" s="144">
        <v>0.98540000000000005</v>
      </c>
      <c r="O317" s="67">
        <v>0</v>
      </c>
      <c r="P317" s="67">
        <v>2</v>
      </c>
      <c r="Q317" s="67">
        <v>1</v>
      </c>
      <c r="R317" s="67">
        <v>0</v>
      </c>
      <c r="S317" s="67">
        <v>8</v>
      </c>
      <c r="T317" s="67">
        <v>0</v>
      </c>
      <c r="U317" s="67">
        <v>26</v>
      </c>
      <c r="V317" s="67">
        <v>1.054</v>
      </c>
      <c r="W317" s="67">
        <v>6</v>
      </c>
      <c r="Y317" s="64" t="s">
        <v>735</v>
      </c>
      <c r="Z317" s="64" t="s">
        <v>736</v>
      </c>
      <c r="AA317" s="64" t="s">
        <v>628</v>
      </c>
      <c r="AB317" s="67">
        <v>11111</v>
      </c>
    </row>
    <row r="318" spans="1:28" s="65" customFormat="1" ht="12">
      <c r="A318" s="86">
        <v>446</v>
      </c>
      <c r="B318" s="64">
        <v>446099323</v>
      </c>
      <c r="C318" s="66" t="s">
        <v>166</v>
      </c>
      <c r="D318" s="67">
        <v>0</v>
      </c>
      <c r="E318" s="67">
        <v>0</v>
      </c>
      <c r="F318" s="67">
        <v>0</v>
      </c>
      <c r="G318" s="67">
        <v>2</v>
      </c>
      <c r="H318" s="67">
        <v>0</v>
      </c>
      <c r="I318" s="67">
        <v>1</v>
      </c>
      <c r="J318" s="67">
        <v>0</v>
      </c>
      <c r="K318" s="67">
        <v>0</v>
      </c>
      <c r="L318" s="67">
        <v>0</v>
      </c>
      <c r="M318" s="67">
        <v>0</v>
      </c>
      <c r="N318" s="144">
        <v>0.1137</v>
      </c>
      <c r="O318" s="67">
        <v>0</v>
      </c>
      <c r="P318" s="67">
        <v>1</v>
      </c>
      <c r="Q318" s="67">
        <v>0</v>
      </c>
      <c r="R318" s="67">
        <v>0</v>
      </c>
      <c r="S318" s="67">
        <v>0</v>
      </c>
      <c r="T318" s="67">
        <v>0</v>
      </c>
      <c r="U318" s="67">
        <v>3</v>
      </c>
      <c r="V318" s="67">
        <v>1.054</v>
      </c>
      <c r="W318" s="67">
        <v>1</v>
      </c>
      <c r="Y318" s="64" t="s">
        <v>735</v>
      </c>
      <c r="Z318" s="64" t="s">
        <v>736</v>
      </c>
      <c r="AA318" s="64" t="s">
        <v>747</v>
      </c>
      <c r="AB318" s="67">
        <v>10819</v>
      </c>
    </row>
    <row r="319" spans="1:28" s="65" customFormat="1" ht="12">
      <c r="A319" s="86">
        <v>446</v>
      </c>
      <c r="B319" s="64">
        <v>446099336</v>
      </c>
      <c r="C319" s="66" t="s">
        <v>166</v>
      </c>
      <c r="D319" s="67">
        <v>0</v>
      </c>
      <c r="E319" s="67">
        <v>0</v>
      </c>
      <c r="F319" s="67">
        <v>0</v>
      </c>
      <c r="G319" s="67">
        <v>1</v>
      </c>
      <c r="H319" s="67">
        <v>1</v>
      </c>
      <c r="I319" s="67">
        <v>0</v>
      </c>
      <c r="J319" s="67">
        <v>0</v>
      </c>
      <c r="K319" s="67">
        <v>0</v>
      </c>
      <c r="L319" s="67">
        <v>0</v>
      </c>
      <c r="M319" s="67">
        <v>0</v>
      </c>
      <c r="N319" s="144">
        <v>7.5800000000000006E-2</v>
      </c>
      <c r="O319" s="67">
        <v>0</v>
      </c>
      <c r="P319" s="67">
        <v>0</v>
      </c>
      <c r="Q319" s="67">
        <v>0</v>
      </c>
      <c r="R319" s="67">
        <v>0</v>
      </c>
      <c r="S319" s="67">
        <v>2</v>
      </c>
      <c r="T319" s="67">
        <v>0</v>
      </c>
      <c r="U319" s="67">
        <v>2</v>
      </c>
      <c r="V319" s="67">
        <v>1.054</v>
      </c>
      <c r="W319" s="67">
        <v>10</v>
      </c>
      <c r="Y319" s="64" t="s">
        <v>735</v>
      </c>
      <c r="Z319" s="64" t="s">
        <v>736</v>
      </c>
      <c r="AA319" s="64" t="s">
        <v>711</v>
      </c>
      <c r="AB319" s="67">
        <v>14159</v>
      </c>
    </row>
    <row r="320" spans="1:28" s="65" customFormat="1" ht="12">
      <c r="A320" s="86">
        <v>446</v>
      </c>
      <c r="B320" s="64">
        <v>446099350</v>
      </c>
      <c r="C320" s="66" t="s">
        <v>166</v>
      </c>
      <c r="D320" s="67">
        <v>0</v>
      </c>
      <c r="E320" s="67">
        <v>0</v>
      </c>
      <c r="F320" s="67">
        <v>1</v>
      </c>
      <c r="G320" s="67">
        <v>5</v>
      </c>
      <c r="H320" s="67">
        <v>0</v>
      </c>
      <c r="I320" s="67">
        <v>0</v>
      </c>
      <c r="J320" s="67">
        <v>0</v>
      </c>
      <c r="K320" s="67">
        <v>0</v>
      </c>
      <c r="L320" s="67">
        <v>0</v>
      </c>
      <c r="M320" s="67">
        <v>0</v>
      </c>
      <c r="N320" s="144">
        <v>0.22739999999999999</v>
      </c>
      <c r="O320" s="67">
        <v>0</v>
      </c>
      <c r="P320" s="67">
        <v>1</v>
      </c>
      <c r="Q320" s="67">
        <v>0</v>
      </c>
      <c r="R320" s="67">
        <v>0</v>
      </c>
      <c r="S320" s="67">
        <v>2</v>
      </c>
      <c r="T320" s="67">
        <v>0</v>
      </c>
      <c r="U320" s="67">
        <v>6</v>
      </c>
      <c r="V320" s="67">
        <v>1.054</v>
      </c>
      <c r="W320" s="67">
        <v>7</v>
      </c>
      <c r="Y320" s="64" t="s">
        <v>735</v>
      </c>
      <c r="Z320" s="64" t="s">
        <v>736</v>
      </c>
      <c r="AA320" s="64" t="s">
        <v>748</v>
      </c>
      <c r="AB320" s="67">
        <v>11414</v>
      </c>
    </row>
    <row r="321" spans="1:28" s="65" customFormat="1" ht="12">
      <c r="A321" s="86">
        <v>446</v>
      </c>
      <c r="B321" s="64">
        <v>446099352</v>
      </c>
      <c r="C321" s="66" t="s">
        <v>166</v>
      </c>
      <c r="D321" s="67">
        <v>0</v>
      </c>
      <c r="E321" s="67">
        <v>0</v>
      </c>
      <c r="F321" s="67">
        <v>0</v>
      </c>
      <c r="G321" s="67">
        <v>0</v>
      </c>
      <c r="H321" s="67">
        <v>2</v>
      </c>
      <c r="I321" s="67">
        <v>0</v>
      </c>
      <c r="J321" s="67">
        <v>0</v>
      </c>
      <c r="K321" s="67">
        <v>0</v>
      </c>
      <c r="L321" s="67">
        <v>0</v>
      </c>
      <c r="M321" s="67">
        <v>0</v>
      </c>
      <c r="N321" s="144">
        <v>7.5800000000000006E-2</v>
      </c>
      <c r="O321" s="67">
        <v>0</v>
      </c>
      <c r="P321" s="67">
        <v>0</v>
      </c>
      <c r="Q321" s="67">
        <v>0</v>
      </c>
      <c r="R321" s="67">
        <v>0</v>
      </c>
      <c r="S321" s="67">
        <v>0</v>
      </c>
      <c r="T321" s="67">
        <v>0</v>
      </c>
      <c r="U321" s="67">
        <v>2</v>
      </c>
      <c r="V321" s="67">
        <v>1.054</v>
      </c>
      <c r="W321" s="67">
        <v>1</v>
      </c>
      <c r="Y321" s="64" t="s">
        <v>735</v>
      </c>
      <c r="Z321" s="64" t="s">
        <v>736</v>
      </c>
      <c r="AA321" s="64" t="s">
        <v>803</v>
      </c>
      <c r="AB321" s="67">
        <v>9169</v>
      </c>
    </row>
    <row r="322" spans="1:28" s="65" customFormat="1" ht="12">
      <c r="A322" s="86">
        <v>446</v>
      </c>
      <c r="B322" s="64">
        <v>446099625</v>
      </c>
      <c r="C322" s="66" t="s">
        <v>166</v>
      </c>
      <c r="D322" s="67">
        <v>0</v>
      </c>
      <c r="E322" s="67">
        <v>0</v>
      </c>
      <c r="F322" s="67">
        <v>0</v>
      </c>
      <c r="G322" s="67">
        <v>4</v>
      </c>
      <c r="H322" s="67">
        <v>3</v>
      </c>
      <c r="I322" s="67">
        <v>4</v>
      </c>
      <c r="J322" s="67">
        <v>0</v>
      </c>
      <c r="K322" s="67">
        <v>0</v>
      </c>
      <c r="L322" s="67">
        <v>0</v>
      </c>
      <c r="M322" s="67">
        <v>0</v>
      </c>
      <c r="N322" s="144">
        <v>0.41689999999999999</v>
      </c>
      <c r="O322" s="67">
        <v>0</v>
      </c>
      <c r="P322" s="67">
        <v>3</v>
      </c>
      <c r="Q322" s="67">
        <v>0</v>
      </c>
      <c r="R322" s="67">
        <v>0</v>
      </c>
      <c r="S322" s="67">
        <v>7</v>
      </c>
      <c r="T322" s="67">
        <v>0</v>
      </c>
      <c r="U322" s="67">
        <v>11</v>
      </c>
      <c r="V322" s="67">
        <v>1.054</v>
      </c>
      <c r="W322" s="67">
        <v>10</v>
      </c>
      <c r="Y322" s="64" t="s">
        <v>735</v>
      </c>
      <c r="Z322" s="64" t="s">
        <v>736</v>
      </c>
      <c r="AA322" s="64" t="s">
        <v>749</v>
      </c>
      <c r="AB322" s="67">
        <v>13684</v>
      </c>
    </row>
    <row r="323" spans="1:28" s="65" customFormat="1" ht="12">
      <c r="A323" s="86">
        <v>446</v>
      </c>
      <c r="B323" s="64">
        <v>446099650</v>
      </c>
      <c r="C323" s="66" t="s">
        <v>166</v>
      </c>
      <c r="D323" s="67">
        <v>0</v>
      </c>
      <c r="E323" s="67">
        <v>0</v>
      </c>
      <c r="F323" s="67">
        <v>0</v>
      </c>
      <c r="G323" s="67">
        <v>2</v>
      </c>
      <c r="H323" s="67">
        <v>0</v>
      </c>
      <c r="I323" s="67">
        <v>0</v>
      </c>
      <c r="J323" s="67">
        <v>0</v>
      </c>
      <c r="K323" s="67">
        <v>0</v>
      </c>
      <c r="L323" s="67">
        <v>0</v>
      </c>
      <c r="M323" s="67">
        <v>0</v>
      </c>
      <c r="N323" s="144">
        <v>7.5800000000000006E-2</v>
      </c>
      <c r="O323" s="67">
        <v>0</v>
      </c>
      <c r="P323" s="67">
        <v>0</v>
      </c>
      <c r="Q323" s="67">
        <v>0</v>
      </c>
      <c r="R323" s="67">
        <v>0</v>
      </c>
      <c r="S323" s="67">
        <v>1</v>
      </c>
      <c r="T323" s="67">
        <v>0</v>
      </c>
      <c r="U323" s="67">
        <v>2</v>
      </c>
      <c r="V323" s="67">
        <v>1.054</v>
      </c>
      <c r="W323" s="67">
        <v>10</v>
      </c>
      <c r="Y323" s="64" t="s">
        <v>735</v>
      </c>
      <c r="Z323" s="64" t="s">
        <v>736</v>
      </c>
      <c r="AA323" s="64" t="s">
        <v>758</v>
      </c>
      <c r="AB323" s="67">
        <v>11932</v>
      </c>
    </row>
    <row r="324" spans="1:28" s="65" customFormat="1" ht="12">
      <c r="A324" s="86">
        <v>446</v>
      </c>
      <c r="B324" s="64">
        <v>446099690</v>
      </c>
      <c r="C324" s="66" t="s">
        <v>166</v>
      </c>
      <c r="D324" s="67">
        <v>0</v>
      </c>
      <c r="E324" s="67">
        <v>0</v>
      </c>
      <c r="F324" s="67">
        <v>0</v>
      </c>
      <c r="G324" s="67">
        <v>0</v>
      </c>
      <c r="H324" s="67">
        <v>3</v>
      </c>
      <c r="I324" s="67">
        <v>4</v>
      </c>
      <c r="J324" s="67">
        <v>0</v>
      </c>
      <c r="K324" s="67">
        <v>0</v>
      </c>
      <c r="L324" s="67">
        <v>0</v>
      </c>
      <c r="M324" s="67">
        <v>0</v>
      </c>
      <c r="N324" s="144">
        <v>0.26529999999999998</v>
      </c>
      <c r="O324" s="67">
        <v>0</v>
      </c>
      <c r="P324" s="67">
        <v>0</v>
      </c>
      <c r="Q324" s="67">
        <v>0</v>
      </c>
      <c r="R324" s="67">
        <v>0</v>
      </c>
      <c r="S324" s="67">
        <v>1</v>
      </c>
      <c r="T324" s="67">
        <v>0</v>
      </c>
      <c r="U324" s="67">
        <v>7</v>
      </c>
      <c r="V324" s="67">
        <v>1.054</v>
      </c>
      <c r="W324" s="67">
        <v>3</v>
      </c>
      <c r="Y324" s="64" t="s">
        <v>735</v>
      </c>
      <c r="Z324" s="64" t="s">
        <v>736</v>
      </c>
      <c r="AA324" s="64" t="s">
        <v>750</v>
      </c>
      <c r="AB324" s="67">
        <v>10804</v>
      </c>
    </row>
    <row r="325" spans="1:28" s="65" customFormat="1" ht="12">
      <c r="A325" s="86">
        <v>447</v>
      </c>
      <c r="B325" s="64">
        <v>447101016</v>
      </c>
      <c r="C325" s="66" t="s">
        <v>183</v>
      </c>
      <c r="D325" s="67">
        <v>0</v>
      </c>
      <c r="E325" s="67">
        <v>0</v>
      </c>
      <c r="F325" s="67">
        <v>0</v>
      </c>
      <c r="G325" s="67">
        <v>1</v>
      </c>
      <c r="H325" s="67">
        <v>0</v>
      </c>
      <c r="I325" s="67">
        <v>0</v>
      </c>
      <c r="J325" s="67">
        <v>0</v>
      </c>
      <c r="K325" s="67">
        <v>0</v>
      </c>
      <c r="L325" s="67">
        <v>0</v>
      </c>
      <c r="M325" s="67">
        <v>0</v>
      </c>
      <c r="N325" s="144">
        <v>3.7900000000000003E-2</v>
      </c>
      <c r="O325" s="67">
        <v>0</v>
      </c>
      <c r="P325" s="67">
        <v>0</v>
      </c>
      <c r="Q325" s="67">
        <v>0</v>
      </c>
      <c r="R325" s="67">
        <v>0</v>
      </c>
      <c r="S325" s="67">
        <v>0</v>
      </c>
      <c r="T325" s="67">
        <v>0</v>
      </c>
      <c r="U325" s="67">
        <v>1</v>
      </c>
      <c r="V325" s="67">
        <v>1.056</v>
      </c>
      <c r="W325" s="67">
        <v>1</v>
      </c>
      <c r="Y325" s="64" t="s">
        <v>751</v>
      </c>
      <c r="Z325" s="64" t="s">
        <v>635</v>
      </c>
      <c r="AA325" s="64" t="s">
        <v>737</v>
      </c>
      <c r="AB325" s="67">
        <v>9541</v>
      </c>
    </row>
    <row r="326" spans="1:28" s="65" customFormat="1" ht="12">
      <c r="A326" s="86">
        <v>447</v>
      </c>
      <c r="B326" s="64">
        <v>447101025</v>
      </c>
      <c r="C326" s="66" t="s">
        <v>183</v>
      </c>
      <c r="D326" s="67">
        <v>0</v>
      </c>
      <c r="E326" s="67">
        <v>0</v>
      </c>
      <c r="F326" s="67">
        <v>10</v>
      </c>
      <c r="G326" s="67">
        <v>31</v>
      </c>
      <c r="H326" s="67">
        <v>10</v>
      </c>
      <c r="I326" s="67">
        <v>0</v>
      </c>
      <c r="J326" s="67">
        <v>0</v>
      </c>
      <c r="K326" s="67">
        <v>0</v>
      </c>
      <c r="L326" s="67">
        <v>0</v>
      </c>
      <c r="M326" s="67">
        <v>0</v>
      </c>
      <c r="N326" s="144">
        <v>1.9329000000000001</v>
      </c>
      <c r="O326" s="67">
        <v>0</v>
      </c>
      <c r="P326" s="67">
        <v>3</v>
      </c>
      <c r="Q326" s="67">
        <v>0</v>
      </c>
      <c r="R326" s="67">
        <v>0</v>
      </c>
      <c r="S326" s="67">
        <v>10</v>
      </c>
      <c r="T326" s="67">
        <v>0</v>
      </c>
      <c r="U326" s="67">
        <v>51</v>
      </c>
      <c r="V326" s="67">
        <v>1.056</v>
      </c>
      <c r="W326" s="67">
        <v>4</v>
      </c>
      <c r="Y326" s="64" t="s">
        <v>751</v>
      </c>
      <c r="Z326" s="64" t="s">
        <v>635</v>
      </c>
      <c r="AA326" s="64" t="s">
        <v>752</v>
      </c>
      <c r="AB326" s="67">
        <v>10401</v>
      </c>
    </row>
    <row r="327" spans="1:28" s="65" customFormat="1" ht="12">
      <c r="A327" s="86">
        <v>447</v>
      </c>
      <c r="B327" s="64">
        <v>447101101</v>
      </c>
      <c r="C327" s="66" t="s">
        <v>183</v>
      </c>
      <c r="D327" s="67">
        <v>0</v>
      </c>
      <c r="E327" s="67">
        <v>0</v>
      </c>
      <c r="F327" s="67">
        <v>27</v>
      </c>
      <c r="G327" s="67">
        <v>180</v>
      </c>
      <c r="H327" s="67">
        <v>103</v>
      </c>
      <c r="I327" s="67">
        <v>0</v>
      </c>
      <c r="J327" s="67">
        <v>0</v>
      </c>
      <c r="K327" s="67">
        <v>0</v>
      </c>
      <c r="L327" s="67">
        <v>0</v>
      </c>
      <c r="M327" s="67">
        <v>0</v>
      </c>
      <c r="N327" s="144">
        <v>11.749000000000001</v>
      </c>
      <c r="O327" s="67">
        <v>0</v>
      </c>
      <c r="P327" s="67">
        <v>14</v>
      </c>
      <c r="Q327" s="67">
        <v>0</v>
      </c>
      <c r="R327" s="67">
        <v>0</v>
      </c>
      <c r="S327" s="67">
        <v>15</v>
      </c>
      <c r="T327" s="67">
        <v>0</v>
      </c>
      <c r="U327" s="67">
        <v>310</v>
      </c>
      <c r="V327" s="67">
        <v>1.056</v>
      </c>
      <c r="W327" s="67">
        <v>1</v>
      </c>
      <c r="Y327" s="64" t="s">
        <v>751</v>
      </c>
      <c r="Z327" s="64" t="s">
        <v>635</v>
      </c>
      <c r="AA327" s="64" t="s">
        <v>635</v>
      </c>
      <c r="AB327" s="67">
        <v>9717</v>
      </c>
    </row>
    <row r="328" spans="1:28" s="65" customFormat="1" ht="12">
      <c r="A328" s="86">
        <v>447</v>
      </c>
      <c r="B328" s="64">
        <v>447101136</v>
      </c>
      <c r="C328" s="66" t="s">
        <v>183</v>
      </c>
      <c r="D328" s="67">
        <v>0</v>
      </c>
      <c r="E328" s="67">
        <v>0</v>
      </c>
      <c r="F328" s="67">
        <v>1</v>
      </c>
      <c r="G328" s="67">
        <v>0</v>
      </c>
      <c r="H328" s="67">
        <v>0</v>
      </c>
      <c r="I328" s="67">
        <v>0</v>
      </c>
      <c r="J328" s="67">
        <v>0</v>
      </c>
      <c r="K328" s="67">
        <v>0</v>
      </c>
      <c r="L328" s="67">
        <v>0</v>
      </c>
      <c r="M328" s="67">
        <v>0</v>
      </c>
      <c r="N328" s="144">
        <v>3.7900000000000003E-2</v>
      </c>
      <c r="O328" s="67">
        <v>0</v>
      </c>
      <c r="P328" s="67">
        <v>1</v>
      </c>
      <c r="Q328" s="67">
        <v>0</v>
      </c>
      <c r="R328" s="67">
        <v>0</v>
      </c>
      <c r="S328" s="67">
        <v>0</v>
      </c>
      <c r="T328" s="67">
        <v>0</v>
      </c>
      <c r="U328" s="67">
        <v>1</v>
      </c>
      <c r="V328" s="67">
        <v>1.056</v>
      </c>
      <c r="W328" s="67">
        <v>1</v>
      </c>
      <c r="Y328" s="64" t="s">
        <v>751</v>
      </c>
      <c r="Z328" s="64" t="s">
        <v>635</v>
      </c>
      <c r="AA328" s="64" t="s">
        <v>637</v>
      </c>
      <c r="AB328" s="67">
        <v>11875</v>
      </c>
    </row>
    <row r="329" spans="1:28" s="65" customFormat="1" ht="12">
      <c r="A329" s="86">
        <v>447</v>
      </c>
      <c r="B329" s="64">
        <v>447101138</v>
      </c>
      <c r="C329" s="66" t="s">
        <v>183</v>
      </c>
      <c r="D329" s="67">
        <v>0</v>
      </c>
      <c r="E329" s="67">
        <v>0</v>
      </c>
      <c r="F329" s="67">
        <v>0</v>
      </c>
      <c r="G329" s="67">
        <v>1</v>
      </c>
      <c r="H329" s="67">
        <v>1</v>
      </c>
      <c r="I329" s="67">
        <v>0</v>
      </c>
      <c r="J329" s="67">
        <v>0</v>
      </c>
      <c r="K329" s="67">
        <v>0</v>
      </c>
      <c r="L329" s="67">
        <v>0</v>
      </c>
      <c r="M329" s="67">
        <v>0</v>
      </c>
      <c r="N329" s="144">
        <v>7.5800000000000006E-2</v>
      </c>
      <c r="O329" s="67">
        <v>0</v>
      </c>
      <c r="P329" s="67">
        <v>0</v>
      </c>
      <c r="Q329" s="67">
        <v>0</v>
      </c>
      <c r="R329" s="67">
        <v>0</v>
      </c>
      <c r="S329" s="67">
        <v>0</v>
      </c>
      <c r="T329" s="67">
        <v>0</v>
      </c>
      <c r="U329" s="67">
        <v>2</v>
      </c>
      <c r="V329" s="67">
        <v>1.056</v>
      </c>
      <c r="W329" s="67">
        <v>1</v>
      </c>
      <c r="Y329" s="64" t="s">
        <v>751</v>
      </c>
      <c r="Z329" s="64" t="s">
        <v>635</v>
      </c>
      <c r="AA329" s="64" t="s">
        <v>753</v>
      </c>
      <c r="AB329" s="67">
        <v>9362</v>
      </c>
    </row>
    <row r="330" spans="1:28" s="65" customFormat="1" ht="12">
      <c r="A330" s="86">
        <v>447</v>
      </c>
      <c r="B330" s="64">
        <v>447101139</v>
      </c>
      <c r="C330" s="66" t="s">
        <v>183</v>
      </c>
      <c r="D330" s="67">
        <v>0</v>
      </c>
      <c r="E330" s="67">
        <v>0</v>
      </c>
      <c r="F330" s="67">
        <v>0</v>
      </c>
      <c r="G330" s="67">
        <v>0</v>
      </c>
      <c r="H330" s="67">
        <v>1</v>
      </c>
      <c r="I330" s="67">
        <v>0</v>
      </c>
      <c r="J330" s="67">
        <v>0</v>
      </c>
      <c r="K330" s="67">
        <v>0</v>
      </c>
      <c r="L330" s="67">
        <v>0</v>
      </c>
      <c r="M330" s="67">
        <v>0</v>
      </c>
      <c r="N330" s="144">
        <v>3.7900000000000003E-2</v>
      </c>
      <c r="O330" s="67">
        <v>0</v>
      </c>
      <c r="P330" s="67">
        <v>0</v>
      </c>
      <c r="Q330" s="67">
        <v>0</v>
      </c>
      <c r="R330" s="67">
        <v>0</v>
      </c>
      <c r="S330" s="67">
        <v>0</v>
      </c>
      <c r="T330" s="67">
        <v>0</v>
      </c>
      <c r="U330" s="67">
        <v>1</v>
      </c>
      <c r="V330" s="67">
        <v>1.056</v>
      </c>
      <c r="W330" s="67">
        <v>1</v>
      </c>
      <c r="Y330" s="64" t="s">
        <v>751</v>
      </c>
      <c r="Z330" s="64" t="s">
        <v>635</v>
      </c>
      <c r="AA330" s="64" t="s">
        <v>638</v>
      </c>
      <c r="AB330" s="67">
        <v>9183</v>
      </c>
    </row>
    <row r="331" spans="1:28" s="65" customFormat="1" ht="12">
      <c r="A331" s="86">
        <v>447</v>
      </c>
      <c r="B331" s="64">
        <v>447101177</v>
      </c>
      <c r="C331" s="66" t="s">
        <v>183</v>
      </c>
      <c r="D331" s="67">
        <v>0</v>
      </c>
      <c r="E331" s="67">
        <v>0</v>
      </c>
      <c r="F331" s="67">
        <v>2</v>
      </c>
      <c r="G331" s="67">
        <v>1</v>
      </c>
      <c r="H331" s="67">
        <v>7</v>
      </c>
      <c r="I331" s="67">
        <v>0</v>
      </c>
      <c r="J331" s="67">
        <v>0</v>
      </c>
      <c r="K331" s="67">
        <v>0</v>
      </c>
      <c r="L331" s="67">
        <v>0</v>
      </c>
      <c r="M331" s="67">
        <v>0</v>
      </c>
      <c r="N331" s="144">
        <v>0.379</v>
      </c>
      <c r="O331" s="67">
        <v>0</v>
      </c>
      <c r="P331" s="67">
        <v>0</v>
      </c>
      <c r="Q331" s="67">
        <v>0</v>
      </c>
      <c r="R331" s="67">
        <v>0</v>
      </c>
      <c r="S331" s="67">
        <v>0</v>
      </c>
      <c r="T331" s="67">
        <v>0</v>
      </c>
      <c r="U331" s="67">
        <v>10</v>
      </c>
      <c r="V331" s="67">
        <v>1.056</v>
      </c>
      <c r="W331" s="67">
        <v>1</v>
      </c>
      <c r="Y331" s="64" t="s">
        <v>751</v>
      </c>
      <c r="Z331" s="64" t="s">
        <v>635</v>
      </c>
      <c r="AA331" s="64" t="s">
        <v>678</v>
      </c>
      <c r="AB331" s="67">
        <v>9281</v>
      </c>
    </row>
    <row r="332" spans="1:28" s="65" customFormat="1" ht="12">
      <c r="A332" s="86">
        <v>447</v>
      </c>
      <c r="B332" s="64">
        <v>447101185</v>
      </c>
      <c r="C332" s="66" t="s">
        <v>183</v>
      </c>
      <c r="D332" s="67">
        <v>0</v>
      </c>
      <c r="E332" s="67">
        <v>0</v>
      </c>
      <c r="F332" s="67">
        <v>4</v>
      </c>
      <c r="G332" s="67">
        <v>14</v>
      </c>
      <c r="H332" s="67">
        <v>9</v>
      </c>
      <c r="I332" s="67">
        <v>0</v>
      </c>
      <c r="J332" s="67">
        <v>0</v>
      </c>
      <c r="K332" s="67">
        <v>0</v>
      </c>
      <c r="L332" s="67">
        <v>0</v>
      </c>
      <c r="M332" s="67">
        <v>0</v>
      </c>
      <c r="N332" s="144">
        <v>1.0233000000000001</v>
      </c>
      <c r="O332" s="67">
        <v>0</v>
      </c>
      <c r="P332" s="67">
        <v>4</v>
      </c>
      <c r="Q332" s="67">
        <v>0</v>
      </c>
      <c r="R332" s="67">
        <v>0</v>
      </c>
      <c r="S332" s="67">
        <v>5</v>
      </c>
      <c r="T332" s="67">
        <v>0</v>
      </c>
      <c r="U332" s="67">
        <v>27</v>
      </c>
      <c r="V332" s="67">
        <v>1.056</v>
      </c>
      <c r="W332" s="67">
        <v>4</v>
      </c>
      <c r="Y332" s="64" t="s">
        <v>751</v>
      </c>
      <c r="Z332" s="64" t="s">
        <v>635</v>
      </c>
      <c r="AA332" s="64" t="s">
        <v>640</v>
      </c>
      <c r="AB332" s="67">
        <v>10522</v>
      </c>
    </row>
    <row r="333" spans="1:28" s="65" customFormat="1" ht="12">
      <c r="A333" s="86">
        <v>447</v>
      </c>
      <c r="B333" s="64">
        <v>447101187</v>
      </c>
      <c r="C333" s="66" t="s">
        <v>183</v>
      </c>
      <c r="D333" s="67">
        <v>0</v>
      </c>
      <c r="E333" s="67">
        <v>0</v>
      </c>
      <c r="F333" s="67">
        <v>0</v>
      </c>
      <c r="G333" s="67">
        <v>1</v>
      </c>
      <c r="H333" s="67">
        <v>2</v>
      </c>
      <c r="I333" s="67">
        <v>0</v>
      </c>
      <c r="J333" s="67">
        <v>0</v>
      </c>
      <c r="K333" s="67">
        <v>0</v>
      </c>
      <c r="L333" s="67">
        <v>0</v>
      </c>
      <c r="M333" s="67">
        <v>0</v>
      </c>
      <c r="N333" s="144">
        <v>0.1137</v>
      </c>
      <c r="O333" s="67">
        <v>0</v>
      </c>
      <c r="P333" s="67">
        <v>0</v>
      </c>
      <c r="Q333" s="67">
        <v>0</v>
      </c>
      <c r="R333" s="67">
        <v>0</v>
      </c>
      <c r="S333" s="67">
        <v>1</v>
      </c>
      <c r="T333" s="67">
        <v>0</v>
      </c>
      <c r="U333" s="67">
        <v>3</v>
      </c>
      <c r="V333" s="67">
        <v>1.056</v>
      </c>
      <c r="W333" s="67">
        <v>7</v>
      </c>
      <c r="Y333" s="64" t="s">
        <v>751</v>
      </c>
      <c r="Z333" s="64" t="s">
        <v>635</v>
      </c>
      <c r="AA333" s="64" t="s">
        <v>754</v>
      </c>
      <c r="AB333" s="67">
        <v>10804</v>
      </c>
    </row>
    <row r="334" spans="1:28" s="65" customFormat="1" ht="12">
      <c r="A334" s="86">
        <v>447</v>
      </c>
      <c r="B334" s="64">
        <v>447101198</v>
      </c>
      <c r="C334" s="66" t="s">
        <v>183</v>
      </c>
      <c r="D334" s="67">
        <v>0</v>
      </c>
      <c r="E334" s="67">
        <v>0</v>
      </c>
      <c r="F334" s="67">
        <v>0</v>
      </c>
      <c r="G334" s="67">
        <v>1</v>
      </c>
      <c r="H334" s="67">
        <v>0</v>
      </c>
      <c r="I334" s="67">
        <v>0</v>
      </c>
      <c r="J334" s="67">
        <v>0</v>
      </c>
      <c r="K334" s="67">
        <v>0</v>
      </c>
      <c r="L334" s="67">
        <v>0</v>
      </c>
      <c r="M334" s="67">
        <v>0</v>
      </c>
      <c r="N334" s="144">
        <v>3.7900000000000003E-2</v>
      </c>
      <c r="O334" s="67">
        <v>0</v>
      </c>
      <c r="P334" s="67">
        <v>1</v>
      </c>
      <c r="Q334" s="67">
        <v>0</v>
      </c>
      <c r="R334" s="67">
        <v>0</v>
      </c>
      <c r="S334" s="67">
        <v>1</v>
      </c>
      <c r="T334" s="67">
        <v>0</v>
      </c>
      <c r="U334" s="67">
        <v>1</v>
      </c>
      <c r="V334" s="67">
        <v>1.056</v>
      </c>
      <c r="W334" s="67">
        <v>10</v>
      </c>
      <c r="Y334" s="64" t="s">
        <v>751</v>
      </c>
      <c r="Z334" s="64" t="s">
        <v>635</v>
      </c>
      <c r="AA334" s="64" t="s">
        <v>641</v>
      </c>
      <c r="AB334" s="67">
        <v>16744</v>
      </c>
    </row>
    <row r="335" spans="1:28" s="65" customFormat="1" ht="12">
      <c r="A335" s="86">
        <v>447</v>
      </c>
      <c r="B335" s="64">
        <v>447101208</v>
      </c>
      <c r="C335" s="66" t="s">
        <v>183</v>
      </c>
      <c r="D335" s="67">
        <v>0</v>
      </c>
      <c r="E335" s="67">
        <v>0</v>
      </c>
      <c r="F335" s="67">
        <v>0</v>
      </c>
      <c r="G335" s="67">
        <v>1</v>
      </c>
      <c r="H335" s="67">
        <v>0</v>
      </c>
      <c r="I335" s="67">
        <v>0</v>
      </c>
      <c r="J335" s="67">
        <v>0</v>
      </c>
      <c r="K335" s="67">
        <v>0</v>
      </c>
      <c r="L335" s="67">
        <v>0</v>
      </c>
      <c r="M335" s="67">
        <v>0</v>
      </c>
      <c r="N335" s="144">
        <v>3.7900000000000003E-2</v>
      </c>
      <c r="O335" s="67">
        <v>0</v>
      </c>
      <c r="P335" s="67">
        <v>0</v>
      </c>
      <c r="Q335" s="67">
        <v>0</v>
      </c>
      <c r="R335" s="67">
        <v>0</v>
      </c>
      <c r="S335" s="67">
        <v>0</v>
      </c>
      <c r="T335" s="67">
        <v>0</v>
      </c>
      <c r="U335" s="67">
        <v>1</v>
      </c>
      <c r="V335" s="67">
        <v>1.056</v>
      </c>
      <c r="W335" s="67">
        <v>1</v>
      </c>
      <c r="Y335" s="64" t="s">
        <v>751</v>
      </c>
      <c r="Z335" s="64" t="s">
        <v>635</v>
      </c>
      <c r="AA335" s="64" t="s">
        <v>741</v>
      </c>
      <c r="AB335" s="67">
        <v>9541</v>
      </c>
    </row>
    <row r="336" spans="1:28" s="65" customFormat="1" ht="12">
      <c r="A336" s="86">
        <v>447</v>
      </c>
      <c r="B336" s="64">
        <v>447101212</v>
      </c>
      <c r="C336" s="66" t="s">
        <v>183</v>
      </c>
      <c r="D336" s="67">
        <v>0</v>
      </c>
      <c r="E336" s="67">
        <v>0</v>
      </c>
      <c r="F336" s="67">
        <v>0</v>
      </c>
      <c r="G336" s="67">
        <v>1</v>
      </c>
      <c r="H336" s="67">
        <v>0</v>
      </c>
      <c r="I336" s="67">
        <v>0</v>
      </c>
      <c r="J336" s="67">
        <v>0</v>
      </c>
      <c r="K336" s="67">
        <v>0</v>
      </c>
      <c r="L336" s="67">
        <v>0</v>
      </c>
      <c r="M336" s="67">
        <v>0</v>
      </c>
      <c r="N336" s="144">
        <v>3.7900000000000003E-2</v>
      </c>
      <c r="O336" s="67">
        <v>0</v>
      </c>
      <c r="P336" s="67">
        <v>0</v>
      </c>
      <c r="Q336" s="67">
        <v>0</v>
      </c>
      <c r="R336" s="67">
        <v>0</v>
      </c>
      <c r="S336" s="67">
        <v>0</v>
      </c>
      <c r="T336" s="67">
        <v>0</v>
      </c>
      <c r="U336" s="67">
        <v>1</v>
      </c>
      <c r="V336" s="67">
        <v>1.056</v>
      </c>
      <c r="W336" s="67">
        <v>1</v>
      </c>
      <c r="Y336" s="64" t="s">
        <v>751</v>
      </c>
      <c r="Z336" s="64" t="s">
        <v>635</v>
      </c>
      <c r="AA336" s="64" t="s">
        <v>742</v>
      </c>
      <c r="AB336" s="67">
        <v>9541</v>
      </c>
    </row>
    <row r="337" spans="1:28" s="65" customFormat="1" ht="12">
      <c r="A337" s="86">
        <v>447</v>
      </c>
      <c r="B337" s="64">
        <v>447101214</v>
      </c>
      <c r="C337" s="66" t="s">
        <v>183</v>
      </c>
      <c r="D337" s="67">
        <v>0</v>
      </c>
      <c r="E337" s="67">
        <v>0</v>
      </c>
      <c r="F337" s="67">
        <v>1</v>
      </c>
      <c r="G337" s="67">
        <v>0</v>
      </c>
      <c r="H337" s="67">
        <v>0</v>
      </c>
      <c r="I337" s="67">
        <v>0</v>
      </c>
      <c r="J337" s="67">
        <v>0</v>
      </c>
      <c r="K337" s="67">
        <v>0</v>
      </c>
      <c r="L337" s="67">
        <v>0</v>
      </c>
      <c r="M337" s="67">
        <v>0</v>
      </c>
      <c r="N337" s="144">
        <v>3.7900000000000003E-2</v>
      </c>
      <c r="O337" s="67">
        <v>0</v>
      </c>
      <c r="P337" s="67">
        <v>1</v>
      </c>
      <c r="Q337" s="67">
        <v>0</v>
      </c>
      <c r="R337" s="67">
        <v>0</v>
      </c>
      <c r="S337" s="67">
        <v>1</v>
      </c>
      <c r="T337" s="67">
        <v>0</v>
      </c>
      <c r="U337" s="67">
        <v>1</v>
      </c>
      <c r="V337" s="67">
        <v>1.056</v>
      </c>
      <c r="W337" s="67">
        <v>10</v>
      </c>
      <c r="Y337" s="64" t="s">
        <v>751</v>
      </c>
      <c r="Z337" s="64" t="s">
        <v>635</v>
      </c>
      <c r="AA337" s="64" t="s">
        <v>755</v>
      </c>
      <c r="AB337" s="67">
        <v>16694</v>
      </c>
    </row>
    <row r="338" spans="1:28" s="65" customFormat="1" ht="12">
      <c r="A338" s="86">
        <v>447</v>
      </c>
      <c r="B338" s="64">
        <v>447101220</v>
      </c>
      <c r="C338" s="66" t="s">
        <v>183</v>
      </c>
      <c r="D338" s="67">
        <v>0</v>
      </c>
      <c r="E338" s="67">
        <v>0</v>
      </c>
      <c r="F338" s="67">
        <v>0</v>
      </c>
      <c r="G338" s="67">
        <v>2</v>
      </c>
      <c r="H338" s="67">
        <v>2</v>
      </c>
      <c r="I338" s="67">
        <v>0</v>
      </c>
      <c r="J338" s="67">
        <v>0</v>
      </c>
      <c r="K338" s="67">
        <v>0</v>
      </c>
      <c r="L338" s="67">
        <v>0</v>
      </c>
      <c r="M338" s="67">
        <v>0</v>
      </c>
      <c r="N338" s="144">
        <v>0.15160000000000001</v>
      </c>
      <c r="O338" s="67">
        <v>0</v>
      </c>
      <c r="P338" s="67">
        <v>0</v>
      </c>
      <c r="Q338" s="67">
        <v>0</v>
      </c>
      <c r="R338" s="67">
        <v>0</v>
      </c>
      <c r="S338" s="67">
        <v>0</v>
      </c>
      <c r="T338" s="67">
        <v>0</v>
      </c>
      <c r="U338" s="67">
        <v>4</v>
      </c>
      <c r="V338" s="67">
        <v>1.056</v>
      </c>
      <c r="W338" s="67">
        <v>1</v>
      </c>
      <c r="Y338" s="64" t="s">
        <v>751</v>
      </c>
      <c r="Z338" s="64" t="s">
        <v>635</v>
      </c>
      <c r="AA338" s="64" t="s">
        <v>598</v>
      </c>
      <c r="AB338" s="67">
        <v>9362</v>
      </c>
    </row>
    <row r="339" spans="1:28" s="65" customFormat="1" ht="12">
      <c r="A339" s="86">
        <v>447</v>
      </c>
      <c r="B339" s="64">
        <v>447101238</v>
      </c>
      <c r="C339" s="66" t="s">
        <v>183</v>
      </c>
      <c r="D339" s="67">
        <v>0</v>
      </c>
      <c r="E339" s="67">
        <v>0</v>
      </c>
      <c r="F339" s="67">
        <v>2</v>
      </c>
      <c r="G339" s="67">
        <v>4</v>
      </c>
      <c r="H339" s="67">
        <v>1</v>
      </c>
      <c r="I339" s="67">
        <v>0</v>
      </c>
      <c r="J339" s="67">
        <v>0</v>
      </c>
      <c r="K339" s="67">
        <v>0</v>
      </c>
      <c r="L339" s="67">
        <v>0</v>
      </c>
      <c r="M339" s="67">
        <v>0</v>
      </c>
      <c r="N339" s="144">
        <v>0.26529999999999998</v>
      </c>
      <c r="O339" s="67">
        <v>0</v>
      </c>
      <c r="P339" s="67">
        <v>0</v>
      </c>
      <c r="Q339" s="67">
        <v>0</v>
      </c>
      <c r="R339" s="67">
        <v>0</v>
      </c>
      <c r="S339" s="67">
        <v>1</v>
      </c>
      <c r="T339" s="67">
        <v>0</v>
      </c>
      <c r="U339" s="67">
        <v>7</v>
      </c>
      <c r="V339" s="67">
        <v>1.056</v>
      </c>
      <c r="W339" s="67">
        <v>3</v>
      </c>
      <c r="Y339" s="64" t="s">
        <v>751</v>
      </c>
      <c r="Z339" s="64" t="s">
        <v>635</v>
      </c>
      <c r="AA339" s="64" t="s">
        <v>744</v>
      </c>
      <c r="AB339" s="67">
        <v>10052</v>
      </c>
    </row>
    <row r="340" spans="1:28" s="65" customFormat="1" ht="12">
      <c r="A340" s="86">
        <v>447</v>
      </c>
      <c r="B340" s="64">
        <v>447101265</v>
      </c>
      <c r="C340" s="66" t="s">
        <v>183</v>
      </c>
      <c r="D340" s="67">
        <v>0</v>
      </c>
      <c r="E340" s="67">
        <v>0</v>
      </c>
      <c r="F340" s="67">
        <v>0</v>
      </c>
      <c r="G340" s="67">
        <v>0</v>
      </c>
      <c r="H340" s="67">
        <v>1</v>
      </c>
      <c r="I340" s="67">
        <v>0</v>
      </c>
      <c r="J340" s="67">
        <v>0</v>
      </c>
      <c r="K340" s="67">
        <v>0</v>
      </c>
      <c r="L340" s="67">
        <v>0</v>
      </c>
      <c r="M340" s="67">
        <v>0</v>
      </c>
      <c r="N340" s="144">
        <v>3.7900000000000003E-2</v>
      </c>
      <c r="O340" s="67">
        <v>0</v>
      </c>
      <c r="P340" s="67">
        <v>0</v>
      </c>
      <c r="Q340" s="67">
        <v>0</v>
      </c>
      <c r="R340" s="67">
        <v>0</v>
      </c>
      <c r="S340" s="67">
        <v>0</v>
      </c>
      <c r="T340" s="67">
        <v>0</v>
      </c>
      <c r="U340" s="67">
        <v>1</v>
      </c>
      <c r="V340" s="67">
        <v>1.056</v>
      </c>
      <c r="W340" s="67">
        <v>1</v>
      </c>
      <c r="Y340" s="64" t="s">
        <v>751</v>
      </c>
      <c r="Z340" s="64" t="s">
        <v>635</v>
      </c>
      <c r="AA340" s="64" t="s">
        <v>879</v>
      </c>
      <c r="AB340" s="67">
        <v>9183</v>
      </c>
    </row>
    <row r="341" spans="1:28" s="65" customFormat="1" ht="12">
      <c r="A341" s="86">
        <v>447</v>
      </c>
      <c r="B341" s="64">
        <v>447101307</v>
      </c>
      <c r="C341" s="66" t="s">
        <v>183</v>
      </c>
      <c r="D341" s="67">
        <v>0</v>
      </c>
      <c r="E341" s="67">
        <v>0</v>
      </c>
      <c r="F341" s="67">
        <v>0</v>
      </c>
      <c r="G341" s="67">
        <v>2</v>
      </c>
      <c r="H341" s="67">
        <v>1</v>
      </c>
      <c r="I341" s="67">
        <v>0</v>
      </c>
      <c r="J341" s="67">
        <v>0</v>
      </c>
      <c r="K341" s="67">
        <v>0</v>
      </c>
      <c r="L341" s="67">
        <v>0</v>
      </c>
      <c r="M341" s="67">
        <v>0</v>
      </c>
      <c r="N341" s="144">
        <v>0.1137</v>
      </c>
      <c r="O341" s="67">
        <v>0</v>
      </c>
      <c r="P341" s="67">
        <v>0</v>
      </c>
      <c r="Q341" s="67">
        <v>0</v>
      </c>
      <c r="R341" s="67">
        <v>0</v>
      </c>
      <c r="S341" s="67">
        <v>1</v>
      </c>
      <c r="T341" s="67">
        <v>0</v>
      </c>
      <c r="U341" s="67">
        <v>3</v>
      </c>
      <c r="V341" s="67">
        <v>1.056</v>
      </c>
      <c r="W341" s="67">
        <v>7</v>
      </c>
      <c r="Y341" s="64" t="s">
        <v>751</v>
      </c>
      <c r="Z341" s="64" t="s">
        <v>635</v>
      </c>
      <c r="AA341" s="64" t="s">
        <v>628</v>
      </c>
      <c r="AB341" s="67">
        <v>10924</v>
      </c>
    </row>
    <row r="342" spans="1:28" s="65" customFormat="1" ht="12">
      <c r="A342" s="86">
        <v>447</v>
      </c>
      <c r="B342" s="64">
        <v>447101350</v>
      </c>
      <c r="C342" s="66" t="s">
        <v>183</v>
      </c>
      <c r="D342" s="67">
        <v>0</v>
      </c>
      <c r="E342" s="67">
        <v>0</v>
      </c>
      <c r="F342" s="67">
        <v>3</v>
      </c>
      <c r="G342" s="67">
        <v>13</v>
      </c>
      <c r="H342" s="67">
        <v>5</v>
      </c>
      <c r="I342" s="67">
        <v>0</v>
      </c>
      <c r="J342" s="67">
        <v>0</v>
      </c>
      <c r="K342" s="67">
        <v>0</v>
      </c>
      <c r="L342" s="67">
        <v>0</v>
      </c>
      <c r="M342" s="67">
        <v>0</v>
      </c>
      <c r="N342" s="144">
        <v>0.79590000000000005</v>
      </c>
      <c r="O342" s="67">
        <v>0</v>
      </c>
      <c r="P342" s="67">
        <v>1</v>
      </c>
      <c r="Q342" s="67">
        <v>0</v>
      </c>
      <c r="R342" s="67">
        <v>0</v>
      </c>
      <c r="S342" s="67">
        <v>2</v>
      </c>
      <c r="T342" s="67">
        <v>0</v>
      </c>
      <c r="U342" s="67">
        <v>21</v>
      </c>
      <c r="V342" s="67">
        <v>1.056</v>
      </c>
      <c r="W342" s="67">
        <v>2</v>
      </c>
      <c r="Y342" s="64" t="s">
        <v>751</v>
      </c>
      <c r="Z342" s="64" t="s">
        <v>635</v>
      </c>
      <c r="AA342" s="64" t="s">
        <v>748</v>
      </c>
      <c r="AB342" s="67">
        <v>9942</v>
      </c>
    </row>
    <row r="343" spans="1:28" s="65" customFormat="1" ht="12">
      <c r="A343" s="86">
        <v>447</v>
      </c>
      <c r="B343" s="64">
        <v>447101622</v>
      </c>
      <c r="C343" s="66" t="s">
        <v>183</v>
      </c>
      <c r="D343" s="67">
        <v>0</v>
      </c>
      <c r="E343" s="67">
        <v>0</v>
      </c>
      <c r="F343" s="67">
        <v>2</v>
      </c>
      <c r="G343" s="67">
        <v>3</v>
      </c>
      <c r="H343" s="67">
        <v>0</v>
      </c>
      <c r="I343" s="67">
        <v>0</v>
      </c>
      <c r="J343" s="67">
        <v>0</v>
      </c>
      <c r="K343" s="67">
        <v>0</v>
      </c>
      <c r="L343" s="67">
        <v>0</v>
      </c>
      <c r="M343" s="67">
        <v>0</v>
      </c>
      <c r="N343" s="144">
        <v>0.1895</v>
      </c>
      <c r="O343" s="67">
        <v>0</v>
      </c>
      <c r="P343" s="67">
        <v>0</v>
      </c>
      <c r="Q343" s="67">
        <v>0</v>
      </c>
      <c r="R343" s="67">
        <v>0</v>
      </c>
      <c r="S343" s="67">
        <v>2</v>
      </c>
      <c r="T343" s="67">
        <v>0</v>
      </c>
      <c r="U343" s="67">
        <v>5</v>
      </c>
      <c r="V343" s="67">
        <v>1.056</v>
      </c>
      <c r="W343" s="67">
        <v>8</v>
      </c>
      <c r="Y343" s="64" t="s">
        <v>751</v>
      </c>
      <c r="Z343" s="64" t="s">
        <v>635</v>
      </c>
      <c r="AA343" s="64" t="s">
        <v>757</v>
      </c>
      <c r="AB343" s="67">
        <v>11366</v>
      </c>
    </row>
    <row r="344" spans="1:28" s="65" customFormat="1" ht="12">
      <c r="A344" s="86">
        <v>447</v>
      </c>
      <c r="B344" s="64">
        <v>447101690</v>
      </c>
      <c r="C344" s="66" t="s">
        <v>183</v>
      </c>
      <c r="D344" s="67">
        <v>0</v>
      </c>
      <c r="E344" s="67">
        <v>0</v>
      </c>
      <c r="F344" s="67">
        <v>0</v>
      </c>
      <c r="G344" s="67">
        <v>0</v>
      </c>
      <c r="H344" s="67">
        <v>6</v>
      </c>
      <c r="I344" s="67">
        <v>0</v>
      </c>
      <c r="J344" s="67">
        <v>0</v>
      </c>
      <c r="K344" s="67">
        <v>0</v>
      </c>
      <c r="L344" s="67">
        <v>0</v>
      </c>
      <c r="M344" s="67">
        <v>0</v>
      </c>
      <c r="N344" s="144">
        <v>0.22739999999999999</v>
      </c>
      <c r="O344" s="67">
        <v>0</v>
      </c>
      <c r="P344" s="67">
        <v>0</v>
      </c>
      <c r="Q344" s="67">
        <v>1</v>
      </c>
      <c r="R344" s="67">
        <v>0</v>
      </c>
      <c r="S344" s="67">
        <v>1</v>
      </c>
      <c r="T344" s="67">
        <v>0</v>
      </c>
      <c r="U344" s="67">
        <v>6</v>
      </c>
      <c r="V344" s="67">
        <v>1.056</v>
      </c>
      <c r="W344" s="67">
        <v>3</v>
      </c>
      <c r="Y344" s="64" t="s">
        <v>751</v>
      </c>
      <c r="Z344" s="64" t="s">
        <v>635</v>
      </c>
      <c r="AA344" s="64" t="s">
        <v>750</v>
      </c>
      <c r="AB344" s="67">
        <v>10270</v>
      </c>
    </row>
    <row r="345" spans="1:28" s="65" customFormat="1" ht="12">
      <c r="A345" s="86">
        <v>447</v>
      </c>
      <c r="B345" s="64">
        <v>447101710</v>
      </c>
      <c r="C345" s="66" t="s">
        <v>183</v>
      </c>
      <c r="D345" s="67">
        <v>0</v>
      </c>
      <c r="E345" s="67">
        <v>0</v>
      </c>
      <c r="F345" s="67">
        <v>0</v>
      </c>
      <c r="G345" s="67">
        <v>1</v>
      </c>
      <c r="H345" s="67">
        <v>1</v>
      </c>
      <c r="I345" s="67">
        <v>0</v>
      </c>
      <c r="J345" s="67">
        <v>0</v>
      </c>
      <c r="K345" s="67">
        <v>0</v>
      </c>
      <c r="L345" s="67">
        <v>0</v>
      </c>
      <c r="M345" s="67">
        <v>0</v>
      </c>
      <c r="N345" s="144">
        <v>7.5800000000000006E-2</v>
      </c>
      <c r="O345" s="67">
        <v>0</v>
      </c>
      <c r="P345" s="67">
        <v>0</v>
      </c>
      <c r="Q345" s="67">
        <v>0</v>
      </c>
      <c r="R345" s="67">
        <v>0</v>
      </c>
      <c r="S345" s="67">
        <v>0</v>
      </c>
      <c r="T345" s="67">
        <v>0</v>
      </c>
      <c r="U345" s="67">
        <v>2</v>
      </c>
      <c r="V345" s="67">
        <v>1.056</v>
      </c>
      <c r="W345" s="67">
        <v>1</v>
      </c>
      <c r="Y345" s="64" t="s">
        <v>751</v>
      </c>
      <c r="Z345" s="64" t="s">
        <v>635</v>
      </c>
      <c r="AA345" s="64" t="s">
        <v>644</v>
      </c>
      <c r="AB345" s="67">
        <v>9362</v>
      </c>
    </row>
    <row r="346" spans="1:28" s="65" customFormat="1" ht="12">
      <c r="A346" s="86">
        <v>449</v>
      </c>
      <c r="B346" s="64">
        <v>449035035</v>
      </c>
      <c r="C346" s="66" t="s">
        <v>189</v>
      </c>
      <c r="D346" s="67">
        <v>0</v>
      </c>
      <c r="E346" s="67">
        <v>0</v>
      </c>
      <c r="F346" s="67">
        <v>0</v>
      </c>
      <c r="G346" s="67">
        <v>92</v>
      </c>
      <c r="H346" s="67">
        <v>279</v>
      </c>
      <c r="I346" s="67">
        <v>294</v>
      </c>
      <c r="J346" s="67">
        <v>0</v>
      </c>
      <c r="K346" s="67">
        <v>0</v>
      </c>
      <c r="L346" s="67">
        <v>0</v>
      </c>
      <c r="M346" s="67">
        <v>0</v>
      </c>
      <c r="N346" s="144">
        <v>25.203499999999998</v>
      </c>
      <c r="O346" s="67">
        <v>0</v>
      </c>
      <c r="P346" s="67">
        <v>6</v>
      </c>
      <c r="Q346" s="67">
        <v>15</v>
      </c>
      <c r="R346" s="67">
        <v>7</v>
      </c>
      <c r="S346" s="67">
        <v>247</v>
      </c>
      <c r="T346" s="67">
        <v>0</v>
      </c>
      <c r="U346" s="67">
        <v>665</v>
      </c>
      <c r="V346" s="67">
        <v>1.081</v>
      </c>
      <c r="W346" s="67">
        <v>8</v>
      </c>
      <c r="Y346" s="64" t="s">
        <v>759</v>
      </c>
      <c r="Z346" s="64" t="s">
        <v>583</v>
      </c>
      <c r="AA346" s="64" t="s">
        <v>583</v>
      </c>
      <c r="AB346" s="67">
        <v>12100</v>
      </c>
    </row>
    <row r="347" spans="1:28" s="65" customFormat="1" ht="12">
      <c r="A347" s="86">
        <v>449</v>
      </c>
      <c r="B347" s="64">
        <v>449035044</v>
      </c>
      <c r="C347" s="66" t="s">
        <v>189</v>
      </c>
      <c r="D347" s="67">
        <v>0</v>
      </c>
      <c r="E347" s="67">
        <v>0</v>
      </c>
      <c r="F347" s="67">
        <v>0</v>
      </c>
      <c r="G347" s="67">
        <v>1</v>
      </c>
      <c r="H347" s="67">
        <v>1</v>
      </c>
      <c r="I347" s="67">
        <v>3</v>
      </c>
      <c r="J347" s="67">
        <v>0</v>
      </c>
      <c r="K347" s="67">
        <v>0</v>
      </c>
      <c r="L347" s="67">
        <v>0</v>
      </c>
      <c r="M347" s="67">
        <v>0</v>
      </c>
      <c r="N347" s="144">
        <v>0.1895</v>
      </c>
      <c r="O347" s="67">
        <v>0</v>
      </c>
      <c r="P347" s="67">
        <v>0</v>
      </c>
      <c r="Q347" s="67">
        <v>0</v>
      </c>
      <c r="R347" s="67">
        <v>0</v>
      </c>
      <c r="S347" s="67">
        <v>2</v>
      </c>
      <c r="T347" s="67">
        <v>0</v>
      </c>
      <c r="U347" s="67">
        <v>5</v>
      </c>
      <c r="V347" s="67">
        <v>1.081</v>
      </c>
      <c r="W347" s="67">
        <v>8</v>
      </c>
      <c r="Y347" s="64" t="s">
        <v>759</v>
      </c>
      <c r="Z347" s="64" t="s">
        <v>583</v>
      </c>
      <c r="AA347" s="64" t="s">
        <v>595</v>
      </c>
      <c r="AB347" s="67">
        <v>12457</v>
      </c>
    </row>
    <row r="348" spans="1:28" s="65" customFormat="1" ht="12">
      <c r="A348" s="86">
        <v>449</v>
      </c>
      <c r="B348" s="64">
        <v>449035073</v>
      </c>
      <c r="C348" s="66" t="s">
        <v>189</v>
      </c>
      <c r="D348" s="67">
        <v>0</v>
      </c>
      <c r="E348" s="67">
        <v>0</v>
      </c>
      <c r="F348" s="67">
        <v>0</v>
      </c>
      <c r="G348" s="67">
        <v>0</v>
      </c>
      <c r="H348" s="67">
        <v>1</v>
      </c>
      <c r="I348" s="67">
        <v>1</v>
      </c>
      <c r="J348" s="67">
        <v>0</v>
      </c>
      <c r="K348" s="67">
        <v>0</v>
      </c>
      <c r="L348" s="67">
        <v>0</v>
      </c>
      <c r="M348" s="67">
        <v>0</v>
      </c>
      <c r="N348" s="144">
        <v>7.5800000000000006E-2</v>
      </c>
      <c r="O348" s="67">
        <v>0</v>
      </c>
      <c r="P348" s="67">
        <v>0</v>
      </c>
      <c r="Q348" s="67">
        <v>0</v>
      </c>
      <c r="R348" s="67">
        <v>0</v>
      </c>
      <c r="S348" s="67">
        <v>1</v>
      </c>
      <c r="T348" s="67">
        <v>0</v>
      </c>
      <c r="U348" s="67">
        <v>2</v>
      </c>
      <c r="V348" s="67">
        <v>1.081</v>
      </c>
      <c r="W348" s="67">
        <v>10</v>
      </c>
      <c r="Y348" s="64" t="s">
        <v>759</v>
      </c>
      <c r="Z348" s="64" t="s">
        <v>583</v>
      </c>
      <c r="AA348" s="64" t="s">
        <v>626</v>
      </c>
      <c r="AB348" s="67">
        <v>12771</v>
      </c>
    </row>
    <row r="349" spans="1:28" s="65" customFormat="1" ht="12">
      <c r="A349" s="86">
        <v>449</v>
      </c>
      <c r="B349" s="64">
        <v>449035133</v>
      </c>
      <c r="C349" s="66" t="s">
        <v>189</v>
      </c>
      <c r="D349" s="67">
        <v>0</v>
      </c>
      <c r="E349" s="67">
        <v>0</v>
      </c>
      <c r="F349" s="67">
        <v>0</v>
      </c>
      <c r="G349" s="67">
        <v>0</v>
      </c>
      <c r="H349" s="67">
        <v>0</v>
      </c>
      <c r="I349" s="67">
        <v>1</v>
      </c>
      <c r="J349" s="67">
        <v>0</v>
      </c>
      <c r="K349" s="67">
        <v>0</v>
      </c>
      <c r="L349" s="67">
        <v>0</v>
      </c>
      <c r="M349" s="67">
        <v>0</v>
      </c>
      <c r="N349" s="144">
        <v>3.7900000000000003E-2</v>
      </c>
      <c r="O349" s="67">
        <v>0</v>
      </c>
      <c r="P349" s="67">
        <v>0</v>
      </c>
      <c r="Q349" s="67">
        <v>0</v>
      </c>
      <c r="R349" s="67">
        <v>0</v>
      </c>
      <c r="S349" s="67">
        <v>0</v>
      </c>
      <c r="T349" s="67">
        <v>0</v>
      </c>
      <c r="U349" s="67">
        <v>1</v>
      </c>
      <c r="V349" s="67">
        <v>1.081</v>
      </c>
      <c r="W349" s="67">
        <v>1</v>
      </c>
      <c r="Y349" s="64" t="s">
        <v>759</v>
      </c>
      <c r="Z349" s="64" t="s">
        <v>583</v>
      </c>
      <c r="AA349" s="64" t="s">
        <v>631</v>
      </c>
      <c r="AB349" s="67">
        <v>11260</v>
      </c>
    </row>
    <row r="350" spans="1:28" s="65" customFormat="1" ht="12">
      <c r="A350" s="86">
        <v>449</v>
      </c>
      <c r="B350" s="64">
        <v>449035243</v>
      </c>
      <c r="C350" s="66" t="s">
        <v>189</v>
      </c>
      <c r="D350" s="67">
        <v>0</v>
      </c>
      <c r="E350" s="67">
        <v>0</v>
      </c>
      <c r="F350" s="67">
        <v>0</v>
      </c>
      <c r="G350" s="67">
        <v>1</v>
      </c>
      <c r="H350" s="67">
        <v>1</v>
      </c>
      <c r="I350" s="67">
        <v>3</v>
      </c>
      <c r="J350" s="67">
        <v>0</v>
      </c>
      <c r="K350" s="67">
        <v>0</v>
      </c>
      <c r="L350" s="67">
        <v>0</v>
      </c>
      <c r="M350" s="67">
        <v>0</v>
      </c>
      <c r="N350" s="144">
        <v>0.1895</v>
      </c>
      <c r="O350" s="67">
        <v>0</v>
      </c>
      <c r="P350" s="67">
        <v>0</v>
      </c>
      <c r="Q350" s="67">
        <v>0</v>
      </c>
      <c r="R350" s="67">
        <v>0</v>
      </c>
      <c r="S350" s="67">
        <v>2</v>
      </c>
      <c r="T350" s="67">
        <v>0</v>
      </c>
      <c r="U350" s="67">
        <v>5</v>
      </c>
      <c r="V350" s="67">
        <v>1.081</v>
      </c>
      <c r="W350" s="67">
        <v>8</v>
      </c>
      <c r="Y350" s="64" t="s">
        <v>759</v>
      </c>
      <c r="Z350" s="64" t="s">
        <v>583</v>
      </c>
      <c r="AA350" s="64" t="s">
        <v>648</v>
      </c>
      <c r="AB350" s="67">
        <v>12457</v>
      </c>
    </row>
    <row r="351" spans="1:28" s="65" customFormat="1" ht="12">
      <c r="A351" s="86">
        <v>449</v>
      </c>
      <c r="B351" s="64">
        <v>449035244</v>
      </c>
      <c r="C351" s="66" t="s">
        <v>189</v>
      </c>
      <c r="D351" s="67">
        <v>0</v>
      </c>
      <c r="E351" s="67">
        <v>0</v>
      </c>
      <c r="F351" s="67">
        <v>0</v>
      </c>
      <c r="G351" s="67">
        <v>0</v>
      </c>
      <c r="H351" s="67">
        <v>2</v>
      </c>
      <c r="I351" s="67">
        <v>4</v>
      </c>
      <c r="J351" s="67">
        <v>0</v>
      </c>
      <c r="K351" s="67">
        <v>0</v>
      </c>
      <c r="L351" s="67">
        <v>0</v>
      </c>
      <c r="M351" s="67">
        <v>0</v>
      </c>
      <c r="N351" s="144">
        <v>0.22739999999999999</v>
      </c>
      <c r="O351" s="67">
        <v>0</v>
      </c>
      <c r="P351" s="67">
        <v>0</v>
      </c>
      <c r="Q351" s="67">
        <v>0</v>
      </c>
      <c r="R351" s="67">
        <v>0</v>
      </c>
      <c r="S351" s="67">
        <v>2</v>
      </c>
      <c r="T351" s="67">
        <v>0</v>
      </c>
      <c r="U351" s="67">
        <v>6</v>
      </c>
      <c r="V351" s="67">
        <v>1.081</v>
      </c>
      <c r="W351" s="67">
        <v>7</v>
      </c>
      <c r="Y351" s="64" t="s">
        <v>759</v>
      </c>
      <c r="Z351" s="64" t="s">
        <v>583</v>
      </c>
      <c r="AA351" s="64" t="s">
        <v>599</v>
      </c>
      <c r="AB351" s="67">
        <v>12160</v>
      </c>
    </row>
    <row r="352" spans="1:28" s="65" customFormat="1" ht="12">
      <c r="A352" s="86">
        <v>449</v>
      </c>
      <c r="B352" s="64">
        <v>449035285</v>
      </c>
      <c r="C352" s="66" t="s">
        <v>189</v>
      </c>
      <c r="D352" s="67">
        <v>0</v>
      </c>
      <c r="E352" s="67">
        <v>0</v>
      </c>
      <c r="F352" s="67">
        <v>0</v>
      </c>
      <c r="G352" s="67">
        <v>0</v>
      </c>
      <c r="H352" s="67">
        <v>1</v>
      </c>
      <c r="I352" s="67">
        <v>5</v>
      </c>
      <c r="J352" s="67">
        <v>0</v>
      </c>
      <c r="K352" s="67">
        <v>0</v>
      </c>
      <c r="L352" s="67">
        <v>0</v>
      </c>
      <c r="M352" s="67">
        <v>0</v>
      </c>
      <c r="N352" s="144">
        <v>0.22739999999999999</v>
      </c>
      <c r="O352" s="67">
        <v>0</v>
      </c>
      <c r="P352" s="67">
        <v>0</v>
      </c>
      <c r="Q352" s="67">
        <v>0</v>
      </c>
      <c r="R352" s="67">
        <v>0</v>
      </c>
      <c r="S352" s="67">
        <v>2</v>
      </c>
      <c r="T352" s="67">
        <v>0</v>
      </c>
      <c r="U352" s="67">
        <v>6</v>
      </c>
      <c r="V352" s="67">
        <v>1.081</v>
      </c>
      <c r="W352" s="67">
        <v>7</v>
      </c>
      <c r="Y352" s="64" t="s">
        <v>759</v>
      </c>
      <c r="Z352" s="64" t="s">
        <v>583</v>
      </c>
      <c r="AA352" s="64" t="s">
        <v>600</v>
      </c>
      <c r="AB352" s="67">
        <v>12477</v>
      </c>
    </row>
    <row r="353" spans="1:28" s="65" customFormat="1" ht="12">
      <c r="A353" s="86">
        <v>449</v>
      </c>
      <c r="B353" s="64">
        <v>449035336</v>
      </c>
      <c r="C353" s="66" t="s">
        <v>189</v>
      </c>
      <c r="D353" s="67">
        <v>0</v>
      </c>
      <c r="E353" s="67">
        <v>0</v>
      </c>
      <c r="F353" s="67">
        <v>0</v>
      </c>
      <c r="G353" s="67">
        <v>0</v>
      </c>
      <c r="H353" s="67">
        <v>1</v>
      </c>
      <c r="I353" s="67">
        <v>2</v>
      </c>
      <c r="J353" s="67">
        <v>0</v>
      </c>
      <c r="K353" s="67">
        <v>0</v>
      </c>
      <c r="L353" s="67">
        <v>0</v>
      </c>
      <c r="M353" s="67">
        <v>0</v>
      </c>
      <c r="N353" s="144">
        <v>0.1137</v>
      </c>
      <c r="O353" s="67">
        <v>0</v>
      </c>
      <c r="P353" s="67">
        <v>0</v>
      </c>
      <c r="Q353" s="67">
        <v>0</v>
      </c>
      <c r="R353" s="67">
        <v>0</v>
      </c>
      <c r="S353" s="67">
        <v>1</v>
      </c>
      <c r="T353" s="67">
        <v>0</v>
      </c>
      <c r="U353" s="67">
        <v>3</v>
      </c>
      <c r="V353" s="67">
        <v>1.081</v>
      </c>
      <c r="W353" s="67">
        <v>7</v>
      </c>
      <c r="Y353" s="64" t="s">
        <v>759</v>
      </c>
      <c r="Z353" s="64" t="s">
        <v>583</v>
      </c>
      <c r="AA353" s="64" t="s">
        <v>711</v>
      </c>
      <c r="AB353" s="67">
        <v>12160</v>
      </c>
    </row>
    <row r="354" spans="1:28" s="65" customFormat="1" ht="12">
      <c r="A354" s="86">
        <v>450</v>
      </c>
      <c r="B354" s="64">
        <v>450086008</v>
      </c>
      <c r="C354" s="66" t="s">
        <v>190</v>
      </c>
      <c r="D354" s="67">
        <v>0</v>
      </c>
      <c r="E354" s="67">
        <v>0</v>
      </c>
      <c r="F354" s="67">
        <v>1</v>
      </c>
      <c r="G354" s="67">
        <v>5</v>
      </c>
      <c r="H354" s="67">
        <v>0</v>
      </c>
      <c r="I354" s="67">
        <v>0</v>
      </c>
      <c r="J354" s="67">
        <v>0</v>
      </c>
      <c r="K354" s="67">
        <v>0</v>
      </c>
      <c r="L354" s="67">
        <v>0</v>
      </c>
      <c r="M354" s="67">
        <v>0</v>
      </c>
      <c r="N354" s="144">
        <v>0.22739999999999999</v>
      </c>
      <c r="O354" s="67">
        <v>0</v>
      </c>
      <c r="P354" s="67">
        <v>0</v>
      </c>
      <c r="Q354" s="67">
        <v>0</v>
      </c>
      <c r="R354" s="67">
        <v>0</v>
      </c>
      <c r="S354" s="67">
        <v>0</v>
      </c>
      <c r="T354" s="67">
        <v>0</v>
      </c>
      <c r="U354" s="67">
        <v>6</v>
      </c>
      <c r="V354" s="67">
        <v>1</v>
      </c>
      <c r="W354" s="67">
        <v>1</v>
      </c>
      <c r="Y354" s="64" t="s">
        <v>760</v>
      </c>
      <c r="Z354" s="64" t="s">
        <v>761</v>
      </c>
      <c r="AA354" s="64" t="s">
        <v>762</v>
      </c>
      <c r="AB354" s="67">
        <v>9115</v>
      </c>
    </row>
    <row r="355" spans="1:28" s="65" customFormat="1" ht="12">
      <c r="A355" s="86">
        <v>450</v>
      </c>
      <c r="B355" s="64">
        <v>450086086</v>
      </c>
      <c r="C355" s="66" t="s">
        <v>190</v>
      </c>
      <c r="D355" s="67">
        <v>0</v>
      </c>
      <c r="E355" s="67">
        <v>0</v>
      </c>
      <c r="F355" s="67">
        <v>10</v>
      </c>
      <c r="G355" s="67">
        <v>28</v>
      </c>
      <c r="H355" s="67">
        <v>31</v>
      </c>
      <c r="I355" s="67">
        <v>0</v>
      </c>
      <c r="J355" s="67">
        <v>0</v>
      </c>
      <c r="K355" s="67">
        <v>0</v>
      </c>
      <c r="L355" s="67">
        <v>0</v>
      </c>
      <c r="M355" s="67">
        <v>0</v>
      </c>
      <c r="N355" s="144">
        <v>2.6151</v>
      </c>
      <c r="O355" s="67">
        <v>0</v>
      </c>
      <c r="P355" s="67">
        <v>0</v>
      </c>
      <c r="Q355" s="67">
        <v>0</v>
      </c>
      <c r="R355" s="67">
        <v>0</v>
      </c>
      <c r="S355" s="67">
        <v>15</v>
      </c>
      <c r="T355" s="67">
        <v>0</v>
      </c>
      <c r="U355" s="67">
        <v>69</v>
      </c>
      <c r="V355" s="67">
        <v>1</v>
      </c>
      <c r="W355" s="67">
        <v>4</v>
      </c>
      <c r="Y355" s="64" t="s">
        <v>760</v>
      </c>
      <c r="Z355" s="64" t="s">
        <v>761</v>
      </c>
      <c r="AA355" s="64" t="s">
        <v>761</v>
      </c>
      <c r="AB355" s="67">
        <v>9808</v>
      </c>
    </row>
    <row r="356" spans="1:28" s="65" customFormat="1" ht="12">
      <c r="A356" s="86">
        <v>450</v>
      </c>
      <c r="B356" s="64">
        <v>450086117</v>
      </c>
      <c r="C356" s="66" t="s">
        <v>190</v>
      </c>
      <c r="D356" s="67">
        <v>0</v>
      </c>
      <c r="E356" s="67">
        <v>0</v>
      </c>
      <c r="F356" s="67">
        <v>0</v>
      </c>
      <c r="G356" s="67">
        <v>0</v>
      </c>
      <c r="H356" s="67">
        <v>1</v>
      </c>
      <c r="I356" s="67">
        <v>0</v>
      </c>
      <c r="J356" s="67">
        <v>0</v>
      </c>
      <c r="K356" s="67">
        <v>0</v>
      </c>
      <c r="L356" s="67">
        <v>0</v>
      </c>
      <c r="M356" s="67">
        <v>0</v>
      </c>
      <c r="N356" s="144">
        <v>3.7900000000000003E-2</v>
      </c>
      <c r="O356" s="67">
        <v>0</v>
      </c>
      <c r="P356" s="67">
        <v>0</v>
      </c>
      <c r="Q356" s="67">
        <v>0</v>
      </c>
      <c r="R356" s="67">
        <v>0</v>
      </c>
      <c r="S356" s="67">
        <v>1</v>
      </c>
      <c r="T356" s="67">
        <v>0</v>
      </c>
      <c r="U356" s="67">
        <v>1</v>
      </c>
      <c r="V356" s="67">
        <v>1</v>
      </c>
      <c r="W356" s="67">
        <v>10</v>
      </c>
      <c r="Y356" s="64" t="s">
        <v>760</v>
      </c>
      <c r="Z356" s="64" t="s">
        <v>761</v>
      </c>
      <c r="AA356" s="64" t="s">
        <v>605</v>
      </c>
      <c r="AB356" s="67">
        <v>13375</v>
      </c>
    </row>
    <row r="357" spans="1:28" s="65" customFormat="1" ht="12">
      <c r="A357" s="86">
        <v>450</v>
      </c>
      <c r="B357" s="64">
        <v>450086127</v>
      </c>
      <c r="C357" s="66" t="s">
        <v>190</v>
      </c>
      <c r="D357" s="67">
        <v>0</v>
      </c>
      <c r="E357" s="67">
        <v>0</v>
      </c>
      <c r="F357" s="67">
        <v>0</v>
      </c>
      <c r="G357" s="67">
        <v>2</v>
      </c>
      <c r="H357" s="67">
        <v>6</v>
      </c>
      <c r="I357" s="67">
        <v>0</v>
      </c>
      <c r="J357" s="67">
        <v>0</v>
      </c>
      <c r="K357" s="67">
        <v>0</v>
      </c>
      <c r="L357" s="67">
        <v>0</v>
      </c>
      <c r="M357" s="67">
        <v>0</v>
      </c>
      <c r="N357" s="144">
        <v>0.30320000000000003</v>
      </c>
      <c r="O357" s="67">
        <v>0</v>
      </c>
      <c r="P357" s="67">
        <v>0</v>
      </c>
      <c r="Q357" s="67">
        <v>0</v>
      </c>
      <c r="R357" s="67">
        <v>0</v>
      </c>
      <c r="S357" s="67">
        <v>0</v>
      </c>
      <c r="T357" s="67">
        <v>0</v>
      </c>
      <c r="U357" s="67">
        <v>8</v>
      </c>
      <c r="V357" s="67">
        <v>1</v>
      </c>
      <c r="W357" s="67">
        <v>1</v>
      </c>
      <c r="Y357" s="64" t="s">
        <v>760</v>
      </c>
      <c r="Z357" s="64" t="s">
        <v>761</v>
      </c>
      <c r="AA357" s="64" t="s">
        <v>763</v>
      </c>
      <c r="AB357" s="67">
        <v>8870</v>
      </c>
    </row>
    <row r="358" spans="1:28" s="65" customFormat="1" ht="12">
      <c r="A358" s="86">
        <v>450</v>
      </c>
      <c r="B358" s="64">
        <v>450086137</v>
      </c>
      <c r="C358" s="66" t="s">
        <v>190</v>
      </c>
      <c r="D358" s="67">
        <v>0</v>
      </c>
      <c r="E358" s="67">
        <v>0</v>
      </c>
      <c r="F358" s="67">
        <v>0</v>
      </c>
      <c r="G358" s="67">
        <v>0</v>
      </c>
      <c r="H358" s="67">
        <v>1</v>
      </c>
      <c r="I358" s="67">
        <v>0</v>
      </c>
      <c r="J358" s="67">
        <v>0</v>
      </c>
      <c r="K358" s="67">
        <v>0</v>
      </c>
      <c r="L358" s="67">
        <v>0</v>
      </c>
      <c r="M358" s="67">
        <v>0</v>
      </c>
      <c r="N358" s="144">
        <v>3.7900000000000003E-2</v>
      </c>
      <c r="O358" s="67">
        <v>0</v>
      </c>
      <c r="P358" s="67">
        <v>0</v>
      </c>
      <c r="Q358" s="67">
        <v>0</v>
      </c>
      <c r="R358" s="67">
        <v>0</v>
      </c>
      <c r="S358" s="67">
        <v>1</v>
      </c>
      <c r="T358" s="67">
        <v>0</v>
      </c>
      <c r="U358" s="67">
        <v>1</v>
      </c>
      <c r="V358" s="67">
        <v>1</v>
      </c>
      <c r="W358" s="67">
        <v>10</v>
      </c>
      <c r="Y358" s="64" t="s">
        <v>760</v>
      </c>
      <c r="Z358" s="64" t="s">
        <v>761</v>
      </c>
      <c r="AA358" s="64" t="s">
        <v>772</v>
      </c>
      <c r="AB358" s="67">
        <v>13375</v>
      </c>
    </row>
    <row r="359" spans="1:28" s="65" customFormat="1" ht="12">
      <c r="A359" s="86">
        <v>450</v>
      </c>
      <c r="B359" s="64">
        <v>450086210</v>
      </c>
      <c r="C359" s="66" t="s">
        <v>190</v>
      </c>
      <c r="D359" s="67">
        <v>0</v>
      </c>
      <c r="E359" s="67">
        <v>0</v>
      </c>
      <c r="F359" s="67">
        <v>6</v>
      </c>
      <c r="G359" s="67">
        <v>52</v>
      </c>
      <c r="H359" s="67">
        <v>37</v>
      </c>
      <c r="I359" s="67">
        <v>0</v>
      </c>
      <c r="J359" s="67">
        <v>0</v>
      </c>
      <c r="K359" s="67">
        <v>0</v>
      </c>
      <c r="L359" s="67">
        <v>0</v>
      </c>
      <c r="M359" s="67">
        <v>0</v>
      </c>
      <c r="N359" s="144">
        <v>3.6004999999999998</v>
      </c>
      <c r="O359" s="67">
        <v>0</v>
      </c>
      <c r="P359" s="67">
        <v>0</v>
      </c>
      <c r="Q359" s="67">
        <v>0</v>
      </c>
      <c r="R359" s="67">
        <v>0</v>
      </c>
      <c r="S359" s="67">
        <v>18</v>
      </c>
      <c r="T359" s="67">
        <v>0</v>
      </c>
      <c r="U359" s="67">
        <v>95</v>
      </c>
      <c r="V359" s="67">
        <v>1</v>
      </c>
      <c r="W359" s="67">
        <v>4</v>
      </c>
      <c r="Y359" s="64" t="s">
        <v>760</v>
      </c>
      <c r="Z359" s="64" t="s">
        <v>761</v>
      </c>
      <c r="AA359" s="64" t="s">
        <v>606</v>
      </c>
      <c r="AB359" s="67">
        <v>9724</v>
      </c>
    </row>
    <row r="360" spans="1:28" s="65" customFormat="1" ht="12">
      <c r="A360" s="86">
        <v>450</v>
      </c>
      <c r="B360" s="64">
        <v>450086275</v>
      </c>
      <c r="C360" s="66" t="s">
        <v>190</v>
      </c>
      <c r="D360" s="67">
        <v>0</v>
      </c>
      <c r="E360" s="67">
        <v>0</v>
      </c>
      <c r="F360" s="67">
        <v>0</v>
      </c>
      <c r="G360" s="67">
        <v>3</v>
      </c>
      <c r="H360" s="67">
        <v>0</v>
      </c>
      <c r="I360" s="67">
        <v>0</v>
      </c>
      <c r="J360" s="67">
        <v>0</v>
      </c>
      <c r="K360" s="67">
        <v>0</v>
      </c>
      <c r="L360" s="67">
        <v>0</v>
      </c>
      <c r="M360" s="67">
        <v>0</v>
      </c>
      <c r="N360" s="144">
        <v>0.1137</v>
      </c>
      <c r="O360" s="67">
        <v>0</v>
      </c>
      <c r="P360" s="67">
        <v>0</v>
      </c>
      <c r="Q360" s="67">
        <v>0</v>
      </c>
      <c r="R360" s="67">
        <v>0</v>
      </c>
      <c r="S360" s="67">
        <v>0</v>
      </c>
      <c r="T360" s="67">
        <v>0</v>
      </c>
      <c r="U360" s="67">
        <v>3</v>
      </c>
      <c r="V360" s="67">
        <v>1</v>
      </c>
      <c r="W360" s="67">
        <v>1</v>
      </c>
      <c r="Y360" s="64" t="s">
        <v>760</v>
      </c>
      <c r="Z360" s="64" t="s">
        <v>761</v>
      </c>
      <c r="AA360" s="64" t="s">
        <v>764</v>
      </c>
      <c r="AB360" s="67">
        <v>9123</v>
      </c>
    </row>
    <row r="361" spans="1:28" s="65" customFormat="1" ht="12">
      <c r="A361" s="86">
        <v>450</v>
      </c>
      <c r="B361" s="64">
        <v>450086278</v>
      </c>
      <c r="C361" s="66" t="s">
        <v>190</v>
      </c>
      <c r="D361" s="67">
        <v>0</v>
      </c>
      <c r="E361" s="67">
        <v>0</v>
      </c>
      <c r="F361" s="67">
        <v>3</v>
      </c>
      <c r="G361" s="67">
        <v>2</v>
      </c>
      <c r="H361" s="67">
        <v>4</v>
      </c>
      <c r="I361" s="67">
        <v>0</v>
      </c>
      <c r="J361" s="67">
        <v>0</v>
      </c>
      <c r="K361" s="67">
        <v>0</v>
      </c>
      <c r="L361" s="67">
        <v>0</v>
      </c>
      <c r="M361" s="67">
        <v>0</v>
      </c>
      <c r="N361" s="144">
        <v>0.34110000000000001</v>
      </c>
      <c r="O361" s="67">
        <v>0</v>
      </c>
      <c r="P361" s="67">
        <v>0</v>
      </c>
      <c r="Q361" s="67">
        <v>0</v>
      </c>
      <c r="R361" s="67">
        <v>0</v>
      </c>
      <c r="S361" s="67">
        <v>2</v>
      </c>
      <c r="T361" s="67">
        <v>0</v>
      </c>
      <c r="U361" s="67">
        <v>9</v>
      </c>
      <c r="V361" s="67">
        <v>1</v>
      </c>
      <c r="W361" s="67">
        <v>5</v>
      </c>
      <c r="Y361" s="64" t="s">
        <v>760</v>
      </c>
      <c r="Z361" s="64" t="s">
        <v>761</v>
      </c>
      <c r="AA361" s="64" t="s">
        <v>765</v>
      </c>
      <c r="AB361" s="67">
        <v>9829</v>
      </c>
    </row>
    <row r="362" spans="1:28" s="65" customFormat="1" ht="12">
      <c r="A362" s="86">
        <v>450</v>
      </c>
      <c r="B362" s="64">
        <v>450086327</v>
      </c>
      <c r="C362" s="66" t="s">
        <v>190</v>
      </c>
      <c r="D362" s="67">
        <v>0</v>
      </c>
      <c r="E362" s="67">
        <v>0</v>
      </c>
      <c r="F362" s="67">
        <v>0</v>
      </c>
      <c r="G362" s="67">
        <v>2</v>
      </c>
      <c r="H362" s="67">
        <v>0</v>
      </c>
      <c r="I362" s="67">
        <v>0</v>
      </c>
      <c r="J362" s="67">
        <v>0</v>
      </c>
      <c r="K362" s="67">
        <v>0</v>
      </c>
      <c r="L362" s="67">
        <v>0</v>
      </c>
      <c r="M362" s="67">
        <v>0</v>
      </c>
      <c r="N362" s="144">
        <v>7.5800000000000006E-2</v>
      </c>
      <c r="O362" s="67">
        <v>0</v>
      </c>
      <c r="P362" s="67">
        <v>0</v>
      </c>
      <c r="Q362" s="67">
        <v>0</v>
      </c>
      <c r="R362" s="67">
        <v>0</v>
      </c>
      <c r="S362" s="67">
        <v>0</v>
      </c>
      <c r="T362" s="67">
        <v>0</v>
      </c>
      <c r="U362" s="67">
        <v>2</v>
      </c>
      <c r="V362" s="67">
        <v>1</v>
      </c>
      <c r="W362" s="67">
        <v>1</v>
      </c>
      <c r="Y362" s="64" t="s">
        <v>760</v>
      </c>
      <c r="Z362" s="64" t="s">
        <v>761</v>
      </c>
      <c r="AA362" s="64" t="s">
        <v>766</v>
      </c>
      <c r="AB362" s="67">
        <v>9123</v>
      </c>
    </row>
    <row r="363" spans="1:28" s="65" customFormat="1" ht="12">
      <c r="A363" s="86">
        <v>450</v>
      </c>
      <c r="B363" s="64">
        <v>450086340</v>
      </c>
      <c r="C363" s="66" t="s">
        <v>190</v>
      </c>
      <c r="D363" s="67">
        <v>0</v>
      </c>
      <c r="E363" s="67">
        <v>0</v>
      </c>
      <c r="F363" s="67">
        <v>0</v>
      </c>
      <c r="G363" s="67">
        <v>10</v>
      </c>
      <c r="H363" s="67">
        <v>1</v>
      </c>
      <c r="I363" s="67">
        <v>0</v>
      </c>
      <c r="J363" s="67">
        <v>0</v>
      </c>
      <c r="K363" s="67">
        <v>0</v>
      </c>
      <c r="L363" s="67">
        <v>0</v>
      </c>
      <c r="M363" s="67">
        <v>0</v>
      </c>
      <c r="N363" s="144">
        <v>0.41689999999999999</v>
      </c>
      <c r="O363" s="67">
        <v>0</v>
      </c>
      <c r="P363" s="67">
        <v>0</v>
      </c>
      <c r="Q363" s="67">
        <v>0</v>
      </c>
      <c r="R363" s="67">
        <v>0</v>
      </c>
      <c r="S363" s="67">
        <v>0</v>
      </c>
      <c r="T363" s="67">
        <v>0</v>
      </c>
      <c r="U363" s="67">
        <v>11</v>
      </c>
      <c r="V363" s="67">
        <v>1</v>
      </c>
      <c r="W363" s="67">
        <v>1</v>
      </c>
      <c r="Y363" s="64" t="s">
        <v>760</v>
      </c>
      <c r="Z363" s="64" t="s">
        <v>761</v>
      </c>
      <c r="AA363" s="64" t="s">
        <v>768</v>
      </c>
      <c r="AB363" s="67">
        <v>9092</v>
      </c>
    </row>
    <row r="364" spans="1:28" s="65" customFormat="1" ht="12">
      <c r="A364" s="86">
        <v>450</v>
      </c>
      <c r="B364" s="64">
        <v>450086605</v>
      </c>
      <c r="C364" s="66" t="s">
        <v>190</v>
      </c>
      <c r="D364" s="67">
        <v>0</v>
      </c>
      <c r="E364" s="67">
        <v>0</v>
      </c>
      <c r="F364" s="67">
        <v>0</v>
      </c>
      <c r="G364" s="67">
        <v>0</v>
      </c>
      <c r="H364" s="67">
        <v>1</v>
      </c>
      <c r="I364" s="67">
        <v>0</v>
      </c>
      <c r="J364" s="67">
        <v>0</v>
      </c>
      <c r="K364" s="67">
        <v>0</v>
      </c>
      <c r="L364" s="67">
        <v>0</v>
      </c>
      <c r="M364" s="67">
        <v>0</v>
      </c>
      <c r="N364" s="144">
        <v>3.7900000000000003E-2</v>
      </c>
      <c r="O364" s="67">
        <v>0</v>
      </c>
      <c r="P364" s="67">
        <v>0</v>
      </c>
      <c r="Q364" s="67">
        <v>0</v>
      </c>
      <c r="R364" s="67">
        <v>0</v>
      </c>
      <c r="S364" s="67">
        <v>0</v>
      </c>
      <c r="T364" s="67">
        <v>0</v>
      </c>
      <c r="U364" s="67">
        <v>1</v>
      </c>
      <c r="V364" s="67">
        <v>1</v>
      </c>
      <c r="W364" s="67">
        <v>1</v>
      </c>
      <c r="Y364" s="64" t="s">
        <v>760</v>
      </c>
      <c r="Z364" s="64" t="s">
        <v>761</v>
      </c>
      <c r="AA364" s="64" t="s">
        <v>769</v>
      </c>
      <c r="AB364" s="67">
        <v>8785</v>
      </c>
    </row>
    <row r="365" spans="1:28" s="65" customFormat="1" ht="12">
      <c r="A365" s="86">
        <v>450</v>
      </c>
      <c r="B365" s="64">
        <v>450086632</v>
      </c>
      <c r="C365" s="66" t="s">
        <v>190</v>
      </c>
      <c r="D365" s="67">
        <v>0</v>
      </c>
      <c r="E365" s="67">
        <v>0</v>
      </c>
      <c r="F365" s="67">
        <v>0</v>
      </c>
      <c r="G365" s="67">
        <v>1</v>
      </c>
      <c r="H365" s="67">
        <v>1</v>
      </c>
      <c r="I365" s="67">
        <v>0</v>
      </c>
      <c r="J365" s="67">
        <v>0</v>
      </c>
      <c r="K365" s="67">
        <v>0</v>
      </c>
      <c r="L365" s="67">
        <v>0</v>
      </c>
      <c r="M365" s="67">
        <v>0</v>
      </c>
      <c r="N365" s="144">
        <v>7.5800000000000006E-2</v>
      </c>
      <c r="O365" s="67">
        <v>0</v>
      </c>
      <c r="P365" s="67">
        <v>0</v>
      </c>
      <c r="Q365" s="67">
        <v>0</v>
      </c>
      <c r="R365" s="67">
        <v>0</v>
      </c>
      <c r="S365" s="67">
        <v>0</v>
      </c>
      <c r="T365" s="67">
        <v>0</v>
      </c>
      <c r="U365" s="67">
        <v>2</v>
      </c>
      <c r="V365" s="67">
        <v>1</v>
      </c>
      <c r="W365" s="67">
        <v>1</v>
      </c>
      <c r="Y365" s="64" t="s">
        <v>760</v>
      </c>
      <c r="Z365" s="64" t="s">
        <v>761</v>
      </c>
      <c r="AA365" s="64" t="s">
        <v>770</v>
      </c>
      <c r="AB365" s="67">
        <v>8954</v>
      </c>
    </row>
    <row r="366" spans="1:28" s="65" customFormat="1" ht="12">
      <c r="A366" s="86">
        <v>450</v>
      </c>
      <c r="B366" s="64">
        <v>450086683</v>
      </c>
      <c r="C366" s="66" t="s">
        <v>190</v>
      </c>
      <c r="D366" s="67">
        <v>0</v>
      </c>
      <c r="E366" s="67">
        <v>0</v>
      </c>
      <c r="F366" s="67">
        <v>0</v>
      </c>
      <c r="G366" s="67">
        <v>0</v>
      </c>
      <c r="H366" s="67">
        <v>9</v>
      </c>
      <c r="I366" s="67">
        <v>0</v>
      </c>
      <c r="J366" s="67">
        <v>0</v>
      </c>
      <c r="K366" s="67">
        <v>0</v>
      </c>
      <c r="L366" s="67">
        <v>0</v>
      </c>
      <c r="M366" s="67">
        <v>0</v>
      </c>
      <c r="N366" s="144">
        <v>0.34110000000000001</v>
      </c>
      <c r="O366" s="67">
        <v>0</v>
      </c>
      <c r="P366" s="67">
        <v>0</v>
      </c>
      <c r="Q366" s="67">
        <v>0</v>
      </c>
      <c r="R366" s="67">
        <v>0</v>
      </c>
      <c r="S366" s="67">
        <v>0</v>
      </c>
      <c r="T366" s="67">
        <v>0</v>
      </c>
      <c r="U366" s="67">
        <v>9</v>
      </c>
      <c r="V366" s="67">
        <v>1</v>
      </c>
      <c r="W366" s="67">
        <v>1</v>
      </c>
      <c r="Y366" s="64" t="s">
        <v>760</v>
      </c>
      <c r="Z366" s="64" t="s">
        <v>761</v>
      </c>
      <c r="AA366" s="64" t="s">
        <v>611</v>
      </c>
      <c r="AB366" s="67">
        <v>8785</v>
      </c>
    </row>
    <row r="367" spans="1:28" s="65" customFormat="1" ht="12">
      <c r="A367" s="86">
        <v>453</v>
      </c>
      <c r="B367" s="64">
        <v>453137005</v>
      </c>
      <c r="C367" s="66" t="s">
        <v>201</v>
      </c>
      <c r="D367" s="67">
        <v>0</v>
      </c>
      <c r="E367" s="67">
        <v>0</v>
      </c>
      <c r="F367" s="67">
        <v>0</v>
      </c>
      <c r="G367" s="67">
        <v>2</v>
      </c>
      <c r="H367" s="67">
        <v>0</v>
      </c>
      <c r="I367" s="67">
        <v>0</v>
      </c>
      <c r="J367" s="67">
        <v>0</v>
      </c>
      <c r="K367" s="67">
        <v>0</v>
      </c>
      <c r="L367" s="67">
        <v>0</v>
      </c>
      <c r="M367" s="67">
        <v>0</v>
      </c>
      <c r="N367" s="144">
        <v>7.5800000000000006E-2</v>
      </c>
      <c r="O367" s="67">
        <v>0</v>
      </c>
      <c r="P367" s="67">
        <v>0</v>
      </c>
      <c r="Q367" s="67">
        <v>0</v>
      </c>
      <c r="R367" s="67">
        <v>0</v>
      </c>
      <c r="S367" s="67">
        <v>1</v>
      </c>
      <c r="T367" s="67">
        <v>0</v>
      </c>
      <c r="U367" s="67">
        <v>2</v>
      </c>
      <c r="V367" s="67">
        <v>1</v>
      </c>
      <c r="W367" s="67">
        <v>10</v>
      </c>
      <c r="Y367" s="64" t="s">
        <v>771</v>
      </c>
      <c r="Z367" s="64" t="s">
        <v>772</v>
      </c>
      <c r="AA367" s="64" t="s">
        <v>719</v>
      </c>
      <c r="AB367" s="67">
        <v>11418</v>
      </c>
    </row>
    <row r="368" spans="1:28" s="65" customFormat="1" ht="12">
      <c r="A368" s="86">
        <v>453</v>
      </c>
      <c r="B368" s="64">
        <v>453137061</v>
      </c>
      <c r="C368" s="66" t="s">
        <v>201</v>
      </c>
      <c r="D368" s="67">
        <v>0</v>
      </c>
      <c r="E368" s="67">
        <v>0</v>
      </c>
      <c r="F368" s="67">
        <v>5</v>
      </c>
      <c r="G368" s="67">
        <v>35</v>
      </c>
      <c r="H368" s="67">
        <v>19</v>
      </c>
      <c r="I368" s="67">
        <v>0</v>
      </c>
      <c r="J368" s="67">
        <v>0</v>
      </c>
      <c r="K368" s="67">
        <v>0</v>
      </c>
      <c r="L368" s="67">
        <v>0</v>
      </c>
      <c r="M368" s="67">
        <v>0</v>
      </c>
      <c r="N368" s="144">
        <v>2.2361</v>
      </c>
      <c r="O368" s="67">
        <v>0</v>
      </c>
      <c r="P368" s="67">
        <v>7</v>
      </c>
      <c r="Q368" s="67">
        <v>4</v>
      </c>
      <c r="R368" s="67">
        <v>0</v>
      </c>
      <c r="S368" s="67">
        <v>41</v>
      </c>
      <c r="T368" s="67">
        <v>0</v>
      </c>
      <c r="U368" s="67">
        <v>59</v>
      </c>
      <c r="V368" s="67">
        <v>1</v>
      </c>
      <c r="W368" s="67">
        <v>10</v>
      </c>
      <c r="Y368" s="64" t="s">
        <v>771</v>
      </c>
      <c r="Z368" s="64" t="s">
        <v>772</v>
      </c>
      <c r="AA368" s="64" t="s">
        <v>720</v>
      </c>
      <c r="AB368" s="67">
        <v>12631</v>
      </c>
    </row>
    <row r="369" spans="1:28" s="65" customFormat="1" ht="12">
      <c r="A369" s="86">
        <v>453</v>
      </c>
      <c r="B369" s="64">
        <v>453137086</v>
      </c>
      <c r="C369" s="66" t="s">
        <v>201</v>
      </c>
      <c r="D369" s="67">
        <v>0</v>
      </c>
      <c r="E369" s="67">
        <v>0</v>
      </c>
      <c r="F369" s="67">
        <v>0</v>
      </c>
      <c r="G369" s="67">
        <v>2</v>
      </c>
      <c r="H369" s="67">
        <v>2</v>
      </c>
      <c r="I369" s="67">
        <v>0</v>
      </c>
      <c r="J369" s="67">
        <v>0</v>
      </c>
      <c r="K369" s="67">
        <v>0</v>
      </c>
      <c r="L369" s="67">
        <v>0</v>
      </c>
      <c r="M369" s="67">
        <v>0</v>
      </c>
      <c r="N369" s="144">
        <v>0.15160000000000001</v>
      </c>
      <c r="O369" s="67">
        <v>0</v>
      </c>
      <c r="P369" s="67">
        <v>1</v>
      </c>
      <c r="Q369" s="67">
        <v>0</v>
      </c>
      <c r="R369" s="67">
        <v>0</v>
      </c>
      <c r="S369" s="67">
        <v>2</v>
      </c>
      <c r="T369" s="67">
        <v>0</v>
      </c>
      <c r="U369" s="67">
        <v>4</v>
      </c>
      <c r="V369" s="67">
        <v>1</v>
      </c>
      <c r="W369" s="67">
        <v>10</v>
      </c>
      <c r="Y369" s="64" t="s">
        <v>771</v>
      </c>
      <c r="Z369" s="64" t="s">
        <v>772</v>
      </c>
      <c r="AA369" s="64" t="s">
        <v>761</v>
      </c>
      <c r="AB369" s="67">
        <v>11818</v>
      </c>
    </row>
    <row r="370" spans="1:28" s="65" customFormat="1" ht="12">
      <c r="A370" s="86">
        <v>453</v>
      </c>
      <c r="B370" s="64">
        <v>453137137</v>
      </c>
      <c r="C370" s="66" t="s">
        <v>201</v>
      </c>
      <c r="D370" s="67">
        <v>0</v>
      </c>
      <c r="E370" s="67">
        <v>0</v>
      </c>
      <c r="F370" s="67">
        <v>65</v>
      </c>
      <c r="G370" s="67">
        <v>313</v>
      </c>
      <c r="H370" s="67">
        <v>168</v>
      </c>
      <c r="I370" s="67">
        <v>0</v>
      </c>
      <c r="J370" s="67">
        <v>0</v>
      </c>
      <c r="K370" s="67">
        <v>0</v>
      </c>
      <c r="L370" s="67">
        <v>0</v>
      </c>
      <c r="M370" s="67">
        <v>0</v>
      </c>
      <c r="N370" s="144">
        <v>20.6934</v>
      </c>
      <c r="O370" s="67">
        <v>0</v>
      </c>
      <c r="P370" s="67">
        <v>63</v>
      </c>
      <c r="Q370" s="67">
        <v>13</v>
      </c>
      <c r="R370" s="67">
        <v>0</v>
      </c>
      <c r="S370" s="67">
        <v>418</v>
      </c>
      <c r="T370" s="67">
        <v>0</v>
      </c>
      <c r="U370" s="67">
        <v>546</v>
      </c>
      <c r="V370" s="67">
        <v>1</v>
      </c>
      <c r="W370" s="67">
        <v>10</v>
      </c>
      <c r="Y370" s="64" t="s">
        <v>771</v>
      </c>
      <c r="Z370" s="64" t="s">
        <v>772</v>
      </c>
      <c r="AA370" s="64" t="s">
        <v>772</v>
      </c>
      <c r="AB370" s="67">
        <v>12846</v>
      </c>
    </row>
    <row r="371" spans="1:28" s="65" customFormat="1" ht="12">
      <c r="A371" s="86">
        <v>453</v>
      </c>
      <c r="B371" s="64">
        <v>453137210</v>
      </c>
      <c r="C371" s="66" t="s">
        <v>201</v>
      </c>
      <c r="D371" s="67">
        <v>0</v>
      </c>
      <c r="E371" s="67">
        <v>0</v>
      </c>
      <c r="F371" s="67">
        <v>0</v>
      </c>
      <c r="G371" s="67">
        <v>2</v>
      </c>
      <c r="H371" s="67">
        <v>1</v>
      </c>
      <c r="I371" s="67">
        <v>0</v>
      </c>
      <c r="J371" s="67">
        <v>0</v>
      </c>
      <c r="K371" s="67">
        <v>0</v>
      </c>
      <c r="L371" s="67">
        <v>0</v>
      </c>
      <c r="M371" s="67">
        <v>0</v>
      </c>
      <c r="N371" s="144">
        <v>0.1137</v>
      </c>
      <c r="O371" s="67">
        <v>0</v>
      </c>
      <c r="P371" s="67">
        <v>0</v>
      </c>
      <c r="Q371" s="67">
        <v>0</v>
      </c>
      <c r="R371" s="67">
        <v>0</v>
      </c>
      <c r="S371" s="67">
        <v>3</v>
      </c>
      <c r="T371" s="67">
        <v>0</v>
      </c>
      <c r="U371" s="67">
        <v>3</v>
      </c>
      <c r="V371" s="67">
        <v>1</v>
      </c>
      <c r="W371" s="67">
        <v>10</v>
      </c>
      <c r="Y371" s="64" t="s">
        <v>771</v>
      </c>
      <c r="Z371" s="64" t="s">
        <v>772</v>
      </c>
      <c r="AA371" s="64" t="s">
        <v>606</v>
      </c>
      <c r="AB371" s="67">
        <v>13600</v>
      </c>
    </row>
    <row r="372" spans="1:28" s="65" customFormat="1" ht="12">
      <c r="A372" s="86">
        <v>453</v>
      </c>
      <c r="B372" s="64">
        <v>453137227</v>
      </c>
      <c r="C372" s="66" t="s">
        <v>201</v>
      </c>
      <c r="D372" s="67">
        <v>0</v>
      </c>
      <c r="E372" s="67">
        <v>0</v>
      </c>
      <c r="F372" s="67">
        <v>0</v>
      </c>
      <c r="G372" s="67">
        <v>2</v>
      </c>
      <c r="H372" s="67">
        <v>2</v>
      </c>
      <c r="I372" s="67">
        <v>0</v>
      </c>
      <c r="J372" s="67">
        <v>0</v>
      </c>
      <c r="K372" s="67">
        <v>0</v>
      </c>
      <c r="L372" s="67">
        <v>0</v>
      </c>
      <c r="M372" s="67">
        <v>0</v>
      </c>
      <c r="N372" s="144">
        <v>0.15160000000000001</v>
      </c>
      <c r="O372" s="67">
        <v>0</v>
      </c>
      <c r="P372" s="67">
        <v>0</v>
      </c>
      <c r="Q372" s="67">
        <v>0</v>
      </c>
      <c r="R372" s="67">
        <v>0</v>
      </c>
      <c r="S372" s="67">
        <v>4</v>
      </c>
      <c r="T372" s="67">
        <v>0</v>
      </c>
      <c r="U372" s="67">
        <v>4</v>
      </c>
      <c r="V372" s="67">
        <v>1</v>
      </c>
      <c r="W372" s="67">
        <v>10</v>
      </c>
      <c r="Y372" s="64" t="s">
        <v>771</v>
      </c>
      <c r="Z372" s="64" t="s">
        <v>772</v>
      </c>
      <c r="AA372" s="64" t="s">
        <v>810</v>
      </c>
      <c r="AB372" s="67">
        <v>13544</v>
      </c>
    </row>
    <row r="373" spans="1:28" s="65" customFormat="1" ht="12">
      <c r="A373" s="86">
        <v>453</v>
      </c>
      <c r="B373" s="64">
        <v>453137278</v>
      </c>
      <c r="C373" s="66" t="s">
        <v>201</v>
      </c>
      <c r="D373" s="67">
        <v>0</v>
      </c>
      <c r="E373" s="67">
        <v>0</v>
      </c>
      <c r="F373" s="67">
        <v>1</v>
      </c>
      <c r="G373" s="67">
        <v>5</v>
      </c>
      <c r="H373" s="67">
        <v>1</v>
      </c>
      <c r="I373" s="67">
        <v>0</v>
      </c>
      <c r="J373" s="67">
        <v>0</v>
      </c>
      <c r="K373" s="67">
        <v>0</v>
      </c>
      <c r="L373" s="67">
        <v>0</v>
      </c>
      <c r="M373" s="67">
        <v>0</v>
      </c>
      <c r="N373" s="144">
        <v>0.26529999999999998</v>
      </c>
      <c r="O373" s="67">
        <v>0</v>
      </c>
      <c r="P373" s="67">
        <v>4</v>
      </c>
      <c r="Q373" s="67">
        <v>1</v>
      </c>
      <c r="R373" s="67">
        <v>0</v>
      </c>
      <c r="S373" s="67">
        <v>5</v>
      </c>
      <c r="T373" s="67">
        <v>0</v>
      </c>
      <c r="U373" s="67">
        <v>7</v>
      </c>
      <c r="V373" s="67">
        <v>1</v>
      </c>
      <c r="W373" s="67">
        <v>10</v>
      </c>
      <c r="Y373" s="64" t="s">
        <v>771</v>
      </c>
      <c r="Z373" s="64" t="s">
        <v>772</v>
      </c>
      <c r="AA373" s="64" t="s">
        <v>765</v>
      </c>
      <c r="AB373" s="67">
        <v>13987</v>
      </c>
    </row>
    <row r="374" spans="1:28" s="65" customFormat="1" ht="12">
      <c r="A374" s="86">
        <v>453</v>
      </c>
      <c r="B374" s="64">
        <v>453137281</v>
      </c>
      <c r="C374" s="66" t="s">
        <v>201</v>
      </c>
      <c r="D374" s="67">
        <v>0</v>
      </c>
      <c r="E374" s="67">
        <v>0</v>
      </c>
      <c r="F374" s="67">
        <v>5</v>
      </c>
      <c r="G374" s="67">
        <v>46</v>
      </c>
      <c r="H374" s="67">
        <v>22</v>
      </c>
      <c r="I374" s="67">
        <v>0</v>
      </c>
      <c r="J374" s="67">
        <v>0</v>
      </c>
      <c r="K374" s="67">
        <v>0</v>
      </c>
      <c r="L374" s="67">
        <v>0</v>
      </c>
      <c r="M374" s="67">
        <v>0</v>
      </c>
      <c r="N374" s="144">
        <v>2.7667000000000002</v>
      </c>
      <c r="O374" s="67">
        <v>0</v>
      </c>
      <c r="P374" s="67">
        <v>12</v>
      </c>
      <c r="Q374" s="67">
        <v>1</v>
      </c>
      <c r="R374" s="67">
        <v>0</v>
      </c>
      <c r="S374" s="67">
        <v>56</v>
      </c>
      <c r="T374" s="67">
        <v>0</v>
      </c>
      <c r="U374" s="67">
        <v>73</v>
      </c>
      <c r="V374" s="67">
        <v>1</v>
      </c>
      <c r="W374" s="67">
        <v>10</v>
      </c>
      <c r="Y374" s="64" t="s">
        <v>771</v>
      </c>
      <c r="Z374" s="64" t="s">
        <v>772</v>
      </c>
      <c r="AA374" s="64" t="s">
        <v>718</v>
      </c>
      <c r="AB374" s="67">
        <v>12946</v>
      </c>
    </row>
    <row r="375" spans="1:28" s="65" customFormat="1" ht="12">
      <c r="A375" s="86">
        <v>453</v>
      </c>
      <c r="B375" s="64">
        <v>453137309</v>
      </c>
      <c r="C375" s="66" t="s">
        <v>201</v>
      </c>
      <c r="D375" s="67">
        <v>0</v>
      </c>
      <c r="E375" s="67">
        <v>0</v>
      </c>
      <c r="F375" s="67">
        <v>0</v>
      </c>
      <c r="G375" s="67">
        <v>1</v>
      </c>
      <c r="H375" s="67">
        <v>0</v>
      </c>
      <c r="I375" s="67">
        <v>0</v>
      </c>
      <c r="J375" s="67">
        <v>0</v>
      </c>
      <c r="K375" s="67">
        <v>0</v>
      </c>
      <c r="L375" s="67">
        <v>0</v>
      </c>
      <c r="M375" s="67">
        <v>0</v>
      </c>
      <c r="N375" s="144">
        <v>3.7900000000000003E-2</v>
      </c>
      <c r="O375" s="67">
        <v>0</v>
      </c>
      <c r="P375" s="67">
        <v>0</v>
      </c>
      <c r="Q375" s="67">
        <v>0</v>
      </c>
      <c r="R375" s="67">
        <v>0</v>
      </c>
      <c r="S375" s="67">
        <v>1</v>
      </c>
      <c r="T375" s="67">
        <v>0</v>
      </c>
      <c r="U375" s="67">
        <v>1</v>
      </c>
      <c r="V375" s="67">
        <v>1</v>
      </c>
      <c r="W375" s="67">
        <v>10</v>
      </c>
      <c r="Y375" s="64" t="s">
        <v>771</v>
      </c>
      <c r="Z375" s="64" t="s">
        <v>772</v>
      </c>
      <c r="AA375" s="64" t="s">
        <v>811</v>
      </c>
      <c r="AB375" s="67">
        <v>13713</v>
      </c>
    </row>
    <row r="376" spans="1:28" s="65" customFormat="1" ht="12">
      <c r="A376" s="86">
        <v>453</v>
      </c>
      <c r="B376" s="64">
        <v>453137325</v>
      </c>
      <c r="C376" s="66" t="s">
        <v>201</v>
      </c>
      <c r="D376" s="67">
        <v>0</v>
      </c>
      <c r="E376" s="67">
        <v>0</v>
      </c>
      <c r="F376" s="67">
        <v>0</v>
      </c>
      <c r="G376" s="67">
        <v>1</v>
      </c>
      <c r="H376" s="67">
        <v>0</v>
      </c>
      <c r="I376" s="67">
        <v>0</v>
      </c>
      <c r="J376" s="67">
        <v>0</v>
      </c>
      <c r="K376" s="67">
        <v>0</v>
      </c>
      <c r="L376" s="67">
        <v>0</v>
      </c>
      <c r="M376" s="67">
        <v>0</v>
      </c>
      <c r="N376" s="144">
        <v>3.7900000000000003E-2</v>
      </c>
      <c r="O376" s="67">
        <v>0</v>
      </c>
      <c r="P376" s="67">
        <v>0</v>
      </c>
      <c r="Q376" s="67">
        <v>0</v>
      </c>
      <c r="R376" s="67">
        <v>0</v>
      </c>
      <c r="S376" s="67">
        <v>0</v>
      </c>
      <c r="T376" s="67">
        <v>0</v>
      </c>
      <c r="U376" s="67">
        <v>1</v>
      </c>
      <c r="V376" s="67">
        <v>1</v>
      </c>
      <c r="W376" s="67">
        <v>1</v>
      </c>
      <c r="Y376" s="64" t="s">
        <v>771</v>
      </c>
      <c r="Z376" s="64" t="s">
        <v>772</v>
      </c>
      <c r="AA376" s="64" t="s">
        <v>773</v>
      </c>
      <c r="AB376" s="67">
        <v>9123</v>
      </c>
    </row>
    <row r="377" spans="1:28" s="65" customFormat="1" ht="12">
      <c r="A377" s="86">
        <v>453</v>
      </c>
      <c r="B377" s="64">
        <v>453137332</v>
      </c>
      <c r="C377" s="66" t="s">
        <v>201</v>
      </c>
      <c r="D377" s="67">
        <v>0</v>
      </c>
      <c r="E377" s="67">
        <v>0</v>
      </c>
      <c r="F377" s="67">
        <v>0</v>
      </c>
      <c r="G377" s="67">
        <v>4</v>
      </c>
      <c r="H377" s="67">
        <v>0</v>
      </c>
      <c r="I377" s="67">
        <v>0</v>
      </c>
      <c r="J377" s="67">
        <v>0</v>
      </c>
      <c r="K377" s="67">
        <v>0</v>
      </c>
      <c r="L377" s="67">
        <v>0</v>
      </c>
      <c r="M377" s="67">
        <v>0</v>
      </c>
      <c r="N377" s="144">
        <v>0.15160000000000001</v>
      </c>
      <c r="O377" s="67">
        <v>0</v>
      </c>
      <c r="P377" s="67">
        <v>0</v>
      </c>
      <c r="Q377" s="67">
        <v>0</v>
      </c>
      <c r="R377" s="67">
        <v>0</v>
      </c>
      <c r="S377" s="67">
        <v>2</v>
      </c>
      <c r="T377" s="67">
        <v>0</v>
      </c>
      <c r="U377" s="67">
        <v>4</v>
      </c>
      <c r="V377" s="67">
        <v>1</v>
      </c>
      <c r="W377" s="67">
        <v>10</v>
      </c>
      <c r="Y377" s="64" t="s">
        <v>771</v>
      </c>
      <c r="Z377" s="64" t="s">
        <v>772</v>
      </c>
      <c r="AA377" s="64" t="s">
        <v>724</v>
      </c>
      <c r="AB377" s="67">
        <v>11418</v>
      </c>
    </row>
    <row r="378" spans="1:28" s="65" customFormat="1" ht="12">
      <c r="A378" s="86">
        <v>454</v>
      </c>
      <c r="B378" s="64">
        <v>454149009</v>
      </c>
      <c r="C378" s="66" t="s">
        <v>206</v>
      </c>
      <c r="D378" s="67">
        <v>0</v>
      </c>
      <c r="E378" s="67">
        <v>0</v>
      </c>
      <c r="F378" s="67">
        <v>0</v>
      </c>
      <c r="G378" s="67">
        <v>0</v>
      </c>
      <c r="H378" s="67">
        <v>3</v>
      </c>
      <c r="I378" s="67">
        <v>0</v>
      </c>
      <c r="J378" s="67">
        <v>0</v>
      </c>
      <c r="K378" s="67">
        <v>0</v>
      </c>
      <c r="L378" s="67">
        <v>0</v>
      </c>
      <c r="M378" s="67">
        <v>0</v>
      </c>
      <c r="N378" s="144">
        <v>0.1137</v>
      </c>
      <c r="O378" s="67">
        <v>0</v>
      </c>
      <c r="P378" s="67">
        <v>0</v>
      </c>
      <c r="Q378" s="67">
        <v>0</v>
      </c>
      <c r="R378" s="67">
        <v>0</v>
      </c>
      <c r="S378" s="67">
        <v>1</v>
      </c>
      <c r="T378" s="67">
        <v>0</v>
      </c>
      <c r="U378" s="67">
        <v>3</v>
      </c>
      <c r="V378" s="67">
        <v>1</v>
      </c>
      <c r="W378" s="67">
        <v>7</v>
      </c>
      <c r="Y378" s="64" t="s">
        <v>774</v>
      </c>
      <c r="Z378" s="64" t="s">
        <v>653</v>
      </c>
      <c r="AA378" s="64" t="s">
        <v>659</v>
      </c>
      <c r="AB378" s="67">
        <v>10216</v>
      </c>
    </row>
    <row r="379" spans="1:28" s="65" customFormat="1" ht="12">
      <c r="A379" s="86">
        <v>454</v>
      </c>
      <c r="B379" s="64">
        <v>454149128</v>
      </c>
      <c r="C379" s="66" t="s">
        <v>206</v>
      </c>
      <c r="D379" s="67">
        <v>0</v>
      </c>
      <c r="E379" s="67">
        <v>0</v>
      </c>
      <c r="F379" s="67">
        <v>0</v>
      </c>
      <c r="G379" s="67">
        <v>7</v>
      </c>
      <c r="H379" s="67">
        <v>1</v>
      </c>
      <c r="I379" s="67">
        <v>0</v>
      </c>
      <c r="J379" s="67">
        <v>0</v>
      </c>
      <c r="K379" s="67">
        <v>0</v>
      </c>
      <c r="L379" s="67">
        <v>0</v>
      </c>
      <c r="M379" s="67">
        <v>0</v>
      </c>
      <c r="N379" s="144">
        <v>0.30320000000000003</v>
      </c>
      <c r="O379" s="67">
        <v>0</v>
      </c>
      <c r="P379" s="67">
        <v>0</v>
      </c>
      <c r="Q379" s="67">
        <v>0</v>
      </c>
      <c r="R379" s="67">
        <v>0</v>
      </c>
      <c r="S379" s="67">
        <v>6</v>
      </c>
      <c r="T379" s="67">
        <v>0</v>
      </c>
      <c r="U379" s="67">
        <v>8</v>
      </c>
      <c r="V379" s="67">
        <v>1</v>
      </c>
      <c r="W379" s="67">
        <v>10</v>
      </c>
      <c r="Y379" s="64" t="s">
        <v>774</v>
      </c>
      <c r="Z379" s="64" t="s">
        <v>653</v>
      </c>
      <c r="AA379" s="64" t="s">
        <v>661</v>
      </c>
      <c r="AB379" s="67">
        <v>12523</v>
      </c>
    </row>
    <row r="380" spans="1:28" s="65" customFormat="1" ht="12">
      <c r="A380" s="86">
        <v>454</v>
      </c>
      <c r="B380" s="64">
        <v>454149149</v>
      </c>
      <c r="C380" s="66" t="s">
        <v>206</v>
      </c>
      <c r="D380" s="67">
        <v>81</v>
      </c>
      <c r="E380" s="67">
        <v>0</v>
      </c>
      <c r="F380" s="67">
        <v>78</v>
      </c>
      <c r="G380" s="67">
        <v>390</v>
      </c>
      <c r="H380" s="67">
        <v>163</v>
      </c>
      <c r="I380" s="67">
        <v>0</v>
      </c>
      <c r="J380" s="67">
        <v>0</v>
      </c>
      <c r="K380" s="67">
        <v>0</v>
      </c>
      <c r="L380" s="67">
        <v>0</v>
      </c>
      <c r="M380" s="67">
        <v>0</v>
      </c>
      <c r="N380" s="144">
        <v>23.914899999999999</v>
      </c>
      <c r="O380" s="67">
        <v>0</v>
      </c>
      <c r="P380" s="67">
        <v>187</v>
      </c>
      <c r="Q380" s="67">
        <v>0</v>
      </c>
      <c r="R380" s="67">
        <v>0</v>
      </c>
      <c r="S380" s="67">
        <v>461</v>
      </c>
      <c r="T380" s="67">
        <v>0</v>
      </c>
      <c r="U380" s="67">
        <v>672</v>
      </c>
      <c r="V380" s="67">
        <v>1</v>
      </c>
      <c r="W380" s="67">
        <v>10</v>
      </c>
      <c r="Y380" s="64" t="s">
        <v>774</v>
      </c>
      <c r="Z380" s="64" t="s">
        <v>653</v>
      </c>
      <c r="AA380" s="64" t="s">
        <v>653</v>
      </c>
      <c r="AB380" s="67">
        <v>12746</v>
      </c>
    </row>
    <row r="381" spans="1:28" s="65" customFormat="1" ht="12">
      <c r="A381" s="86">
        <v>454</v>
      </c>
      <c r="B381" s="64">
        <v>454149181</v>
      </c>
      <c r="C381" s="66" t="s">
        <v>206</v>
      </c>
      <c r="D381" s="67">
        <v>4</v>
      </c>
      <c r="E381" s="67">
        <v>0</v>
      </c>
      <c r="F381" s="67">
        <v>6</v>
      </c>
      <c r="G381" s="67">
        <v>14</v>
      </c>
      <c r="H381" s="67">
        <v>13</v>
      </c>
      <c r="I381" s="67">
        <v>0</v>
      </c>
      <c r="J381" s="67">
        <v>0</v>
      </c>
      <c r="K381" s="67">
        <v>0</v>
      </c>
      <c r="L381" s="67">
        <v>0</v>
      </c>
      <c r="M381" s="67">
        <v>0</v>
      </c>
      <c r="N381" s="144">
        <v>1.2506999999999999</v>
      </c>
      <c r="O381" s="67">
        <v>0</v>
      </c>
      <c r="P381" s="67">
        <v>3</v>
      </c>
      <c r="Q381" s="67">
        <v>0</v>
      </c>
      <c r="R381" s="67">
        <v>0</v>
      </c>
      <c r="S381" s="67">
        <v>19</v>
      </c>
      <c r="T381" s="67">
        <v>0</v>
      </c>
      <c r="U381" s="67">
        <v>35</v>
      </c>
      <c r="V381" s="67">
        <v>1</v>
      </c>
      <c r="W381" s="67">
        <v>10</v>
      </c>
      <c r="Y381" s="64" t="s">
        <v>774</v>
      </c>
      <c r="Z381" s="64" t="s">
        <v>653</v>
      </c>
      <c r="AA381" s="64" t="s">
        <v>656</v>
      </c>
      <c r="AB381" s="67">
        <v>11615</v>
      </c>
    </row>
    <row r="382" spans="1:28" s="65" customFormat="1" ht="12">
      <c r="A382" s="86">
        <v>455</v>
      </c>
      <c r="B382" s="64">
        <v>455128007</v>
      </c>
      <c r="C382" s="66" t="s">
        <v>207</v>
      </c>
      <c r="D382" s="67">
        <v>0</v>
      </c>
      <c r="E382" s="67">
        <v>0</v>
      </c>
      <c r="F382" s="67">
        <v>0</v>
      </c>
      <c r="G382" s="67">
        <v>0</v>
      </c>
      <c r="H382" s="67">
        <v>2</v>
      </c>
      <c r="I382" s="67">
        <v>0</v>
      </c>
      <c r="J382" s="67">
        <v>0</v>
      </c>
      <c r="K382" s="67">
        <v>0</v>
      </c>
      <c r="L382" s="67">
        <v>0</v>
      </c>
      <c r="M382" s="67">
        <v>0</v>
      </c>
      <c r="N382" s="144">
        <v>7.5800000000000006E-2</v>
      </c>
      <c r="O382" s="67">
        <v>0</v>
      </c>
      <c r="P382" s="67">
        <v>0</v>
      </c>
      <c r="Q382" s="67">
        <v>0</v>
      </c>
      <c r="R382" s="67">
        <v>0</v>
      </c>
      <c r="S382" s="67">
        <v>0</v>
      </c>
      <c r="T382" s="67">
        <v>0</v>
      </c>
      <c r="U382" s="67">
        <v>2</v>
      </c>
      <c r="V382" s="67">
        <v>1</v>
      </c>
      <c r="W382" s="67">
        <v>1</v>
      </c>
      <c r="Y382" s="64" t="s">
        <v>775</v>
      </c>
      <c r="Z382" s="64" t="s">
        <v>661</v>
      </c>
      <c r="AA382" s="64" t="s">
        <v>776</v>
      </c>
      <c r="AB382" s="67">
        <v>8785</v>
      </c>
    </row>
    <row r="383" spans="1:28" s="65" customFormat="1" ht="12">
      <c r="A383" s="86">
        <v>455</v>
      </c>
      <c r="B383" s="64">
        <v>455128128</v>
      </c>
      <c r="C383" s="66" t="s">
        <v>207</v>
      </c>
      <c r="D383" s="67">
        <v>0</v>
      </c>
      <c r="E383" s="67">
        <v>0</v>
      </c>
      <c r="F383" s="67">
        <v>36</v>
      </c>
      <c r="G383" s="67">
        <v>173</v>
      </c>
      <c r="H383" s="67">
        <v>92</v>
      </c>
      <c r="I383" s="67">
        <v>0</v>
      </c>
      <c r="J383" s="67">
        <v>0</v>
      </c>
      <c r="K383" s="67">
        <v>0</v>
      </c>
      <c r="L383" s="67">
        <v>0</v>
      </c>
      <c r="M383" s="67">
        <v>0</v>
      </c>
      <c r="N383" s="144">
        <v>11.4079</v>
      </c>
      <c r="O383" s="67">
        <v>0</v>
      </c>
      <c r="P383" s="67">
        <v>24</v>
      </c>
      <c r="Q383" s="67">
        <v>9</v>
      </c>
      <c r="R383" s="67">
        <v>0</v>
      </c>
      <c r="S383" s="67">
        <v>65</v>
      </c>
      <c r="T383" s="67">
        <v>0</v>
      </c>
      <c r="U383" s="67">
        <v>301</v>
      </c>
      <c r="V383" s="67">
        <v>1</v>
      </c>
      <c r="W383" s="67">
        <v>4</v>
      </c>
      <c r="Y383" s="64" t="s">
        <v>775</v>
      </c>
      <c r="Z383" s="64" t="s">
        <v>661</v>
      </c>
      <c r="AA383" s="64" t="s">
        <v>661</v>
      </c>
      <c r="AB383" s="67">
        <v>10105</v>
      </c>
    </row>
    <row r="384" spans="1:28" s="65" customFormat="1" ht="12">
      <c r="A384" s="86">
        <v>455</v>
      </c>
      <c r="B384" s="64">
        <v>455128745</v>
      </c>
      <c r="C384" s="66" t="s">
        <v>207</v>
      </c>
      <c r="D384" s="67">
        <v>0</v>
      </c>
      <c r="E384" s="67">
        <v>0</v>
      </c>
      <c r="F384" s="67">
        <v>0</v>
      </c>
      <c r="G384" s="67">
        <v>1</v>
      </c>
      <c r="H384" s="67">
        <v>0</v>
      </c>
      <c r="I384" s="67">
        <v>0</v>
      </c>
      <c r="J384" s="67">
        <v>0</v>
      </c>
      <c r="K384" s="67">
        <v>0</v>
      </c>
      <c r="L384" s="67">
        <v>0</v>
      </c>
      <c r="M384" s="67">
        <v>0</v>
      </c>
      <c r="N384" s="144">
        <v>3.7900000000000003E-2</v>
      </c>
      <c r="O384" s="67">
        <v>0</v>
      </c>
      <c r="P384" s="67">
        <v>0</v>
      </c>
      <c r="Q384" s="67">
        <v>0</v>
      </c>
      <c r="R384" s="67">
        <v>0</v>
      </c>
      <c r="S384" s="67">
        <v>1</v>
      </c>
      <c r="T384" s="67">
        <v>0</v>
      </c>
      <c r="U384" s="67">
        <v>1</v>
      </c>
      <c r="V384" s="67">
        <v>1</v>
      </c>
      <c r="W384" s="67">
        <v>10</v>
      </c>
      <c r="Y384" s="64" t="s">
        <v>775</v>
      </c>
      <c r="Z384" s="64" t="s">
        <v>661</v>
      </c>
      <c r="AA384" s="64" t="s">
        <v>777</v>
      </c>
      <c r="AB384" s="67">
        <v>13713</v>
      </c>
    </row>
    <row r="385" spans="1:28" s="65" customFormat="1" ht="12">
      <c r="A385" s="86">
        <v>456</v>
      </c>
      <c r="B385" s="64">
        <v>456160009</v>
      </c>
      <c r="C385" s="66" t="s">
        <v>209</v>
      </c>
      <c r="D385" s="67">
        <v>0</v>
      </c>
      <c r="E385" s="67">
        <v>0</v>
      </c>
      <c r="F385" s="67">
        <v>0</v>
      </c>
      <c r="G385" s="67">
        <v>1</v>
      </c>
      <c r="H385" s="67">
        <v>0</v>
      </c>
      <c r="I385" s="67">
        <v>0</v>
      </c>
      <c r="J385" s="67">
        <v>0</v>
      </c>
      <c r="K385" s="67">
        <v>0</v>
      </c>
      <c r="L385" s="67">
        <v>0</v>
      </c>
      <c r="M385" s="67">
        <v>0</v>
      </c>
      <c r="N385" s="144">
        <v>3.7900000000000003E-2</v>
      </c>
      <c r="O385" s="67">
        <v>0</v>
      </c>
      <c r="P385" s="67">
        <v>0</v>
      </c>
      <c r="Q385" s="67">
        <v>0</v>
      </c>
      <c r="R385" s="67">
        <v>0</v>
      </c>
      <c r="S385" s="67">
        <v>0</v>
      </c>
      <c r="T385" s="67">
        <v>0</v>
      </c>
      <c r="U385" s="67">
        <v>1</v>
      </c>
      <c r="V385" s="67">
        <v>1</v>
      </c>
      <c r="W385" s="67">
        <v>1</v>
      </c>
      <c r="Y385" s="64" t="s">
        <v>778</v>
      </c>
      <c r="Z385" s="64" t="s">
        <v>654</v>
      </c>
      <c r="AA385" s="64" t="s">
        <v>659</v>
      </c>
      <c r="AB385" s="67">
        <v>9123</v>
      </c>
    </row>
    <row r="386" spans="1:28" s="65" customFormat="1" ht="12">
      <c r="A386" s="86">
        <v>456</v>
      </c>
      <c r="B386" s="64">
        <v>456160031</v>
      </c>
      <c r="C386" s="66" t="s">
        <v>209</v>
      </c>
      <c r="D386" s="67">
        <v>0</v>
      </c>
      <c r="E386" s="67">
        <v>0</v>
      </c>
      <c r="F386" s="67">
        <v>0</v>
      </c>
      <c r="G386" s="67">
        <v>4</v>
      </c>
      <c r="H386" s="67">
        <v>0</v>
      </c>
      <c r="I386" s="67">
        <v>0</v>
      </c>
      <c r="J386" s="67">
        <v>0</v>
      </c>
      <c r="K386" s="67">
        <v>0</v>
      </c>
      <c r="L386" s="67">
        <v>0</v>
      </c>
      <c r="M386" s="67">
        <v>0</v>
      </c>
      <c r="N386" s="144">
        <v>0.15160000000000001</v>
      </c>
      <c r="O386" s="67">
        <v>0</v>
      </c>
      <c r="P386" s="67">
        <v>0</v>
      </c>
      <c r="Q386" s="67">
        <v>0</v>
      </c>
      <c r="R386" s="67">
        <v>0</v>
      </c>
      <c r="S386" s="67">
        <v>2</v>
      </c>
      <c r="T386" s="67">
        <v>0</v>
      </c>
      <c r="U386" s="67">
        <v>4</v>
      </c>
      <c r="V386" s="67">
        <v>1</v>
      </c>
      <c r="W386" s="67">
        <v>10</v>
      </c>
      <c r="Y386" s="64" t="s">
        <v>778</v>
      </c>
      <c r="Z386" s="64" t="s">
        <v>654</v>
      </c>
      <c r="AA386" s="64" t="s">
        <v>652</v>
      </c>
      <c r="AB386" s="67">
        <v>11418</v>
      </c>
    </row>
    <row r="387" spans="1:28" s="65" customFormat="1" ht="12">
      <c r="A387" s="86">
        <v>456</v>
      </c>
      <c r="B387" s="64">
        <v>456160056</v>
      </c>
      <c r="C387" s="66" t="s">
        <v>209</v>
      </c>
      <c r="D387" s="67">
        <v>0</v>
      </c>
      <c r="E387" s="67">
        <v>0</v>
      </c>
      <c r="F387" s="67">
        <v>0</v>
      </c>
      <c r="G387" s="67">
        <v>2</v>
      </c>
      <c r="H387" s="67">
        <v>3</v>
      </c>
      <c r="I387" s="67">
        <v>0</v>
      </c>
      <c r="J387" s="67">
        <v>0</v>
      </c>
      <c r="K387" s="67">
        <v>0</v>
      </c>
      <c r="L387" s="67">
        <v>0</v>
      </c>
      <c r="M387" s="67">
        <v>0</v>
      </c>
      <c r="N387" s="144">
        <v>0.1895</v>
      </c>
      <c r="O387" s="67">
        <v>0</v>
      </c>
      <c r="P387" s="67">
        <v>0</v>
      </c>
      <c r="Q387" s="67">
        <v>1</v>
      </c>
      <c r="R387" s="67">
        <v>0</v>
      </c>
      <c r="S387" s="67">
        <v>1</v>
      </c>
      <c r="T387" s="67">
        <v>0</v>
      </c>
      <c r="U387" s="67">
        <v>5</v>
      </c>
      <c r="V387" s="67">
        <v>1</v>
      </c>
      <c r="W387" s="67">
        <v>4</v>
      </c>
      <c r="Y387" s="64" t="s">
        <v>778</v>
      </c>
      <c r="Z387" s="64" t="s">
        <v>654</v>
      </c>
      <c r="AA387" s="64" t="s">
        <v>703</v>
      </c>
      <c r="AB387" s="67">
        <v>10173</v>
      </c>
    </row>
    <row r="388" spans="1:28" s="65" customFormat="1" ht="12">
      <c r="A388" s="86">
        <v>456</v>
      </c>
      <c r="B388" s="64">
        <v>456160079</v>
      </c>
      <c r="C388" s="66" t="s">
        <v>209</v>
      </c>
      <c r="D388" s="67">
        <v>1</v>
      </c>
      <c r="E388" s="67">
        <v>0</v>
      </c>
      <c r="F388" s="67">
        <v>2</v>
      </c>
      <c r="G388" s="67">
        <v>16</v>
      </c>
      <c r="H388" s="67">
        <v>11</v>
      </c>
      <c r="I388" s="67">
        <v>0</v>
      </c>
      <c r="J388" s="67">
        <v>0</v>
      </c>
      <c r="K388" s="67">
        <v>0</v>
      </c>
      <c r="L388" s="67">
        <v>0</v>
      </c>
      <c r="M388" s="67">
        <v>0</v>
      </c>
      <c r="N388" s="144">
        <v>1.0991</v>
      </c>
      <c r="O388" s="67">
        <v>0</v>
      </c>
      <c r="P388" s="67">
        <v>10</v>
      </c>
      <c r="Q388" s="67">
        <v>5</v>
      </c>
      <c r="R388" s="67">
        <v>0</v>
      </c>
      <c r="S388" s="67">
        <v>14</v>
      </c>
      <c r="T388" s="67">
        <v>0</v>
      </c>
      <c r="U388" s="67">
        <v>30</v>
      </c>
      <c r="V388" s="67">
        <v>1</v>
      </c>
      <c r="W388" s="67">
        <v>9</v>
      </c>
      <c r="Y388" s="64" t="s">
        <v>778</v>
      </c>
      <c r="Z388" s="64" t="s">
        <v>654</v>
      </c>
      <c r="AA388" s="64" t="s">
        <v>660</v>
      </c>
      <c r="AB388" s="67">
        <v>12077</v>
      </c>
    </row>
    <row r="389" spans="1:28" s="65" customFormat="1" ht="12">
      <c r="A389" s="86">
        <v>456</v>
      </c>
      <c r="B389" s="64">
        <v>456160128</v>
      </c>
      <c r="C389" s="66" t="s">
        <v>209</v>
      </c>
      <c r="D389" s="67">
        <v>0</v>
      </c>
      <c r="E389" s="67">
        <v>0</v>
      </c>
      <c r="F389" s="67">
        <v>0</v>
      </c>
      <c r="G389" s="67">
        <v>2</v>
      </c>
      <c r="H389" s="67">
        <v>0</v>
      </c>
      <c r="I389" s="67">
        <v>0</v>
      </c>
      <c r="J389" s="67">
        <v>0</v>
      </c>
      <c r="K389" s="67">
        <v>0</v>
      </c>
      <c r="L389" s="67">
        <v>0</v>
      </c>
      <c r="M389" s="67">
        <v>0</v>
      </c>
      <c r="N389" s="144">
        <v>7.5800000000000006E-2</v>
      </c>
      <c r="O389" s="67">
        <v>0</v>
      </c>
      <c r="P389" s="67">
        <v>0</v>
      </c>
      <c r="Q389" s="67">
        <v>0</v>
      </c>
      <c r="R389" s="67">
        <v>0</v>
      </c>
      <c r="S389" s="67">
        <v>0</v>
      </c>
      <c r="T389" s="67">
        <v>0</v>
      </c>
      <c r="U389" s="67">
        <v>2</v>
      </c>
      <c r="V389" s="67">
        <v>1</v>
      </c>
      <c r="W389" s="67">
        <v>1</v>
      </c>
      <c r="Y389" s="64" t="s">
        <v>778</v>
      </c>
      <c r="Z389" s="64" t="s">
        <v>654</v>
      </c>
      <c r="AA389" s="64" t="s">
        <v>661</v>
      </c>
      <c r="AB389" s="67">
        <v>9123</v>
      </c>
    </row>
    <row r="390" spans="1:28" s="65" customFormat="1" ht="12">
      <c r="A390" s="86">
        <v>456</v>
      </c>
      <c r="B390" s="64">
        <v>456160149</v>
      </c>
      <c r="C390" s="66" t="s">
        <v>209</v>
      </c>
      <c r="D390" s="67">
        <v>0</v>
      </c>
      <c r="E390" s="67">
        <v>0</v>
      </c>
      <c r="F390" s="67">
        <v>0</v>
      </c>
      <c r="G390" s="67">
        <v>1</v>
      </c>
      <c r="H390" s="67">
        <v>0</v>
      </c>
      <c r="I390" s="67">
        <v>0</v>
      </c>
      <c r="J390" s="67">
        <v>0</v>
      </c>
      <c r="K390" s="67">
        <v>0</v>
      </c>
      <c r="L390" s="67">
        <v>0</v>
      </c>
      <c r="M390" s="67">
        <v>0</v>
      </c>
      <c r="N390" s="144">
        <v>3.7900000000000003E-2</v>
      </c>
      <c r="O390" s="67">
        <v>0</v>
      </c>
      <c r="P390" s="67">
        <v>1</v>
      </c>
      <c r="Q390" s="67">
        <v>0</v>
      </c>
      <c r="R390" s="67">
        <v>0</v>
      </c>
      <c r="S390" s="67">
        <v>0</v>
      </c>
      <c r="T390" s="67">
        <v>0</v>
      </c>
      <c r="U390" s="67">
        <v>1</v>
      </c>
      <c r="V390" s="67">
        <v>1</v>
      </c>
      <c r="W390" s="67">
        <v>1</v>
      </c>
      <c r="Y390" s="64" t="s">
        <v>778</v>
      </c>
      <c r="Z390" s="64" t="s">
        <v>654</v>
      </c>
      <c r="AA390" s="64" t="s">
        <v>653</v>
      </c>
      <c r="AB390" s="67">
        <v>11399</v>
      </c>
    </row>
    <row r="391" spans="1:28" s="65" customFormat="1" ht="12">
      <c r="A391" s="86">
        <v>456</v>
      </c>
      <c r="B391" s="64">
        <v>456160160</v>
      </c>
      <c r="C391" s="66" t="s">
        <v>209</v>
      </c>
      <c r="D391" s="67">
        <v>38</v>
      </c>
      <c r="E391" s="67">
        <v>0</v>
      </c>
      <c r="F391" s="67">
        <v>93</v>
      </c>
      <c r="G391" s="67">
        <v>416</v>
      </c>
      <c r="H391" s="67">
        <v>212</v>
      </c>
      <c r="I391" s="67">
        <v>0</v>
      </c>
      <c r="J391" s="67">
        <v>0</v>
      </c>
      <c r="K391" s="67">
        <v>0</v>
      </c>
      <c r="L391" s="67">
        <v>0</v>
      </c>
      <c r="M391" s="67">
        <v>0</v>
      </c>
      <c r="N391" s="144">
        <v>27.325900000000001</v>
      </c>
      <c r="O391" s="67">
        <v>0</v>
      </c>
      <c r="P391" s="67">
        <v>314</v>
      </c>
      <c r="Q391" s="67">
        <v>91</v>
      </c>
      <c r="R391" s="67">
        <v>0</v>
      </c>
      <c r="S391" s="67">
        <v>423</v>
      </c>
      <c r="T391" s="67">
        <v>0</v>
      </c>
      <c r="U391" s="67">
        <v>740</v>
      </c>
      <c r="V391" s="67">
        <v>1</v>
      </c>
      <c r="W391" s="67">
        <v>10</v>
      </c>
      <c r="Y391" s="64" t="s">
        <v>778</v>
      </c>
      <c r="Z391" s="64" t="s">
        <v>654</v>
      </c>
      <c r="AA391" s="64" t="s">
        <v>654</v>
      </c>
      <c r="AB391" s="67">
        <v>12875</v>
      </c>
    </row>
    <row r="392" spans="1:28" s="65" customFormat="1" ht="12">
      <c r="A392" s="86">
        <v>456</v>
      </c>
      <c r="B392" s="64">
        <v>456160170</v>
      </c>
      <c r="C392" s="66" t="s">
        <v>209</v>
      </c>
      <c r="D392" s="67">
        <v>0</v>
      </c>
      <c r="E392" s="67">
        <v>0</v>
      </c>
      <c r="F392" s="67">
        <v>1</v>
      </c>
      <c r="G392" s="67">
        <v>1</v>
      </c>
      <c r="H392" s="67">
        <v>1</v>
      </c>
      <c r="I392" s="67">
        <v>0</v>
      </c>
      <c r="J392" s="67">
        <v>0</v>
      </c>
      <c r="K392" s="67">
        <v>0</v>
      </c>
      <c r="L392" s="67">
        <v>0</v>
      </c>
      <c r="M392" s="67">
        <v>0</v>
      </c>
      <c r="N392" s="144">
        <v>0.1137</v>
      </c>
      <c r="O392" s="67">
        <v>0</v>
      </c>
      <c r="P392" s="67">
        <v>2</v>
      </c>
      <c r="Q392" s="67">
        <v>1</v>
      </c>
      <c r="R392" s="67">
        <v>0</v>
      </c>
      <c r="S392" s="67">
        <v>0</v>
      </c>
      <c r="T392" s="67">
        <v>0</v>
      </c>
      <c r="U392" s="67">
        <v>3</v>
      </c>
      <c r="V392" s="67">
        <v>1</v>
      </c>
      <c r="W392" s="67">
        <v>1</v>
      </c>
      <c r="Y392" s="64" t="s">
        <v>778</v>
      </c>
      <c r="Z392" s="64" t="s">
        <v>654</v>
      </c>
      <c r="AA392" s="64" t="s">
        <v>639</v>
      </c>
      <c r="AB392" s="67">
        <v>11306</v>
      </c>
    </row>
    <row r="393" spans="1:28" s="65" customFormat="1" ht="12">
      <c r="A393" s="86">
        <v>456</v>
      </c>
      <c r="B393" s="64">
        <v>456160181</v>
      </c>
      <c r="C393" s="66" t="s">
        <v>209</v>
      </c>
      <c r="D393" s="67">
        <v>0</v>
      </c>
      <c r="E393" s="67">
        <v>0</v>
      </c>
      <c r="F393" s="67">
        <v>0</v>
      </c>
      <c r="G393" s="67">
        <v>0</v>
      </c>
      <c r="H393" s="67">
        <v>1</v>
      </c>
      <c r="I393" s="67">
        <v>0</v>
      </c>
      <c r="J393" s="67">
        <v>0</v>
      </c>
      <c r="K393" s="67">
        <v>0</v>
      </c>
      <c r="L393" s="67">
        <v>0</v>
      </c>
      <c r="M393" s="67">
        <v>0</v>
      </c>
      <c r="N393" s="144">
        <v>3.7900000000000003E-2</v>
      </c>
      <c r="O393" s="67">
        <v>0</v>
      </c>
      <c r="P393" s="67">
        <v>0</v>
      </c>
      <c r="Q393" s="67">
        <v>0</v>
      </c>
      <c r="R393" s="67">
        <v>0</v>
      </c>
      <c r="S393" s="67">
        <v>0</v>
      </c>
      <c r="T393" s="67">
        <v>0</v>
      </c>
      <c r="U393" s="67">
        <v>1</v>
      </c>
      <c r="V393" s="67">
        <v>1</v>
      </c>
      <c r="W393" s="67">
        <v>1</v>
      </c>
      <c r="Y393" s="64" t="s">
        <v>778</v>
      </c>
      <c r="Z393" s="64" t="s">
        <v>654</v>
      </c>
      <c r="AA393" s="64" t="s">
        <v>656</v>
      </c>
      <c r="AB393" s="67">
        <v>8785</v>
      </c>
    </row>
    <row r="394" spans="1:28" s="65" customFormat="1" ht="12">
      <c r="A394" s="86">
        <v>456</v>
      </c>
      <c r="B394" s="64">
        <v>456160262</v>
      </c>
      <c r="C394" s="66" t="s">
        <v>209</v>
      </c>
      <c r="D394" s="67">
        <v>0</v>
      </c>
      <c r="E394" s="67">
        <v>0</v>
      </c>
      <c r="F394" s="67">
        <v>0</v>
      </c>
      <c r="G394" s="67">
        <v>1</v>
      </c>
      <c r="H394" s="67">
        <v>0</v>
      </c>
      <c r="I394" s="67">
        <v>0</v>
      </c>
      <c r="J394" s="67">
        <v>0</v>
      </c>
      <c r="K394" s="67">
        <v>0</v>
      </c>
      <c r="L394" s="67">
        <v>0</v>
      </c>
      <c r="M394" s="67">
        <v>0</v>
      </c>
      <c r="N394" s="144">
        <v>3.7900000000000003E-2</v>
      </c>
      <c r="O394" s="67">
        <v>0</v>
      </c>
      <c r="P394" s="67">
        <v>1</v>
      </c>
      <c r="Q394" s="67">
        <v>0</v>
      </c>
      <c r="R394" s="67">
        <v>0</v>
      </c>
      <c r="S394" s="67">
        <v>0</v>
      </c>
      <c r="T394" s="67">
        <v>0</v>
      </c>
      <c r="U394" s="67">
        <v>1</v>
      </c>
      <c r="V394" s="67">
        <v>1</v>
      </c>
      <c r="W394" s="67">
        <v>1</v>
      </c>
      <c r="Y394" s="64" t="s">
        <v>778</v>
      </c>
      <c r="Z394" s="64" t="s">
        <v>654</v>
      </c>
      <c r="AA394" s="64" t="s">
        <v>591</v>
      </c>
      <c r="AB394" s="67">
        <v>11399</v>
      </c>
    </row>
    <row r="395" spans="1:28" s="65" customFormat="1" ht="12">
      <c r="A395" s="86">
        <v>456</v>
      </c>
      <c r="B395" s="64">
        <v>456160295</v>
      </c>
      <c r="C395" s="66" t="s">
        <v>209</v>
      </c>
      <c r="D395" s="67">
        <v>0</v>
      </c>
      <c r="E395" s="67">
        <v>0</v>
      </c>
      <c r="F395" s="67">
        <v>0</v>
      </c>
      <c r="G395" s="67">
        <v>7</v>
      </c>
      <c r="H395" s="67">
        <v>0</v>
      </c>
      <c r="I395" s="67">
        <v>0</v>
      </c>
      <c r="J395" s="67">
        <v>0</v>
      </c>
      <c r="K395" s="67">
        <v>0</v>
      </c>
      <c r="L395" s="67">
        <v>0</v>
      </c>
      <c r="M395" s="67">
        <v>0</v>
      </c>
      <c r="N395" s="144">
        <v>0.26529999999999998</v>
      </c>
      <c r="O395" s="67">
        <v>0</v>
      </c>
      <c r="P395" s="67">
        <v>3</v>
      </c>
      <c r="Q395" s="67">
        <v>0</v>
      </c>
      <c r="R395" s="67">
        <v>0</v>
      </c>
      <c r="S395" s="67">
        <v>3</v>
      </c>
      <c r="T395" s="67">
        <v>0</v>
      </c>
      <c r="U395" s="67">
        <v>7</v>
      </c>
      <c r="V395" s="67">
        <v>1</v>
      </c>
      <c r="W395" s="67">
        <v>8</v>
      </c>
      <c r="Y395" s="64" t="s">
        <v>778</v>
      </c>
      <c r="Z395" s="64" t="s">
        <v>654</v>
      </c>
      <c r="AA395" s="64" t="s">
        <v>704</v>
      </c>
      <c r="AB395" s="67">
        <v>11980</v>
      </c>
    </row>
    <row r="396" spans="1:28" s="65" customFormat="1" ht="12">
      <c r="A396" s="86">
        <v>456</v>
      </c>
      <c r="B396" s="64">
        <v>456160301</v>
      </c>
      <c r="C396" s="66" t="s">
        <v>209</v>
      </c>
      <c r="D396" s="67">
        <v>1</v>
      </c>
      <c r="E396" s="67">
        <v>0</v>
      </c>
      <c r="F396" s="67">
        <v>0</v>
      </c>
      <c r="G396" s="67">
        <v>2</v>
      </c>
      <c r="H396" s="67">
        <v>1</v>
      </c>
      <c r="I396" s="67">
        <v>0</v>
      </c>
      <c r="J396" s="67">
        <v>0</v>
      </c>
      <c r="K396" s="67">
        <v>0</v>
      </c>
      <c r="L396" s="67">
        <v>0</v>
      </c>
      <c r="M396" s="67">
        <v>0</v>
      </c>
      <c r="N396" s="144">
        <v>0.1137</v>
      </c>
      <c r="O396" s="67">
        <v>0</v>
      </c>
      <c r="P396" s="67">
        <v>1</v>
      </c>
      <c r="Q396" s="67">
        <v>0</v>
      </c>
      <c r="R396" s="67">
        <v>0</v>
      </c>
      <c r="S396" s="67">
        <v>3</v>
      </c>
      <c r="T396" s="67">
        <v>0</v>
      </c>
      <c r="U396" s="67">
        <v>4</v>
      </c>
      <c r="V396" s="67">
        <v>1</v>
      </c>
      <c r="W396" s="67">
        <v>10</v>
      </c>
      <c r="Y396" s="64" t="s">
        <v>778</v>
      </c>
      <c r="Z396" s="64" t="s">
        <v>654</v>
      </c>
      <c r="AA396" s="64" t="s">
        <v>701</v>
      </c>
      <c r="AB396" s="67">
        <v>11775</v>
      </c>
    </row>
    <row r="397" spans="1:28" s="65" customFormat="1" ht="12">
      <c r="A397" s="86">
        <v>456</v>
      </c>
      <c r="B397" s="64">
        <v>456160616</v>
      </c>
      <c r="C397" s="66" t="s">
        <v>209</v>
      </c>
      <c r="D397" s="67">
        <v>0</v>
      </c>
      <c r="E397" s="67">
        <v>0</v>
      </c>
      <c r="F397" s="67">
        <v>0</v>
      </c>
      <c r="G397" s="67">
        <v>0</v>
      </c>
      <c r="H397" s="67">
        <v>1</v>
      </c>
      <c r="I397" s="67">
        <v>0</v>
      </c>
      <c r="J397" s="67">
        <v>0</v>
      </c>
      <c r="K397" s="67">
        <v>0</v>
      </c>
      <c r="L397" s="67">
        <v>0</v>
      </c>
      <c r="M397" s="67">
        <v>0</v>
      </c>
      <c r="N397" s="144">
        <v>3.7900000000000003E-2</v>
      </c>
      <c r="O397" s="67">
        <v>0</v>
      </c>
      <c r="P397" s="67">
        <v>0</v>
      </c>
      <c r="Q397" s="67">
        <v>1</v>
      </c>
      <c r="R397" s="67">
        <v>0</v>
      </c>
      <c r="S397" s="67">
        <v>0</v>
      </c>
      <c r="T397" s="67">
        <v>0</v>
      </c>
      <c r="U397" s="67">
        <v>1</v>
      </c>
      <c r="V397" s="67">
        <v>1</v>
      </c>
      <c r="W397" s="67">
        <v>1</v>
      </c>
      <c r="Y397" s="64" t="s">
        <v>778</v>
      </c>
      <c r="Z397" s="64" t="s">
        <v>654</v>
      </c>
      <c r="AA397" s="64" t="s">
        <v>684</v>
      </c>
      <c r="AB397" s="67">
        <v>11166</v>
      </c>
    </row>
    <row r="398" spans="1:28" s="65" customFormat="1" ht="12">
      <c r="A398" s="86">
        <v>456</v>
      </c>
      <c r="B398" s="64">
        <v>456160673</v>
      </c>
      <c r="C398" s="66" t="s">
        <v>209</v>
      </c>
      <c r="D398" s="67">
        <v>0</v>
      </c>
      <c r="E398" s="67">
        <v>0</v>
      </c>
      <c r="F398" s="67">
        <v>0</v>
      </c>
      <c r="G398" s="67">
        <v>1</v>
      </c>
      <c r="H398" s="67">
        <v>0</v>
      </c>
      <c r="I398" s="67">
        <v>0</v>
      </c>
      <c r="J398" s="67">
        <v>0</v>
      </c>
      <c r="K398" s="67">
        <v>0</v>
      </c>
      <c r="L398" s="67">
        <v>0</v>
      </c>
      <c r="M398" s="67">
        <v>0</v>
      </c>
      <c r="N398" s="144">
        <v>3.7900000000000003E-2</v>
      </c>
      <c r="O398" s="67">
        <v>0</v>
      </c>
      <c r="P398" s="67">
        <v>1</v>
      </c>
      <c r="Q398" s="67">
        <v>0</v>
      </c>
      <c r="R398" s="67">
        <v>0</v>
      </c>
      <c r="S398" s="67">
        <v>1</v>
      </c>
      <c r="T398" s="67">
        <v>0</v>
      </c>
      <c r="U398" s="67">
        <v>1</v>
      </c>
      <c r="V398" s="67">
        <v>1</v>
      </c>
      <c r="W398" s="67">
        <v>10</v>
      </c>
      <c r="Y398" s="64" t="s">
        <v>778</v>
      </c>
      <c r="Z398" s="64" t="s">
        <v>654</v>
      </c>
      <c r="AA398" s="64" t="s">
        <v>706</v>
      </c>
      <c r="AB398" s="67">
        <v>15988</v>
      </c>
    </row>
    <row r="399" spans="1:28" s="65" customFormat="1" ht="12">
      <c r="A399" s="86">
        <v>458</v>
      </c>
      <c r="B399" s="64">
        <v>458160031</v>
      </c>
      <c r="C399" s="66" t="s">
        <v>210</v>
      </c>
      <c r="D399" s="67">
        <v>0</v>
      </c>
      <c r="E399" s="67">
        <v>0</v>
      </c>
      <c r="F399" s="67">
        <v>0</v>
      </c>
      <c r="G399" s="67">
        <v>0</v>
      </c>
      <c r="H399" s="67">
        <v>0</v>
      </c>
      <c r="I399" s="67">
        <v>1</v>
      </c>
      <c r="J399" s="67">
        <v>0</v>
      </c>
      <c r="K399" s="67">
        <v>0</v>
      </c>
      <c r="L399" s="67">
        <v>0</v>
      </c>
      <c r="M399" s="67">
        <v>0</v>
      </c>
      <c r="N399" s="144">
        <v>3.7900000000000003E-2</v>
      </c>
      <c r="O399" s="67">
        <v>0</v>
      </c>
      <c r="P399" s="67">
        <v>0</v>
      </c>
      <c r="Q399" s="67">
        <v>0</v>
      </c>
      <c r="R399" s="67">
        <v>0</v>
      </c>
      <c r="S399" s="67">
        <v>1</v>
      </c>
      <c r="T399" s="67">
        <v>0</v>
      </c>
      <c r="U399" s="67">
        <v>1</v>
      </c>
      <c r="V399" s="67">
        <v>1</v>
      </c>
      <c r="W399" s="67">
        <v>10</v>
      </c>
      <c r="Y399" s="64" t="s">
        <v>779</v>
      </c>
      <c r="Z399" s="64" t="s">
        <v>654</v>
      </c>
      <c r="AA399" s="64" t="s">
        <v>652</v>
      </c>
      <c r="AB399" s="67">
        <v>15145</v>
      </c>
    </row>
    <row r="400" spans="1:28" s="65" customFormat="1" ht="12">
      <c r="A400" s="86">
        <v>458</v>
      </c>
      <c r="B400" s="64">
        <v>458160079</v>
      </c>
      <c r="C400" s="66" t="s">
        <v>210</v>
      </c>
      <c r="D400" s="67">
        <v>0</v>
      </c>
      <c r="E400" s="67">
        <v>0</v>
      </c>
      <c r="F400" s="67">
        <v>0</v>
      </c>
      <c r="G400" s="67">
        <v>0</v>
      </c>
      <c r="H400" s="67">
        <v>0</v>
      </c>
      <c r="I400" s="67">
        <v>5</v>
      </c>
      <c r="J400" s="67">
        <v>0</v>
      </c>
      <c r="K400" s="67">
        <v>0</v>
      </c>
      <c r="L400" s="67">
        <v>0</v>
      </c>
      <c r="M400" s="67">
        <v>0</v>
      </c>
      <c r="N400" s="144">
        <v>0.1895</v>
      </c>
      <c r="O400" s="67">
        <v>0</v>
      </c>
      <c r="P400" s="67">
        <v>0</v>
      </c>
      <c r="Q400" s="67">
        <v>0</v>
      </c>
      <c r="R400" s="67">
        <v>0</v>
      </c>
      <c r="S400" s="67">
        <v>1</v>
      </c>
      <c r="T400" s="67">
        <v>0</v>
      </c>
      <c r="U400" s="67">
        <v>5</v>
      </c>
      <c r="V400" s="67">
        <v>1</v>
      </c>
      <c r="W400" s="67">
        <v>4</v>
      </c>
      <c r="Y400" s="64" t="s">
        <v>779</v>
      </c>
      <c r="Z400" s="64" t="s">
        <v>654</v>
      </c>
      <c r="AA400" s="64" t="s">
        <v>660</v>
      </c>
      <c r="AB400" s="67">
        <v>11331</v>
      </c>
    </row>
    <row r="401" spans="1:28" s="65" customFormat="1" ht="12">
      <c r="A401" s="86">
        <v>458</v>
      </c>
      <c r="B401" s="64">
        <v>458160160</v>
      </c>
      <c r="C401" s="66" t="s">
        <v>210</v>
      </c>
      <c r="D401" s="67">
        <v>0</v>
      </c>
      <c r="E401" s="67">
        <v>0</v>
      </c>
      <c r="F401" s="67">
        <v>0</v>
      </c>
      <c r="G401" s="67">
        <v>0</v>
      </c>
      <c r="H401" s="67">
        <v>0</v>
      </c>
      <c r="I401" s="67">
        <v>72</v>
      </c>
      <c r="J401" s="67">
        <v>0</v>
      </c>
      <c r="K401" s="67">
        <v>0</v>
      </c>
      <c r="L401" s="67">
        <v>0</v>
      </c>
      <c r="M401" s="67">
        <v>0</v>
      </c>
      <c r="N401" s="144">
        <v>2.7288000000000001</v>
      </c>
      <c r="O401" s="67">
        <v>0</v>
      </c>
      <c r="P401" s="67">
        <v>0</v>
      </c>
      <c r="Q401" s="67">
        <v>0</v>
      </c>
      <c r="R401" s="67">
        <v>8</v>
      </c>
      <c r="S401" s="67">
        <v>55</v>
      </c>
      <c r="T401" s="67">
        <v>0</v>
      </c>
      <c r="U401" s="67">
        <v>72</v>
      </c>
      <c r="V401" s="67">
        <v>1</v>
      </c>
      <c r="W401" s="67">
        <v>10</v>
      </c>
      <c r="Y401" s="64" t="s">
        <v>779</v>
      </c>
      <c r="Z401" s="64" t="s">
        <v>654</v>
      </c>
      <c r="AA401" s="64" t="s">
        <v>654</v>
      </c>
      <c r="AB401" s="67">
        <v>14268</v>
      </c>
    </row>
    <row r="402" spans="1:28" s="65" customFormat="1" ht="12">
      <c r="A402" s="86">
        <v>458</v>
      </c>
      <c r="B402" s="64">
        <v>458160181</v>
      </c>
      <c r="C402" s="66" t="s">
        <v>210</v>
      </c>
      <c r="D402" s="67">
        <v>0</v>
      </c>
      <c r="E402" s="67">
        <v>0</v>
      </c>
      <c r="F402" s="67">
        <v>0</v>
      </c>
      <c r="G402" s="67">
        <v>0</v>
      </c>
      <c r="H402" s="67">
        <v>0</v>
      </c>
      <c r="I402" s="67">
        <v>1</v>
      </c>
      <c r="J402" s="67">
        <v>0</v>
      </c>
      <c r="K402" s="67">
        <v>0</v>
      </c>
      <c r="L402" s="67">
        <v>0</v>
      </c>
      <c r="M402" s="67">
        <v>0</v>
      </c>
      <c r="N402" s="144">
        <v>3.7900000000000003E-2</v>
      </c>
      <c r="O402" s="67">
        <v>0</v>
      </c>
      <c r="P402" s="67">
        <v>0</v>
      </c>
      <c r="Q402" s="67">
        <v>0</v>
      </c>
      <c r="R402" s="67">
        <v>0</v>
      </c>
      <c r="S402" s="67">
        <v>0</v>
      </c>
      <c r="T402" s="67">
        <v>0</v>
      </c>
      <c r="U402" s="67">
        <v>1</v>
      </c>
      <c r="V402" s="67">
        <v>1</v>
      </c>
      <c r="W402" s="67">
        <v>1</v>
      </c>
      <c r="Y402" s="64" t="s">
        <v>779</v>
      </c>
      <c r="Z402" s="64" t="s">
        <v>654</v>
      </c>
      <c r="AA402" s="64" t="s">
        <v>656</v>
      </c>
      <c r="AB402" s="67">
        <v>10556</v>
      </c>
    </row>
    <row r="403" spans="1:28" s="65" customFormat="1" ht="12">
      <c r="A403" s="86">
        <v>458</v>
      </c>
      <c r="B403" s="64">
        <v>458160301</v>
      </c>
      <c r="C403" s="66" t="s">
        <v>210</v>
      </c>
      <c r="D403" s="67">
        <v>0</v>
      </c>
      <c r="E403" s="67">
        <v>0</v>
      </c>
      <c r="F403" s="67">
        <v>0</v>
      </c>
      <c r="G403" s="67">
        <v>0</v>
      </c>
      <c r="H403" s="67">
        <v>0</v>
      </c>
      <c r="I403" s="67">
        <v>3</v>
      </c>
      <c r="J403" s="67">
        <v>0</v>
      </c>
      <c r="K403" s="67">
        <v>0</v>
      </c>
      <c r="L403" s="67">
        <v>0</v>
      </c>
      <c r="M403" s="67">
        <v>0</v>
      </c>
      <c r="N403" s="144">
        <v>0.1137</v>
      </c>
      <c r="O403" s="67">
        <v>0</v>
      </c>
      <c r="P403" s="67">
        <v>0</v>
      </c>
      <c r="Q403" s="67">
        <v>0</v>
      </c>
      <c r="R403" s="67">
        <v>0</v>
      </c>
      <c r="S403" s="67">
        <v>2</v>
      </c>
      <c r="T403" s="67">
        <v>0</v>
      </c>
      <c r="U403" s="67">
        <v>3</v>
      </c>
      <c r="V403" s="67">
        <v>1</v>
      </c>
      <c r="W403" s="67">
        <v>10</v>
      </c>
      <c r="Y403" s="64" t="s">
        <v>779</v>
      </c>
      <c r="Z403" s="64" t="s">
        <v>654</v>
      </c>
      <c r="AA403" s="64" t="s">
        <v>701</v>
      </c>
      <c r="AB403" s="67">
        <v>13615</v>
      </c>
    </row>
    <row r="404" spans="1:28" s="65" customFormat="1" ht="12">
      <c r="A404" s="86">
        <v>463</v>
      </c>
      <c r="B404" s="64">
        <v>463035035</v>
      </c>
      <c r="C404" s="66" t="s">
        <v>211</v>
      </c>
      <c r="D404" s="67">
        <v>0</v>
      </c>
      <c r="E404" s="67">
        <v>0</v>
      </c>
      <c r="F404" s="67">
        <v>63</v>
      </c>
      <c r="G404" s="67">
        <v>339</v>
      </c>
      <c r="H404" s="67">
        <v>188</v>
      </c>
      <c r="I404" s="67">
        <v>0</v>
      </c>
      <c r="J404" s="67">
        <v>0</v>
      </c>
      <c r="K404" s="67">
        <v>0</v>
      </c>
      <c r="L404" s="67">
        <v>0</v>
      </c>
      <c r="M404" s="67">
        <v>0</v>
      </c>
      <c r="N404" s="144">
        <v>22.361000000000001</v>
      </c>
      <c r="O404" s="67">
        <v>0</v>
      </c>
      <c r="P404" s="67">
        <v>118</v>
      </c>
      <c r="Q404" s="67">
        <v>45</v>
      </c>
      <c r="R404" s="67">
        <v>0</v>
      </c>
      <c r="S404" s="67">
        <v>427</v>
      </c>
      <c r="T404" s="67">
        <v>0</v>
      </c>
      <c r="U404" s="67">
        <v>590</v>
      </c>
      <c r="V404" s="67">
        <v>1.081</v>
      </c>
      <c r="W404" s="67">
        <v>10</v>
      </c>
      <c r="Y404" s="64" t="s">
        <v>780</v>
      </c>
      <c r="Z404" s="64" t="s">
        <v>583</v>
      </c>
      <c r="AA404" s="64" t="s">
        <v>583</v>
      </c>
      <c r="AB404" s="67">
        <v>13848</v>
      </c>
    </row>
    <row r="405" spans="1:28" s="65" customFormat="1" ht="12">
      <c r="A405" s="86">
        <v>463</v>
      </c>
      <c r="B405" s="64">
        <v>463035036</v>
      </c>
      <c r="C405" s="66" t="s">
        <v>211</v>
      </c>
      <c r="D405" s="67">
        <v>0</v>
      </c>
      <c r="E405" s="67">
        <v>0</v>
      </c>
      <c r="F405" s="67">
        <v>0</v>
      </c>
      <c r="G405" s="67">
        <v>1</v>
      </c>
      <c r="H405" s="67">
        <v>0</v>
      </c>
      <c r="I405" s="67">
        <v>0</v>
      </c>
      <c r="J405" s="67">
        <v>0</v>
      </c>
      <c r="K405" s="67">
        <v>0</v>
      </c>
      <c r="L405" s="67">
        <v>0</v>
      </c>
      <c r="M405" s="67">
        <v>0</v>
      </c>
      <c r="N405" s="144">
        <v>3.7900000000000003E-2</v>
      </c>
      <c r="O405" s="67">
        <v>0</v>
      </c>
      <c r="P405" s="67">
        <v>1</v>
      </c>
      <c r="Q405" s="67">
        <v>0</v>
      </c>
      <c r="R405" s="67">
        <v>0</v>
      </c>
      <c r="S405" s="67">
        <v>1</v>
      </c>
      <c r="T405" s="67">
        <v>0</v>
      </c>
      <c r="U405" s="67">
        <v>1</v>
      </c>
      <c r="V405" s="67">
        <v>1.081</v>
      </c>
      <c r="W405" s="67">
        <v>10</v>
      </c>
      <c r="Y405" s="64" t="s">
        <v>780</v>
      </c>
      <c r="Z405" s="64" t="s">
        <v>583</v>
      </c>
      <c r="AA405" s="64" t="s">
        <v>695</v>
      </c>
      <c r="AB405" s="67">
        <v>17081</v>
      </c>
    </row>
    <row r="406" spans="1:28" s="65" customFormat="1" ht="12">
      <c r="A406" s="86">
        <v>463</v>
      </c>
      <c r="B406" s="64">
        <v>463035057</v>
      </c>
      <c r="C406" s="66" t="s">
        <v>211</v>
      </c>
      <c r="D406" s="67">
        <v>0</v>
      </c>
      <c r="E406" s="67">
        <v>0</v>
      </c>
      <c r="F406" s="67">
        <v>0</v>
      </c>
      <c r="G406" s="67">
        <v>1</v>
      </c>
      <c r="H406" s="67">
        <v>0</v>
      </c>
      <c r="I406" s="67">
        <v>0</v>
      </c>
      <c r="J406" s="67">
        <v>0</v>
      </c>
      <c r="K406" s="67">
        <v>0</v>
      </c>
      <c r="L406" s="67">
        <v>0</v>
      </c>
      <c r="M406" s="67">
        <v>0</v>
      </c>
      <c r="N406" s="144">
        <v>3.7900000000000003E-2</v>
      </c>
      <c r="O406" s="67">
        <v>0</v>
      </c>
      <c r="P406" s="67">
        <v>1</v>
      </c>
      <c r="Q406" s="67">
        <v>0</v>
      </c>
      <c r="R406" s="67">
        <v>0</v>
      </c>
      <c r="S406" s="67">
        <v>1</v>
      </c>
      <c r="T406" s="67">
        <v>0</v>
      </c>
      <c r="U406" s="67">
        <v>1</v>
      </c>
      <c r="V406" s="67">
        <v>1.081</v>
      </c>
      <c r="W406" s="67">
        <v>10</v>
      </c>
      <c r="Y406" s="64" t="s">
        <v>780</v>
      </c>
      <c r="Z406" s="64" t="s">
        <v>583</v>
      </c>
      <c r="AA406" s="64" t="s">
        <v>584</v>
      </c>
      <c r="AB406" s="67">
        <v>17081</v>
      </c>
    </row>
    <row r="407" spans="1:28" s="65" customFormat="1" ht="12">
      <c r="A407" s="86">
        <v>463</v>
      </c>
      <c r="B407" s="64">
        <v>463035244</v>
      </c>
      <c r="C407" s="66" t="s">
        <v>211</v>
      </c>
      <c r="D407" s="67">
        <v>0</v>
      </c>
      <c r="E407" s="67">
        <v>0</v>
      </c>
      <c r="F407" s="67">
        <v>0</v>
      </c>
      <c r="G407" s="67">
        <v>2</v>
      </c>
      <c r="H407" s="67">
        <v>0</v>
      </c>
      <c r="I407" s="67">
        <v>0</v>
      </c>
      <c r="J407" s="67">
        <v>0</v>
      </c>
      <c r="K407" s="67">
        <v>0</v>
      </c>
      <c r="L407" s="67">
        <v>0</v>
      </c>
      <c r="M407" s="67">
        <v>0</v>
      </c>
      <c r="N407" s="144">
        <v>7.5800000000000006E-2</v>
      </c>
      <c r="O407" s="67">
        <v>0</v>
      </c>
      <c r="P407" s="67">
        <v>0</v>
      </c>
      <c r="Q407" s="67">
        <v>0</v>
      </c>
      <c r="R407" s="67">
        <v>0</v>
      </c>
      <c r="S407" s="67">
        <v>2</v>
      </c>
      <c r="T407" s="67">
        <v>0</v>
      </c>
      <c r="U407" s="67">
        <v>2</v>
      </c>
      <c r="V407" s="67">
        <v>1.081</v>
      </c>
      <c r="W407" s="67">
        <v>10</v>
      </c>
      <c r="Y407" s="64" t="s">
        <v>780</v>
      </c>
      <c r="Z407" s="64" t="s">
        <v>583</v>
      </c>
      <c r="AA407" s="64" t="s">
        <v>599</v>
      </c>
      <c r="AB407" s="67">
        <v>14650</v>
      </c>
    </row>
    <row r="408" spans="1:28" s="65" customFormat="1" ht="12">
      <c r="A408" s="86">
        <v>464</v>
      </c>
      <c r="B408" s="64">
        <v>464168030</v>
      </c>
      <c r="C408" s="66" t="s">
        <v>212</v>
      </c>
      <c r="D408" s="67">
        <v>0</v>
      </c>
      <c r="E408" s="67">
        <v>0</v>
      </c>
      <c r="F408" s="67">
        <v>0</v>
      </c>
      <c r="G408" s="67">
        <v>1</v>
      </c>
      <c r="H408" s="67">
        <v>0</v>
      </c>
      <c r="I408" s="67">
        <v>0</v>
      </c>
      <c r="J408" s="67">
        <v>0</v>
      </c>
      <c r="K408" s="67">
        <v>0</v>
      </c>
      <c r="L408" s="67">
        <v>0</v>
      </c>
      <c r="M408" s="67">
        <v>0</v>
      </c>
      <c r="N408" s="144">
        <v>3.7900000000000003E-2</v>
      </c>
      <c r="O408" s="67">
        <v>0</v>
      </c>
      <c r="P408" s="67">
        <v>0</v>
      </c>
      <c r="Q408" s="67">
        <v>0</v>
      </c>
      <c r="R408" s="67">
        <v>0</v>
      </c>
      <c r="S408" s="67">
        <v>0</v>
      </c>
      <c r="T408" s="67">
        <v>0</v>
      </c>
      <c r="U408" s="67">
        <v>1</v>
      </c>
      <c r="V408" s="67">
        <v>1</v>
      </c>
      <c r="W408" s="67">
        <v>1</v>
      </c>
      <c r="Y408" s="64" t="s">
        <v>781</v>
      </c>
      <c r="Z408" s="64" t="s">
        <v>668</v>
      </c>
      <c r="AA408" s="64" t="s">
        <v>646</v>
      </c>
      <c r="AB408" s="67">
        <v>9123</v>
      </c>
    </row>
    <row r="409" spans="1:28" s="65" customFormat="1" ht="12">
      <c r="A409" s="86">
        <v>464</v>
      </c>
      <c r="B409" s="64">
        <v>464168071</v>
      </c>
      <c r="C409" s="66" t="s">
        <v>212</v>
      </c>
      <c r="D409" s="67">
        <v>0</v>
      </c>
      <c r="E409" s="67">
        <v>0</v>
      </c>
      <c r="F409" s="67">
        <v>0</v>
      </c>
      <c r="G409" s="67">
        <v>0</v>
      </c>
      <c r="H409" s="67">
        <v>1</v>
      </c>
      <c r="I409" s="67">
        <v>0</v>
      </c>
      <c r="J409" s="67">
        <v>0</v>
      </c>
      <c r="K409" s="67">
        <v>0</v>
      </c>
      <c r="L409" s="67">
        <v>0</v>
      </c>
      <c r="M409" s="67">
        <v>0</v>
      </c>
      <c r="N409" s="144">
        <v>3.7900000000000003E-2</v>
      </c>
      <c r="O409" s="67">
        <v>0</v>
      </c>
      <c r="P409" s="67">
        <v>0</v>
      </c>
      <c r="Q409" s="67">
        <v>0</v>
      </c>
      <c r="R409" s="67">
        <v>0</v>
      </c>
      <c r="S409" s="67">
        <v>0</v>
      </c>
      <c r="T409" s="67">
        <v>0</v>
      </c>
      <c r="U409" s="67">
        <v>1</v>
      </c>
      <c r="V409" s="67">
        <v>1</v>
      </c>
      <c r="W409" s="67">
        <v>1</v>
      </c>
      <c r="Y409" s="64" t="s">
        <v>781</v>
      </c>
      <c r="Z409" s="64" t="s">
        <v>668</v>
      </c>
      <c r="AA409" s="64" t="s">
        <v>838</v>
      </c>
      <c r="AB409" s="67">
        <v>8785</v>
      </c>
    </row>
    <row r="410" spans="1:28" s="65" customFormat="1" ht="12">
      <c r="A410" s="86">
        <v>464</v>
      </c>
      <c r="B410" s="64">
        <v>464168163</v>
      </c>
      <c r="C410" s="66" t="s">
        <v>212</v>
      </c>
      <c r="D410" s="67">
        <v>0</v>
      </c>
      <c r="E410" s="67">
        <v>0</v>
      </c>
      <c r="F410" s="67">
        <v>0</v>
      </c>
      <c r="G410" s="67">
        <v>2</v>
      </c>
      <c r="H410" s="67">
        <v>15</v>
      </c>
      <c r="I410" s="67">
        <v>0</v>
      </c>
      <c r="J410" s="67">
        <v>0</v>
      </c>
      <c r="K410" s="67">
        <v>0</v>
      </c>
      <c r="L410" s="67">
        <v>0</v>
      </c>
      <c r="M410" s="67">
        <v>0</v>
      </c>
      <c r="N410" s="144">
        <v>0.64429999999999998</v>
      </c>
      <c r="O410" s="67">
        <v>0</v>
      </c>
      <c r="P410" s="67">
        <v>0</v>
      </c>
      <c r="Q410" s="67">
        <v>0</v>
      </c>
      <c r="R410" s="67">
        <v>0</v>
      </c>
      <c r="S410" s="67">
        <v>8</v>
      </c>
      <c r="T410" s="67">
        <v>0</v>
      </c>
      <c r="U410" s="67">
        <v>17</v>
      </c>
      <c r="V410" s="67">
        <v>1</v>
      </c>
      <c r="W410" s="67">
        <v>9</v>
      </c>
      <c r="Y410" s="64" t="s">
        <v>781</v>
      </c>
      <c r="Z410" s="64" t="s">
        <v>668</v>
      </c>
      <c r="AA410" s="64" t="s">
        <v>587</v>
      </c>
      <c r="AB410" s="67">
        <v>10938</v>
      </c>
    </row>
    <row r="411" spans="1:28" s="65" customFormat="1" ht="12">
      <c r="A411" s="86">
        <v>464</v>
      </c>
      <c r="B411" s="64">
        <v>464168168</v>
      </c>
      <c r="C411" s="66" t="s">
        <v>212</v>
      </c>
      <c r="D411" s="67">
        <v>0</v>
      </c>
      <c r="E411" s="67">
        <v>0</v>
      </c>
      <c r="F411" s="67">
        <v>0</v>
      </c>
      <c r="G411" s="67">
        <v>75</v>
      </c>
      <c r="H411" s="67">
        <v>88</v>
      </c>
      <c r="I411" s="67">
        <v>0</v>
      </c>
      <c r="J411" s="67">
        <v>0</v>
      </c>
      <c r="K411" s="67">
        <v>0</v>
      </c>
      <c r="L411" s="67">
        <v>0</v>
      </c>
      <c r="M411" s="67">
        <v>0</v>
      </c>
      <c r="N411" s="144">
        <v>6.1776999999999997</v>
      </c>
      <c r="O411" s="67">
        <v>0</v>
      </c>
      <c r="P411" s="67">
        <v>3</v>
      </c>
      <c r="Q411" s="67">
        <v>0</v>
      </c>
      <c r="R411" s="67">
        <v>0</v>
      </c>
      <c r="S411" s="67">
        <v>21</v>
      </c>
      <c r="T411" s="67">
        <v>0</v>
      </c>
      <c r="U411" s="67">
        <v>163</v>
      </c>
      <c r="V411" s="67">
        <v>1</v>
      </c>
      <c r="W411" s="67">
        <v>3</v>
      </c>
      <c r="Y411" s="64" t="s">
        <v>781</v>
      </c>
      <c r="Z411" s="64" t="s">
        <v>668</v>
      </c>
      <c r="AA411" s="64" t="s">
        <v>668</v>
      </c>
      <c r="AB411" s="67">
        <v>9477</v>
      </c>
    </row>
    <row r="412" spans="1:28" s="65" customFormat="1" ht="12">
      <c r="A412" s="86">
        <v>464</v>
      </c>
      <c r="B412" s="64">
        <v>464168196</v>
      </c>
      <c r="C412" s="66" t="s">
        <v>212</v>
      </c>
      <c r="D412" s="67">
        <v>0</v>
      </c>
      <c r="E412" s="67">
        <v>0</v>
      </c>
      <c r="F412" s="67">
        <v>0</v>
      </c>
      <c r="G412" s="67">
        <v>1</v>
      </c>
      <c r="H412" s="67">
        <v>1</v>
      </c>
      <c r="I412" s="67">
        <v>0</v>
      </c>
      <c r="J412" s="67">
        <v>0</v>
      </c>
      <c r="K412" s="67">
        <v>0</v>
      </c>
      <c r="L412" s="67">
        <v>0</v>
      </c>
      <c r="M412" s="67">
        <v>0</v>
      </c>
      <c r="N412" s="144">
        <v>7.5800000000000006E-2</v>
      </c>
      <c r="O412" s="67">
        <v>0</v>
      </c>
      <c r="P412" s="67">
        <v>0</v>
      </c>
      <c r="Q412" s="67">
        <v>0</v>
      </c>
      <c r="R412" s="67">
        <v>0</v>
      </c>
      <c r="S412" s="67">
        <v>0</v>
      </c>
      <c r="T412" s="67">
        <v>0</v>
      </c>
      <c r="U412" s="67">
        <v>2</v>
      </c>
      <c r="V412" s="67">
        <v>1</v>
      </c>
      <c r="W412" s="67">
        <v>1</v>
      </c>
      <c r="Y412" s="64" t="s">
        <v>781</v>
      </c>
      <c r="Z412" s="64" t="s">
        <v>668</v>
      </c>
      <c r="AA412" s="64" t="s">
        <v>782</v>
      </c>
      <c r="AB412" s="67">
        <v>8954</v>
      </c>
    </row>
    <row r="413" spans="1:28" s="65" customFormat="1" ht="12">
      <c r="A413" s="86">
        <v>464</v>
      </c>
      <c r="B413" s="64">
        <v>464168229</v>
      </c>
      <c r="C413" s="66" t="s">
        <v>212</v>
      </c>
      <c r="D413" s="67">
        <v>0</v>
      </c>
      <c r="E413" s="67">
        <v>0</v>
      </c>
      <c r="F413" s="67">
        <v>0</v>
      </c>
      <c r="G413" s="67">
        <v>1</v>
      </c>
      <c r="H413" s="67">
        <v>8</v>
      </c>
      <c r="I413" s="67">
        <v>0</v>
      </c>
      <c r="J413" s="67">
        <v>0</v>
      </c>
      <c r="K413" s="67">
        <v>0</v>
      </c>
      <c r="L413" s="67">
        <v>0</v>
      </c>
      <c r="M413" s="67">
        <v>0</v>
      </c>
      <c r="N413" s="144">
        <v>0.34110000000000001</v>
      </c>
      <c r="O413" s="67">
        <v>0</v>
      </c>
      <c r="P413" s="67">
        <v>0</v>
      </c>
      <c r="Q413" s="67">
        <v>0</v>
      </c>
      <c r="R413" s="67">
        <v>0</v>
      </c>
      <c r="S413" s="67">
        <v>4</v>
      </c>
      <c r="T413" s="67">
        <v>0</v>
      </c>
      <c r="U413" s="67">
        <v>9</v>
      </c>
      <c r="V413" s="67">
        <v>1</v>
      </c>
      <c r="W413" s="67">
        <v>9</v>
      </c>
      <c r="Y413" s="64" t="s">
        <v>781</v>
      </c>
      <c r="Z413" s="64" t="s">
        <v>668</v>
      </c>
      <c r="AA413" s="64" t="s">
        <v>669</v>
      </c>
      <c r="AB413" s="67">
        <v>10818</v>
      </c>
    </row>
    <row r="414" spans="1:28" s="65" customFormat="1" ht="12">
      <c r="A414" s="86">
        <v>464</v>
      </c>
      <c r="B414" s="64">
        <v>464168258</v>
      </c>
      <c r="C414" s="66" t="s">
        <v>212</v>
      </c>
      <c r="D414" s="67">
        <v>0</v>
      </c>
      <c r="E414" s="67">
        <v>0</v>
      </c>
      <c r="F414" s="67">
        <v>0</v>
      </c>
      <c r="G414" s="67">
        <v>6</v>
      </c>
      <c r="H414" s="67">
        <v>10</v>
      </c>
      <c r="I414" s="67">
        <v>0</v>
      </c>
      <c r="J414" s="67">
        <v>0</v>
      </c>
      <c r="K414" s="67">
        <v>0</v>
      </c>
      <c r="L414" s="67">
        <v>0</v>
      </c>
      <c r="M414" s="67">
        <v>0</v>
      </c>
      <c r="N414" s="144">
        <v>0.60640000000000005</v>
      </c>
      <c r="O414" s="67">
        <v>0</v>
      </c>
      <c r="P414" s="67">
        <v>0</v>
      </c>
      <c r="Q414" s="67">
        <v>0</v>
      </c>
      <c r="R414" s="67">
        <v>0</v>
      </c>
      <c r="S414" s="67">
        <v>4</v>
      </c>
      <c r="T414" s="67">
        <v>0</v>
      </c>
      <c r="U414" s="67">
        <v>16</v>
      </c>
      <c r="V414" s="67">
        <v>1</v>
      </c>
      <c r="W414" s="67">
        <v>5</v>
      </c>
      <c r="Y414" s="64" t="s">
        <v>781</v>
      </c>
      <c r="Z414" s="64" t="s">
        <v>668</v>
      </c>
      <c r="AA414" s="64" t="s">
        <v>590</v>
      </c>
      <c r="AB414" s="67">
        <v>9892</v>
      </c>
    </row>
    <row r="415" spans="1:28" s="65" customFormat="1" ht="12">
      <c r="A415" s="86">
        <v>464</v>
      </c>
      <c r="B415" s="64">
        <v>464168291</v>
      </c>
      <c r="C415" s="66" t="s">
        <v>212</v>
      </c>
      <c r="D415" s="67">
        <v>0</v>
      </c>
      <c r="E415" s="67">
        <v>0</v>
      </c>
      <c r="F415" s="67">
        <v>0</v>
      </c>
      <c r="G415" s="67">
        <v>10</v>
      </c>
      <c r="H415" s="67">
        <v>7</v>
      </c>
      <c r="I415" s="67">
        <v>0</v>
      </c>
      <c r="J415" s="67">
        <v>0</v>
      </c>
      <c r="K415" s="67">
        <v>0</v>
      </c>
      <c r="L415" s="67">
        <v>0</v>
      </c>
      <c r="M415" s="67">
        <v>0</v>
      </c>
      <c r="N415" s="144">
        <v>0.64429999999999998</v>
      </c>
      <c r="O415" s="67">
        <v>0</v>
      </c>
      <c r="P415" s="67">
        <v>0</v>
      </c>
      <c r="Q415" s="67">
        <v>0</v>
      </c>
      <c r="R415" s="67">
        <v>0</v>
      </c>
      <c r="S415" s="67">
        <v>0</v>
      </c>
      <c r="T415" s="67">
        <v>0</v>
      </c>
      <c r="U415" s="67">
        <v>17</v>
      </c>
      <c r="V415" s="67">
        <v>1</v>
      </c>
      <c r="W415" s="67">
        <v>1</v>
      </c>
      <c r="Y415" s="64" t="s">
        <v>781</v>
      </c>
      <c r="Z415" s="64" t="s">
        <v>668</v>
      </c>
      <c r="AA415" s="64" t="s">
        <v>670</v>
      </c>
      <c r="AB415" s="67">
        <v>8984</v>
      </c>
    </row>
    <row r="416" spans="1:28" s="65" customFormat="1" ht="12">
      <c r="A416" s="86">
        <v>466</v>
      </c>
      <c r="B416" s="64">
        <v>466700096</v>
      </c>
      <c r="C416" s="66" t="s">
        <v>214</v>
      </c>
      <c r="D416" s="67">
        <v>0</v>
      </c>
      <c r="E416" s="67">
        <v>0</v>
      </c>
      <c r="F416" s="67">
        <v>0</v>
      </c>
      <c r="G416" s="67">
        <v>0</v>
      </c>
      <c r="H416" s="67">
        <v>0</v>
      </c>
      <c r="I416" s="67">
        <v>2</v>
      </c>
      <c r="J416" s="67">
        <v>0</v>
      </c>
      <c r="K416" s="67">
        <v>0</v>
      </c>
      <c r="L416" s="67">
        <v>0</v>
      </c>
      <c r="M416" s="67">
        <v>0</v>
      </c>
      <c r="N416" s="144">
        <v>7.5800000000000006E-2</v>
      </c>
      <c r="O416" s="67">
        <v>0</v>
      </c>
      <c r="P416" s="67">
        <v>0</v>
      </c>
      <c r="Q416" s="67">
        <v>0</v>
      </c>
      <c r="R416" s="67">
        <v>0</v>
      </c>
      <c r="S416" s="67">
        <v>0</v>
      </c>
      <c r="T416" s="67">
        <v>0</v>
      </c>
      <c r="U416" s="67">
        <v>2</v>
      </c>
      <c r="V416" s="67">
        <v>1</v>
      </c>
      <c r="W416" s="67">
        <v>1</v>
      </c>
      <c r="Y416" s="64" t="s">
        <v>783</v>
      </c>
      <c r="Z416" s="64" t="s">
        <v>784</v>
      </c>
      <c r="AA416" s="64" t="s">
        <v>785</v>
      </c>
      <c r="AB416" s="67">
        <v>10556</v>
      </c>
    </row>
    <row r="417" spans="1:28" s="65" customFormat="1" ht="12">
      <c r="A417" s="86">
        <v>466</v>
      </c>
      <c r="B417" s="64">
        <v>466700700</v>
      </c>
      <c r="C417" s="66" t="s">
        <v>214</v>
      </c>
      <c r="D417" s="67">
        <v>0</v>
      </c>
      <c r="E417" s="67">
        <v>0</v>
      </c>
      <c r="F417" s="67">
        <v>0</v>
      </c>
      <c r="G417" s="67">
        <v>0</v>
      </c>
      <c r="H417" s="67">
        <v>0</v>
      </c>
      <c r="I417" s="67">
        <v>29</v>
      </c>
      <c r="J417" s="67">
        <v>0</v>
      </c>
      <c r="K417" s="67">
        <v>0</v>
      </c>
      <c r="L417" s="67">
        <v>0</v>
      </c>
      <c r="M417" s="67">
        <v>0</v>
      </c>
      <c r="N417" s="144">
        <v>1.0991</v>
      </c>
      <c r="O417" s="67">
        <v>0</v>
      </c>
      <c r="P417" s="67">
        <v>0</v>
      </c>
      <c r="Q417" s="67">
        <v>0</v>
      </c>
      <c r="R417" s="67">
        <v>1</v>
      </c>
      <c r="S417" s="67">
        <v>11</v>
      </c>
      <c r="T417" s="67">
        <v>0</v>
      </c>
      <c r="U417" s="67">
        <v>29</v>
      </c>
      <c r="V417" s="67">
        <v>1</v>
      </c>
      <c r="W417" s="67">
        <v>8</v>
      </c>
      <c r="Y417" s="64" t="s">
        <v>783</v>
      </c>
      <c r="Z417" s="64" t="s">
        <v>784</v>
      </c>
      <c r="AA417" s="64" t="s">
        <v>784</v>
      </c>
      <c r="AB417" s="67">
        <v>12285</v>
      </c>
    </row>
    <row r="418" spans="1:28" s="65" customFormat="1" ht="12">
      <c r="A418" s="86">
        <v>466</v>
      </c>
      <c r="B418" s="64">
        <v>466774089</v>
      </c>
      <c r="C418" s="66" t="s">
        <v>214</v>
      </c>
      <c r="D418" s="67">
        <v>0</v>
      </c>
      <c r="E418" s="67">
        <v>0</v>
      </c>
      <c r="F418" s="67">
        <v>2</v>
      </c>
      <c r="G418" s="67">
        <v>19</v>
      </c>
      <c r="H418" s="67">
        <v>22</v>
      </c>
      <c r="I418" s="67">
        <v>0</v>
      </c>
      <c r="J418" s="67">
        <v>0</v>
      </c>
      <c r="K418" s="67">
        <v>0</v>
      </c>
      <c r="L418" s="67">
        <v>0</v>
      </c>
      <c r="M418" s="67">
        <v>0</v>
      </c>
      <c r="N418" s="144">
        <v>1.6296999999999999</v>
      </c>
      <c r="O418" s="67">
        <v>0</v>
      </c>
      <c r="P418" s="67">
        <v>1</v>
      </c>
      <c r="Q418" s="67">
        <v>3</v>
      </c>
      <c r="R418" s="67">
        <v>0</v>
      </c>
      <c r="S418" s="67">
        <v>17</v>
      </c>
      <c r="T418" s="67">
        <v>0</v>
      </c>
      <c r="U418" s="67">
        <v>43</v>
      </c>
      <c r="V418" s="67">
        <v>1</v>
      </c>
      <c r="W418" s="67">
        <v>8</v>
      </c>
      <c r="Y418" s="64" t="s">
        <v>783</v>
      </c>
      <c r="Z418" s="64" t="s">
        <v>786</v>
      </c>
      <c r="AA418" s="64" t="s">
        <v>787</v>
      </c>
      <c r="AB418" s="67">
        <v>10903</v>
      </c>
    </row>
    <row r="419" spans="1:28" s="65" customFormat="1" ht="12">
      <c r="A419" s="86">
        <v>466</v>
      </c>
      <c r="B419" s="64">
        <v>466774221</v>
      </c>
      <c r="C419" s="66" t="s">
        <v>214</v>
      </c>
      <c r="D419" s="67">
        <v>0</v>
      </c>
      <c r="E419" s="67">
        <v>0</v>
      </c>
      <c r="F419" s="67">
        <v>3</v>
      </c>
      <c r="G419" s="67">
        <v>17</v>
      </c>
      <c r="H419" s="67">
        <v>12</v>
      </c>
      <c r="I419" s="67">
        <v>0</v>
      </c>
      <c r="J419" s="67">
        <v>0</v>
      </c>
      <c r="K419" s="67">
        <v>0</v>
      </c>
      <c r="L419" s="67">
        <v>0</v>
      </c>
      <c r="M419" s="67">
        <v>0</v>
      </c>
      <c r="N419" s="144">
        <v>1.2128000000000001</v>
      </c>
      <c r="O419" s="67">
        <v>0</v>
      </c>
      <c r="P419" s="67">
        <v>1</v>
      </c>
      <c r="Q419" s="67">
        <v>2</v>
      </c>
      <c r="R419" s="67">
        <v>0</v>
      </c>
      <c r="S419" s="67">
        <v>14</v>
      </c>
      <c r="T419" s="67">
        <v>0</v>
      </c>
      <c r="U419" s="67">
        <v>32</v>
      </c>
      <c r="V419" s="67">
        <v>1</v>
      </c>
      <c r="W419" s="67">
        <v>9</v>
      </c>
      <c r="Y419" s="64" t="s">
        <v>783</v>
      </c>
      <c r="Z419" s="64" t="s">
        <v>786</v>
      </c>
      <c r="AA419" s="64" t="s">
        <v>788</v>
      </c>
      <c r="AB419" s="67">
        <v>11176</v>
      </c>
    </row>
    <row r="420" spans="1:28" s="65" customFormat="1" ht="12">
      <c r="A420" s="86">
        <v>466</v>
      </c>
      <c r="B420" s="64">
        <v>466774296</v>
      </c>
      <c r="C420" s="66" t="s">
        <v>214</v>
      </c>
      <c r="D420" s="67">
        <v>0</v>
      </c>
      <c r="E420" s="67">
        <v>0</v>
      </c>
      <c r="F420" s="67">
        <v>2</v>
      </c>
      <c r="G420" s="67">
        <v>14</v>
      </c>
      <c r="H420" s="67">
        <v>11</v>
      </c>
      <c r="I420" s="67">
        <v>0</v>
      </c>
      <c r="J420" s="67">
        <v>0</v>
      </c>
      <c r="K420" s="67">
        <v>0</v>
      </c>
      <c r="L420" s="67">
        <v>0</v>
      </c>
      <c r="M420" s="67">
        <v>0</v>
      </c>
      <c r="N420" s="144">
        <v>1.0233000000000001</v>
      </c>
      <c r="O420" s="67">
        <v>0</v>
      </c>
      <c r="P420" s="67">
        <v>0</v>
      </c>
      <c r="Q420" s="67">
        <v>0</v>
      </c>
      <c r="R420" s="67">
        <v>0</v>
      </c>
      <c r="S420" s="67">
        <v>12</v>
      </c>
      <c r="T420" s="67">
        <v>0</v>
      </c>
      <c r="U420" s="67">
        <v>27</v>
      </c>
      <c r="V420" s="67">
        <v>1</v>
      </c>
      <c r="W420" s="67">
        <v>9</v>
      </c>
      <c r="Y420" s="64" t="s">
        <v>783</v>
      </c>
      <c r="Z420" s="64" t="s">
        <v>786</v>
      </c>
      <c r="AA420" s="64" t="s">
        <v>789</v>
      </c>
      <c r="AB420" s="67">
        <v>10977</v>
      </c>
    </row>
    <row r="421" spans="1:28" s="65" customFormat="1" ht="12">
      <c r="A421" s="86">
        <v>466</v>
      </c>
      <c r="B421" s="64">
        <v>466774774</v>
      </c>
      <c r="C421" s="66" t="s">
        <v>214</v>
      </c>
      <c r="D421" s="67">
        <v>0</v>
      </c>
      <c r="E421" s="67">
        <v>0</v>
      </c>
      <c r="F421" s="67">
        <v>8</v>
      </c>
      <c r="G421" s="67">
        <v>26</v>
      </c>
      <c r="H421" s="67">
        <v>15</v>
      </c>
      <c r="I421" s="67">
        <v>0</v>
      </c>
      <c r="J421" s="67">
        <v>0</v>
      </c>
      <c r="K421" s="67">
        <v>0</v>
      </c>
      <c r="L421" s="67">
        <v>0</v>
      </c>
      <c r="M421" s="67">
        <v>0</v>
      </c>
      <c r="N421" s="144">
        <v>1.8571</v>
      </c>
      <c r="O421" s="67">
        <v>0</v>
      </c>
      <c r="P421" s="67">
        <v>0</v>
      </c>
      <c r="Q421" s="67">
        <v>0</v>
      </c>
      <c r="R421" s="67">
        <v>0</v>
      </c>
      <c r="S421" s="67">
        <v>15</v>
      </c>
      <c r="T421" s="67">
        <v>0</v>
      </c>
      <c r="U421" s="67">
        <v>49</v>
      </c>
      <c r="V421" s="67">
        <v>1</v>
      </c>
      <c r="W421" s="67">
        <v>6</v>
      </c>
      <c r="Y421" s="64" t="s">
        <v>783</v>
      </c>
      <c r="Z421" s="64" t="s">
        <v>786</v>
      </c>
      <c r="AA421" s="64" t="s">
        <v>786</v>
      </c>
      <c r="AB421" s="67">
        <v>10295</v>
      </c>
    </row>
    <row r="422" spans="1:28" s="65" customFormat="1" ht="12">
      <c r="A422" s="86">
        <v>469</v>
      </c>
      <c r="B422" s="64">
        <v>469035035</v>
      </c>
      <c r="C422" s="66" t="s">
        <v>221</v>
      </c>
      <c r="D422" s="67">
        <v>52</v>
      </c>
      <c r="E422" s="67">
        <v>0</v>
      </c>
      <c r="F422" s="67">
        <v>90</v>
      </c>
      <c r="G422" s="67">
        <v>471</v>
      </c>
      <c r="H422" s="67">
        <v>283</v>
      </c>
      <c r="I422" s="67">
        <v>303</v>
      </c>
      <c r="J422" s="67">
        <v>0</v>
      </c>
      <c r="K422" s="67">
        <v>0</v>
      </c>
      <c r="L422" s="67">
        <v>0</v>
      </c>
      <c r="M422" s="67">
        <v>0</v>
      </c>
      <c r="N422" s="144">
        <v>43.471299999999999</v>
      </c>
      <c r="O422" s="67">
        <v>0</v>
      </c>
      <c r="P422" s="67">
        <v>211</v>
      </c>
      <c r="Q422" s="67">
        <v>62</v>
      </c>
      <c r="R422" s="67">
        <v>40</v>
      </c>
      <c r="S422" s="67">
        <v>791</v>
      </c>
      <c r="T422" s="67">
        <v>0</v>
      </c>
      <c r="U422" s="67">
        <v>1173</v>
      </c>
      <c r="V422" s="67">
        <v>1.081</v>
      </c>
      <c r="W422" s="67">
        <v>10</v>
      </c>
      <c r="Y422" s="64" t="s">
        <v>790</v>
      </c>
      <c r="Z422" s="64" t="s">
        <v>583</v>
      </c>
      <c r="AA422" s="64" t="s">
        <v>583</v>
      </c>
      <c r="AB422" s="67">
        <v>13964</v>
      </c>
    </row>
    <row r="423" spans="1:28" s="65" customFormat="1" ht="12">
      <c r="A423" s="86">
        <v>469</v>
      </c>
      <c r="B423" s="64">
        <v>469035044</v>
      </c>
      <c r="C423" s="66" t="s">
        <v>221</v>
      </c>
      <c r="D423" s="67">
        <v>0</v>
      </c>
      <c r="E423" s="67">
        <v>0</v>
      </c>
      <c r="F423" s="67">
        <v>0</v>
      </c>
      <c r="G423" s="67">
        <v>2</v>
      </c>
      <c r="H423" s="67">
        <v>0</v>
      </c>
      <c r="I423" s="67">
        <v>1</v>
      </c>
      <c r="J423" s="67">
        <v>0</v>
      </c>
      <c r="K423" s="67">
        <v>0</v>
      </c>
      <c r="L423" s="67">
        <v>0</v>
      </c>
      <c r="M423" s="67">
        <v>0</v>
      </c>
      <c r="N423" s="144">
        <v>0.1137</v>
      </c>
      <c r="O423" s="67">
        <v>0</v>
      </c>
      <c r="P423" s="67">
        <v>1</v>
      </c>
      <c r="Q423" s="67">
        <v>0</v>
      </c>
      <c r="R423" s="67">
        <v>0</v>
      </c>
      <c r="S423" s="67">
        <v>2</v>
      </c>
      <c r="T423" s="67">
        <v>0</v>
      </c>
      <c r="U423" s="67">
        <v>3</v>
      </c>
      <c r="V423" s="67">
        <v>1.081</v>
      </c>
      <c r="W423" s="67">
        <v>10</v>
      </c>
      <c r="Y423" s="64" t="s">
        <v>790</v>
      </c>
      <c r="Z423" s="64" t="s">
        <v>583</v>
      </c>
      <c r="AA423" s="64" t="s">
        <v>595</v>
      </c>
      <c r="AB423" s="67">
        <v>14330</v>
      </c>
    </row>
    <row r="424" spans="1:28" s="65" customFormat="1" ht="12">
      <c r="A424" s="86">
        <v>469</v>
      </c>
      <c r="B424" s="64">
        <v>469035050</v>
      </c>
      <c r="C424" s="66" t="s">
        <v>221</v>
      </c>
      <c r="D424" s="67">
        <v>0</v>
      </c>
      <c r="E424" s="67">
        <v>0</v>
      </c>
      <c r="F424" s="67">
        <v>0</v>
      </c>
      <c r="G424" s="67">
        <v>1</v>
      </c>
      <c r="H424" s="67">
        <v>0</v>
      </c>
      <c r="I424" s="67">
        <v>0</v>
      </c>
      <c r="J424" s="67">
        <v>0</v>
      </c>
      <c r="K424" s="67">
        <v>0</v>
      </c>
      <c r="L424" s="67">
        <v>0</v>
      </c>
      <c r="M424" s="67">
        <v>0</v>
      </c>
      <c r="N424" s="144">
        <v>3.7900000000000003E-2</v>
      </c>
      <c r="O424" s="67">
        <v>0</v>
      </c>
      <c r="P424" s="67">
        <v>0</v>
      </c>
      <c r="Q424" s="67">
        <v>0</v>
      </c>
      <c r="R424" s="67">
        <v>0</v>
      </c>
      <c r="S424" s="67">
        <v>0</v>
      </c>
      <c r="T424" s="67">
        <v>0</v>
      </c>
      <c r="U424" s="67">
        <v>1</v>
      </c>
      <c r="V424" s="67">
        <v>1.081</v>
      </c>
      <c r="W424" s="67">
        <v>1</v>
      </c>
      <c r="Y424" s="64" t="s">
        <v>790</v>
      </c>
      <c r="Z424" s="64" t="s">
        <v>583</v>
      </c>
      <c r="AA424" s="64" t="s">
        <v>665</v>
      </c>
      <c r="AB424" s="67">
        <v>9728</v>
      </c>
    </row>
    <row r="425" spans="1:28" s="65" customFormat="1" ht="12">
      <c r="A425" s="86">
        <v>469</v>
      </c>
      <c r="B425" s="64">
        <v>469035073</v>
      </c>
      <c r="C425" s="66" t="s">
        <v>221</v>
      </c>
      <c r="D425" s="67">
        <v>0</v>
      </c>
      <c r="E425" s="67">
        <v>0</v>
      </c>
      <c r="F425" s="67">
        <v>0</v>
      </c>
      <c r="G425" s="67">
        <v>0</v>
      </c>
      <c r="H425" s="67">
        <v>0</v>
      </c>
      <c r="I425" s="67">
        <v>1</v>
      </c>
      <c r="J425" s="67">
        <v>0</v>
      </c>
      <c r="K425" s="67">
        <v>0</v>
      </c>
      <c r="L425" s="67">
        <v>0</v>
      </c>
      <c r="M425" s="67">
        <v>0</v>
      </c>
      <c r="N425" s="144">
        <v>3.7900000000000003E-2</v>
      </c>
      <c r="O425" s="67">
        <v>0</v>
      </c>
      <c r="P425" s="67">
        <v>0</v>
      </c>
      <c r="Q425" s="67">
        <v>0</v>
      </c>
      <c r="R425" s="67">
        <v>0</v>
      </c>
      <c r="S425" s="67">
        <v>1</v>
      </c>
      <c r="T425" s="67">
        <v>0</v>
      </c>
      <c r="U425" s="67">
        <v>1</v>
      </c>
      <c r="V425" s="67">
        <v>1.081</v>
      </c>
      <c r="W425" s="67">
        <v>10</v>
      </c>
      <c r="Y425" s="64" t="s">
        <v>790</v>
      </c>
      <c r="Z425" s="64" t="s">
        <v>583</v>
      </c>
      <c r="AA425" s="64" t="s">
        <v>626</v>
      </c>
      <c r="AB425" s="67">
        <v>16181</v>
      </c>
    </row>
    <row r="426" spans="1:28" s="65" customFormat="1" ht="12">
      <c r="A426" s="86">
        <v>469</v>
      </c>
      <c r="B426" s="64">
        <v>469035093</v>
      </c>
      <c r="C426" s="66" t="s">
        <v>221</v>
      </c>
      <c r="D426" s="67">
        <v>0</v>
      </c>
      <c r="E426" s="67">
        <v>0</v>
      </c>
      <c r="F426" s="67">
        <v>0</v>
      </c>
      <c r="G426" s="67">
        <v>0</v>
      </c>
      <c r="H426" s="67">
        <v>0</v>
      </c>
      <c r="I426" s="67">
        <v>1</v>
      </c>
      <c r="J426" s="67">
        <v>0</v>
      </c>
      <c r="K426" s="67">
        <v>0</v>
      </c>
      <c r="L426" s="67">
        <v>0</v>
      </c>
      <c r="M426" s="67">
        <v>0</v>
      </c>
      <c r="N426" s="144">
        <v>3.7900000000000003E-2</v>
      </c>
      <c r="O426" s="67">
        <v>0</v>
      </c>
      <c r="P426" s="67">
        <v>0</v>
      </c>
      <c r="Q426" s="67">
        <v>0</v>
      </c>
      <c r="R426" s="67">
        <v>0</v>
      </c>
      <c r="S426" s="67">
        <v>0</v>
      </c>
      <c r="T426" s="67">
        <v>0</v>
      </c>
      <c r="U426" s="67">
        <v>1</v>
      </c>
      <c r="V426" s="67">
        <v>1.081</v>
      </c>
      <c r="W426" s="67">
        <v>1</v>
      </c>
      <c r="Y426" s="64" t="s">
        <v>790</v>
      </c>
      <c r="Z426" s="64" t="s">
        <v>583</v>
      </c>
      <c r="AA426" s="64" t="s">
        <v>585</v>
      </c>
      <c r="AB426" s="67">
        <v>11260</v>
      </c>
    </row>
    <row r="427" spans="1:28" s="65" customFormat="1" ht="12">
      <c r="A427" s="86">
        <v>469</v>
      </c>
      <c r="B427" s="64">
        <v>469035163</v>
      </c>
      <c r="C427" s="66" t="s">
        <v>221</v>
      </c>
      <c r="D427" s="67">
        <v>0</v>
      </c>
      <c r="E427" s="67">
        <v>0</v>
      </c>
      <c r="F427" s="67">
        <v>0</v>
      </c>
      <c r="G427" s="67">
        <v>0</v>
      </c>
      <c r="H427" s="67">
        <v>0</v>
      </c>
      <c r="I427" s="67">
        <v>1</v>
      </c>
      <c r="J427" s="67">
        <v>0</v>
      </c>
      <c r="K427" s="67">
        <v>0</v>
      </c>
      <c r="L427" s="67">
        <v>0</v>
      </c>
      <c r="M427" s="67">
        <v>0</v>
      </c>
      <c r="N427" s="144">
        <v>3.7900000000000003E-2</v>
      </c>
      <c r="O427" s="67">
        <v>0</v>
      </c>
      <c r="P427" s="67">
        <v>0</v>
      </c>
      <c r="Q427" s="67">
        <v>0</v>
      </c>
      <c r="R427" s="67">
        <v>0</v>
      </c>
      <c r="S427" s="67">
        <v>1</v>
      </c>
      <c r="T427" s="67">
        <v>0</v>
      </c>
      <c r="U427" s="67">
        <v>1</v>
      </c>
      <c r="V427" s="67">
        <v>1.081</v>
      </c>
      <c r="W427" s="67">
        <v>10</v>
      </c>
      <c r="Y427" s="64" t="s">
        <v>790</v>
      </c>
      <c r="Z427" s="64" t="s">
        <v>583</v>
      </c>
      <c r="AA427" s="64" t="s">
        <v>587</v>
      </c>
      <c r="AB427" s="67">
        <v>16181</v>
      </c>
    </row>
    <row r="428" spans="1:28" s="65" customFormat="1" ht="12">
      <c r="A428" s="86">
        <v>469</v>
      </c>
      <c r="B428" s="64">
        <v>469035165</v>
      </c>
      <c r="C428" s="66" t="s">
        <v>221</v>
      </c>
      <c r="D428" s="67">
        <v>0</v>
      </c>
      <c r="E428" s="67">
        <v>0</v>
      </c>
      <c r="F428" s="67">
        <v>0</v>
      </c>
      <c r="G428" s="67">
        <v>0</v>
      </c>
      <c r="H428" s="67">
        <v>0</v>
      </c>
      <c r="I428" s="67">
        <v>1</v>
      </c>
      <c r="J428" s="67">
        <v>0</v>
      </c>
      <c r="K428" s="67">
        <v>0</v>
      </c>
      <c r="L428" s="67">
        <v>0</v>
      </c>
      <c r="M428" s="67">
        <v>0</v>
      </c>
      <c r="N428" s="144">
        <v>3.7900000000000003E-2</v>
      </c>
      <c r="O428" s="67">
        <v>0</v>
      </c>
      <c r="P428" s="67">
        <v>0</v>
      </c>
      <c r="Q428" s="67">
        <v>0</v>
      </c>
      <c r="R428" s="67">
        <v>0</v>
      </c>
      <c r="S428" s="67">
        <v>0</v>
      </c>
      <c r="T428" s="67">
        <v>0</v>
      </c>
      <c r="U428" s="67">
        <v>1</v>
      </c>
      <c r="V428" s="67">
        <v>1.081</v>
      </c>
      <c r="W428" s="67">
        <v>1</v>
      </c>
      <c r="Y428" s="64" t="s">
        <v>790</v>
      </c>
      <c r="Z428" s="64" t="s">
        <v>583</v>
      </c>
      <c r="AA428" s="64" t="s">
        <v>588</v>
      </c>
      <c r="AB428" s="67">
        <v>11260</v>
      </c>
    </row>
    <row r="429" spans="1:28" s="65" customFormat="1" ht="12">
      <c r="A429" s="86">
        <v>469</v>
      </c>
      <c r="B429" s="64">
        <v>469035207</v>
      </c>
      <c r="C429" s="66" t="s">
        <v>221</v>
      </c>
      <c r="D429" s="67">
        <v>0</v>
      </c>
      <c r="E429" s="67">
        <v>0</v>
      </c>
      <c r="F429" s="67">
        <v>0</v>
      </c>
      <c r="G429" s="67">
        <v>0</v>
      </c>
      <c r="H429" s="67">
        <v>0</v>
      </c>
      <c r="I429" s="67">
        <v>1</v>
      </c>
      <c r="J429" s="67">
        <v>0</v>
      </c>
      <c r="K429" s="67">
        <v>0</v>
      </c>
      <c r="L429" s="67">
        <v>0</v>
      </c>
      <c r="M429" s="67">
        <v>0</v>
      </c>
      <c r="N429" s="144">
        <v>3.7900000000000003E-2</v>
      </c>
      <c r="O429" s="67">
        <v>0</v>
      </c>
      <c r="P429" s="67">
        <v>0</v>
      </c>
      <c r="Q429" s="67">
        <v>0</v>
      </c>
      <c r="R429" s="67">
        <v>0</v>
      </c>
      <c r="S429" s="67">
        <v>1</v>
      </c>
      <c r="T429" s="67">
        <v>0</v>
      </c>
      <c r="U429" s="67">
        <v>1</v>
      </c>
      <c r="V429" s="67">
        <v>1.081</v>
      </c>
      <c r="W429" s="67">
        <v>10</v>
      </c>
      <c r="Y429" s="64" t="s">
        <v>790</v>
      </c>
      <c r="Z429" s="64" t="s">
        <v>583</v>
      </c>
      <c r="AA429" s="64" t="s">
        <v>597</v>
      </c>
      <c r="AB429" s="67">
        <v>16181</v>
      </c>
    </row>
    <row r="430" spans="1:28" s="65" customFormat="1" ht="12">
      <c r="A430" s="86">
        <v>469</v>
      </c>
      <c r="B430" s="64">
        <v>469035220</v>
      </c>
      <c r="C430" s="66" t="s">
        <v>221</v>
      </c>
      <c r="D430" s="67">
        <v>0</v>
      </c>
      <c r="E430" s="67">
        <v>0</v>
      </c>
      <c r="F430" s="67">
        <v>0</v>
      </c>
      <c r="G430" s="67">
        <v>0</v>
      </c>
      <c r="H430" s="67">
        <v>0</v>
      </c>
      <c r="I430" s="67">
        <v>1</v>
      </c>
      <c r="J430" s="67">
        <v>0</v>
      </c>
      <c r="K430" s="67">
        <v>0</v>
      </c>
      <c r="L430" s="67">
        <v>0</v>
      </c>
      <c r="M430" s="67">
        <v>0</v>
      </c>
      <c r="N430" s="144">
        <v>3.7900000000000003E-2</v>
      </c>
      <c r="O430" s="67">
        <v>0</v>
      </c>
      <c r="P430" s="67">
        <v>0</v>
      </c>
      <c r="Q430" s="67">
        <v>0</v>
      </c>
      <c r="R430" s="67">
        <v>0</v>
      </c>
      <c r="S430" s="67">
        <v>1</v>
      </c>
      <c r="T430" s="67">
        <v>0</v>
      </c>
      <c r="U430" s="67">
        <v>1</v>
      </c>
      <c r="V430" s="67">
        <v>1.081</v>
      </c>
      <c r="W430" s="67">
        <v>10</v>
      </c>
      <c r="Y430" s="64" t="s">
        <v>790</v>
      </c>
      <c r="Z430" s="64" t="s">
        <v>583</v>
      </c>
      <c r="AA430" s="64" t="s">
        <v>598</v>
      </c>
      <c r="AB430" s="67">
        <v>16181</v>
      </c>
    </row>
    <row r="431" spans="1:28" s="65" customFormat="1" ht="12">
      <c r="A431" s="86">
        <v>469</v>
      </c>
      <c r="B431" s="64">
        <v>469035243</v>
      </c>
      <c r="C431" s="66" t="s">
        <v>221</v>
      </c>
      <c r="D431" s="67">
        <v>0</v>
      </c>
      <c r="E431" s="67">
        <v>0</v>
      </c>
      <c r="F431" s="67">
        <v>0</v>
      </c>
      <c r="G431" s="67">
        <v>1</v>
      </c>
      <c r="H431" s="67">
        <v>0</v>
      </c>
      <c r="I431" s="67">
        <v>0</v>
      </c>
      <c r="J431" s="67">
        <v>0</v>
      </c>
      <c r="K431" s="67">
        <v>0</v>
      </c>
      <c r="L431" s="67">
        <v>0</v>
      </c>
      <c r="M431" s="67">
        <v>0</v>
      </c>
      <c r="N431" s="144">
        <v>3.7900000000000003E-2</v>
      </c>
      <c r="O431" s="67">
        <v>0</v>
      </c>
      <c r="P431" s="67">
        <v>1</v>
      </c>
      <c r="Q431" s="67">
        <v>0</v>
      </c>
      <c r="R431" s="67">
        <v>0</v>
      </c>
      <c r="S431" s="67">
        <v>1</v>
      </c>
      <c r="T431" s="67">
        <v>0</v>
      </c>
      <c r="U431" s="67">
        <v>1</v>
      </c>
      <c r="V431" s="67">
        <v>1.081</v>
      </c>
      <c r="W431" s="67">
        <v>10</v>
      </c>
      <c r="Y431" s="64" t="s">
        <v>790</v>
      </c>
      <c r="Z431" s="64" t="s">
        <v>583</v>
      </c>
      <c r="AA431" s="64" t="s">
        <v>648</v>
      </c>
      <c r="AB431" s="67">
        <v>17081</v>
      </c>
    </row>
    <row r="432" spans="1:28" s="65" customFormat="1" ht="12">
      <c r="A432" s="86">
        <v>469</v>
      </c>
      <c r="B432" s="64">
        <v>469035244</v>
      </c>
      <c r="C432" s="66" t="s">
        <v>221</v>
      </c>
      <c r="D432" s="67">
        <v>0</v>
      </c>
      <c r="E432" s="67">
        <v>0</v>
      </c>
      <c r="F432" s="67">
        <v>0</v>
      </c>
      <c r="G432" s="67">
        <v>2</v>
      </c>
      <c r="H432" s="67">
        <v>0</v>
      </c>
      <c r="I432" s="67">
        <v>5</v>
      </c>
      <c r="J432" s="67">
        <v>0</v>
      </c>
      <c r="K432" s="67">
        <v>0</v>
      </c>
      <c r="L432" s="67">
        <v>0</v>
      </c>
      <c r="M432" s="67">
        <v>0</v>
      </c>
      <c r="N432" s="144">
        <v>0.26529999999999998</v>
      </c>
      <c r="O432" s="67">
        <v>0</v>
      </c>
      <c r="P432" s="67">
        <v>0</v>
      </c>
      <c r="Q432" s="67">
        <v>0</v>
      </c>
      <c r="R432" s="67">
        <v>0</v>
      </c>
      <c r="S432" s="67">
        <v>3</v>
      </c>
      <c r="T432" s="67">
        <v>0</v>
      </c>
      <c r="U432" s="67">
        <v>7</v>
      </c>
      <c r="V432" s="67">
        <v>1.081</v>
      </c>
      <c r="W432" s="67">
        <v>8</v>
      </c>
      <c r="Y432" s="64" t="s">
        <v>790</v>
      </c>
      <c r="Z432" s="64" t="s">
        <v>583</v>
      </c>
      <c r="AA432" s="64" t="s">
        <v>599</v>
      </c>
      <c r="AB432" s="67">
        <v>12840</v>
      </c>
    </row>
    <row r="433" spans="1:28" s="65" customFormat="1" ht="12">
      <c r="A433" s="86">
        <v>469</v>
      </c>
      <c r="B433" s="64">
        <v>469035285</v>
      </c>
      <c r="C433" s="66" t="s">
        <v>221</v>
      </c>
      <c r="D433" s="67">
        <v>0</v>
      </c>
      <c r="E433" s="67">
        <v>0</v>
      </c>
      <c r="F433" s="67">
        <v>0</v>
      </c>
      <c r="G433" s="67">
        <v>0</v>
      </c>
      <c r="H433" s="67">
        <v>0</v>
      </c>
      <c r="I433" s="67">
        <v>1</v>
      </c>
      <c r="J433" s="67">
        <v>0</v>
      </c>
      <c r="K433" s="67">
        <v>0</v>
      </c>
      <c r="L433" s="67">
        <v>0</v>
      </c>
      <c r="M433" s="67">
        <v>0</v>
      </c>
      <c r="N433" s="144">
        <v>3.7900000000000003E-2</v>
      </c>
      <c r="O433" s="67">
        <v>0</v>
      </c>
      <c r="P433" s="67">
        <v>0</v>
      </c>
      <c r="Q433" s="67">
        <v>0</v>
      </c>
      <c r="R433" s="67">
        <v>0</v>
      </c>
      <c r="S433" s="67">
        <v>0</v>
      </c>
      <c r="T433" s="67">
        <v>0</v>
      </c>
      <c r="U433" s="67">
        <v>1</v>
      </c>
      <c r="V433" s="67">
        <v>1.081</v>
      </c>
      <c r="W433" s="67">
        <v>1</v>
      </c>
      <c r="Y433" s="64" t="s">
        <v>790</v>
      </c>
      <c r="Z433" s="64" t="s">
        <v>583</v>
      </c>
      <c r="AA433" s="64" t="s">
        <v>600</v>
      </c>
      <c r="AB433" s="67">
        <v>11260</v>
      </c>
    </row>
    <row r="434" spans="1:28" s="65" customFormat="1" ht="12">
      <c r="A434" s="86">
        <v>470</v>
      </c>
      <c r="B434" s="64">
        <v>470165009</v>
      </c>
      <c r="C434" s="66" t="s">
        <v>222</v>
      </c>
      <c r="D434" s="67">
        <v>0</v>
      </c>
      <c r="E434" s="67">
        <v>0</v>
      </c>
      <c r="F434" s="67">
        <v>1</v>
      </c>
      <c r="G434" s="67">
        <v>3</v>
      </c>
      <c r="H434" s="67">
        <v>0</v>
      </c>
      <c r="I434" s="67">
        <v>0</v>
      </c>
      <c r="J434" s="67">
        <v>0</v>
      </c>
      <c r="K434" s="67">
        <v>0</v>
      </c>
      <c r="L434" s="67">
        <v>0</v>
      </c>
      <c r="M434" s="67">
        <v>0</v>
      </c>
      <c r="N434" s="144">
        <v>0.15160000000000001</v>
      </c>
      <c r="O434" s="67">
        <v>0</v>
      </c>
      <c r="P434" s="67">
        <v>0</v>
      </c>
      <c r="Q434" s="67">
        <v>0</v>
      </c>
      <c r="R434" s="67">
        <v>0</v>
      </c>
      <c r="S434" s="67">
        <v>1</v>
      </c>
      <c r="T434" s="67">
        <v>0</v>
      </c>
      <c r="U434" s="67">
        <v>4</v>
      </c>
      <c r="V434" s="67">
        <v>1.036</v>
      </c>
      <c r="W434" s="67">
        <v>5</v>
      </c>
      <c r="Y434" s="64" t="s">
        <v>791</v>
      </c>
      <c r="Z434" s="64" t="s">
        <v>588</v>
      </c>
      <c r="AA434" s="64" t="s">
        <v>659</v>
      </c>
      <c r="AB434" s="67">
        <v>10392</v>
      </c>
    </row>
    <row r="435" spans="1:28" s="65" customFormat="1" ht="12">
      <c r="A435" s="86">
        <v>470</v>
      </c>
      <c r="B435" s="64">
        <v>470165035</v>
      </c>
      <c r="C435" s="66" t="s">
        <v>222</v>
      </c>
      <c r="D435" s="67">
        <v>0</v>
      </c>
      <c r="E435" s="67">
        <v>0</v>
      </c>
      <c r="F435" s="67">
        <v>1</v>
      </c>
      <c r="G435" s="67">
        <v>0</v>
      </c>
      <c r="H435" s="67">
        <v>2</v>
      </c>
      <c r="I435" s="67">
        <v>0</v>
      </c>
      <c r="J435" s="67">
        <v>0</v>
      </c>
      <c r="K435" s="67">
        <v>0</v>
      </c>
      <c r="L435" s="67">
        <v>0</v>
      </c>
      <c r="M435" s="67">
        <v>0</v>
      </c>
      <c r="N435" s="144">
        <v>0.1137</v>
      </c>
      <c r="O435" s="67">
        <v>0</v>
      </c>
      <c r="P435" s="67">
        <v>0</v>
      </c>
      <c r="Q435" s="67">
        <v>0</v>
      </c>
      <c r="R435" s="67">
        <v>0</v>
      </c>
      <c r="S435" s="67">
        <v>0</v>
      </c>
      <c r="T435" s="67">
        <v>0</v>
      </c>
      <c r="U435" s="67">
        <v>3</v>
      </c>
      <c r="V435" s="67">
        <v>1.036</v>
      </c>
      <c r="W435" s="67">
        <v>1</v>
      </c>
      <c r="Y435" s="64" t="s">
        <v>791</v>
      </c>
      <c r="Z435" s="64" t="s">
        <v>588</v>
      </c>
      <c r="AA435" s="64" t="s">
        <v>583</v>
      </c>
      <c r="AB435" s="67">
        <v>9142</v>
      </c>
    </row>
    <row r="436" spans="1:28" s="65" customFormat="1" ht="12">
      <c r="A436" s="86">
        <v>470</v>
      </c>
      <c r="B436" s="64">
        <v>470165057</v>
      </c>
      <c r="C436" s="66" t="s">
        <v>222</v>
      </c>
      <c r="D436" s="67">
        <v>0</v>
      </c>
      <c r="E436" s="67">
        <v>0</v>
      </c>
      <c r="F436" s="67">
        <v>1</v>
      </c>
      <c r="G436" s="67">
        <v>1</v>
      </c>
      <c r="H436" s="67">
        <v>1</v>
      </c>
      <c r="I436" s="67">
        <v>0</v>
      </c>
      <c r="J436" s="67">
        <v>0</v>
      </c>
      <c r="K436" s="67">
        <v>0</v>
      </c>
      <c r="L436" s="67">
        <v>0</v>
      </c>
      <c r="M436" s="67">
        <v>0</v>
      </c>
      <c r="N436" s="144">
        <v>0.1137</v>
      </c>
      <c r="O436" s="67">
        <v>0</v>
      </c>
      <c r="P436" s="67">
        <v>0</v>
      </c>
      <c r="Q436" s="67">
        <v>0</v>
      </c>
      <c r="R436" s="67">
        <v>0</v>
      </c>
      <c r="S436" s="67">
        <v>1</v>
      </c>
      <c r="T436" s="67">
        <v>0</v>
      </c>
      <c r="U436" s="67">
        <v>3</v>
      </c>
      <c r="V436" s="67">
        <v>1.036</v>
      </c>
      <c r="W436" s="67">
        <v>7</v>
      </c>
      <c r="Y436" s="64" t="s">
        <v>791</v>
      </c>
      <c r="Z436" s="64" t="s">
        <v>588</v>
      </c>
      <c r="AA436" s="64" t="s">
        <v>584</v>
      </c>
      <c r="AB436" s="67">
        <v>10735</v>
      </c>
    </row>
    <row r="437" spans="1:28" s="65" customFormat="1" ht="12">
      <c r="A437" s="86">
        <v>470</v>
      </c>
      <c r="B437" s="64">
        <v>470165093</v>
      </c>
      <c r="C437" s="66" t="s">
        <v>222</v>
      </c>
      <c r="D437" s="67">
        <v>0</v>
      </c>
      <c r="E437" s="67">
        <v>0</v>
      </c>
      <c r="F437" s="67">
        <v>4</v>
      </c>
      <c r="G437" s="67">
        <v>96</v>
      </c>
      <c r="H437" s="67">
        <v>40</v>
      </c>
      <c r="I437" s="67">
        <v>43</v>
      </c>
      <c r="J437" s="67">
        <v>0</v>
      </c>
      <c r="K437" s="67">
        <v>0</v>
      </c>
      <c r="L437" s="67">
        <v>0</v>
      </c>
      <c r="M437" s="67">
        <v>0</v>
      </c>
      <c r="N437" s="144">
        <v>6.9356999999999998</v>
      </c>
      <c r="O437" s="67">
        <v>0</v>
      </c>
      <c r="P437" s="67">
        <v>3</v>
      </c>
      <c r="Q437" s="67">
        <v>0</v>
      </c>
      <c r="R437" s="67">
        <v>0</v>
      </c>
      <c r="S437" s="67">
        <v>54</v>
      </c>
      <c r="T437" s="67">
        <v>0</v>
      </c>
      <c r="U437" s="67">
        <v>183</v>
      </c>
      <c r="V437" s="67">
        <v>1.036</v>
      </c>
      <c r="W437" s="67">
        <v>6</v>
      </c>
      <c r="Y437" s="64" t="s">
        <v>791</v>
      </c>
      <c r="Z437" s="64" t="s">
        <v>588</v>
      </c>
      <c r="AA437" s="64" t="s">
        <v>585</v>
      </c>
      <c r="AB437" s="67">
        <v>10976</v>
      </c>
    </row>
    <row r="438" spans="1:28" s="65" customFormat="1" ht="12">
      <c r="A438" s="86">
        <v>470</v>
      </c>
      <c r="B438" s="64">
        <v>470165163</v>
      </c>
      <c r="C438" s="66" t="s">
        <v>222</v>
      </c>
      <c r="D438" s="67">
        <v>0</v>
      </c>
      <c r="E438" s="67">
        <v>0</v>
      </c>
      <c r="F438" s="67">
        <v>1</v>
      </c>
      <c r="G438" s="67">
        <v>10</v>
      </c>
      <c r="H438" s="67">
        <v>6</v>
      </c>
      <c r="I438" s="67">
        <v>6</v>
      </c>
      <c r="J438" s="67">
        <v>0</v>
      </c>
      <c r="K438" s="67">
        <v>0</v>
      </c>
      <c r="L438" s="67">
        <v>0</v>
      </c>
      <c r="M438" s="67">
        <v>0</v>
      </c>
      <c r="N438" s="144">
        <v>0.87170000000000003</v>
      </c>
      <c r="O438" s="67">
        <v>0</v>
      </c>
      <c r="P438" s="67">
        <v>0</v>
      </c>
      <c r="Q438" s="67">
        <v>0</v>
      </c>
      <c r="R438" s="67">
        <v>0</v>
      </c>
      <c r="S438" s="67">
        <v>7</v>
      </c>
      <c r="T438" s="67">
        <v>0</v>
      </c>
      <c r="U438" s="67">
        <v>23</v>
      </c>
      <c r="V438" s="67">
        <v>1.036</v>
      </c>
      <c r="W438" s="67">
        <v>6</v>
      </c>
      <c r="Y438" s="64" t="s">
        <v>791</v>
      </c>
      <c r="Z438" s="64" t="s">
        <v>588</v>
      </c>
      <c r="AA438" s="64" t="s">
        <v>587</v>
      </c>
      <c r="AB438" s="67">
        <v>11000</v>
      </c>
    </row>
    <row r="439" spans="1:28" s="65" customFormat="1" ht="12">
      <c r="A439" s="86">
        <v>470</v>
      </c>
      <c r="B439" s="64">
        <v>470165164</v>
      </c>
      <c r="C439" s="66" t="s">
        <v>222</v>
      </c>
      <c r="D439" s="67">
        <v>0</v>
      </c>
      <c r="E439" s="67">
        <v>0</v>
      </c>
      <c r="F439" s="67">
        <v>1</v>
      </c>
      <c r="G439" s="67">
        <v>2</v>
      </c>
      <c r="H439" s="67">
        <v>0</v>
      </c>
      <c r="I439" s="67">
        <v>0</v>
      </c>
      <c r="J439" s="67">
        <v>0</v>
      </c>
      <c r="K439" s="67">
        <v>0</v>
      </c>
      <c r="L439" s="67">
        <v>0</v>
      </c>
      <c r="M439" s="67">
        <v>0</v>
      </c>
      <c r="N439" s="144">
        <v>0.1137</v>
      </c>
      <c r="O439" s="67">
        <v>0</v>
      </c>
      <c r="P439" s="67">
        <v>0</v>
      </c>
      <c r="Q439" s="67">
        <v>0</v>
      </c>
      <c r="R439" s="67">
        <v>0</v>
      </c>
      <c r="S439" s="67">
        <v>2</v>
      </c>
      <c r="T439" s="67">
        <v>0</v>
      </c>
      <c r="U439" s="67">
        <v>3</v>
      </c>
      <c r="V439" s="67">
        <v>1.036</v>
      </c>
      <c r="W439" s="67">
        <v>10</v>
      </c>
      <c r="Y439" s="64" t="s">
        <v>791</v>
      </c>
      <c r="Z439" s="64" t="s">
        <v>588</v>
      </c>
      <c r="AA439" s="64" t="s">
        <v>667</v>
      </c>
      <c r="AB439" s="67">
        <v>12534</v>
      </c>
    </row>
    <row r="440" spans="1:28" s="65" customFormat="1" ht="12">
      <c r="A440" s="86">
        <v>470</v>
      </c>
      <c r="B440" s="64">
        <v>470165165</v>
      </c>
      <c r="C440" s="66" t="s">
        <v>222</v>
      </c>
      <c r="D440" s="67">
        <v>0</v>
      </c>
      <c r="E440" s="67">
        <v>0</v>
      </c>
      <c r="F440" s="67">
        <v>52</v>
      </c>
      <c r="G440" s="67">
        <v>302</v>
      </c>
      <c r="H440" s="67">
        <v>174</v>
      </c>
      <c r="I440" s="67">
        <v>136</v>
      </c>
      <c r="J440" s="67">
        <v>0</v>
      </c>
      <c r="K440" s="67">
        <v>0</v>
      </c>
      <c r="L440" s="67">
        <v>0</v>
      </c>
      <c r="M440" s="67">
        <v>0</v>
      </c>
      <c r="N440" s="144">
        <v>25.165600000000001</v>
      </c>
      <c r="O440" s="67">
        <v>0</v>
      </c>
      <c r="P440" s="67">
        <v>23</v>
      </c>
      <c r="Q440" s="67">
        <v>1</v>
      </c>
      <c r="R440" s="67">
        <v>0</v>
      </c>
      <c r="S440" s="67">
        <v>202</v>
      </c>
      <c r="T440" s="67">
        <v>0</v>
      </c>
      <c r="U440" s="67">
        <v>664</v>
      </c>
      <c r="V440" s="67">
        <v>1.036</v>
      </c>
      <c r="W440" s="67">
        <v>6</v>
      </c>
      <c r="Y440" s="64" t="s">
        <v>791</v>
      </c>
      <c r="Z440" s="64" t="s">
        <v>588</v>
      </c>
      <c r="AA440" s="64" t="s">
        <v>588</v>
      </c>
      <c r="AB440" s="67">
        <v>10999</v>
      </c>
    </row>
    <row r="441" spans="1:28" s="65" customFormat="1" ht="12">
      <c r="A441" s="86">
        <v>470</v>
      </c>
      <c r="B441" s="64">
        <v>470165176</v>
      </c>
      <c r="C441" s="66" t="s">
        <v>222</v>
      </c>
      <c r="D441" s="67">
        <v>0</v>
      </c>
      <c r="E441" s="67">
        <v>0</v>
      </c>
      <c r="F441" s="67">
        <v>42</v>
      </c>
      <c r="G441" s="67">
        <v>102</v>
      </c>
      <c r="H441" s="67">
        <v>50</v>
      </c>
      <c r="I441" s="67">
        <v>40</v>
      </c>
      <c r="J441" s="67">
        <v>0</v>
      </c>
      <c r="K441" s="67">
        <v>0</v>
      </c>
      <c r="L441" s="67">
        <v>0</v>
      </c>
      <c r="M441" s="67">
        <v>0</v>
      </c>
      <c r="N441" s="144">
        <v>8.8686000000000007</v>
      </c>
      <c r="O441" s="67">
        <v>0</v>
      </c>
      <c r="P441" s="67">
        <v>4</v>
      </c>
      <c r="Q441" s="67">
        <v>0</v>
      </c>
      <c r="R441" s="67">
        <v>0</v>
      </c>
      <c r="S441" s="67">
        <v>59</v>
      </c>
      <c r="T441" s="67">
        <v>0</v>
      </c>
      <c r="U441" s="67">
        <v>234</v>
      </c>
      <c r="V441" s="67">
        <v>1.036</v>
      </c>
      <c r="W441" s="67">
        <v>5</v>
      </c>
      <c r="Y441" s="64" t="s">
        <v>791</v>
      </c>
      <c r="Z441" s="64" t="s">
        <v>588</v>
      </c>
      <c r="AA441" s="64" t="s">
        <v>655</v>
      </c>
      <c r="AB441" s="67">
        <v>10621</v>
      </c>
    </row>
    <row r="442" spans="1:28" s="65" customFormat="1" ht="12">
      <c r="A442" s="86">
        <v>470</v>
      </c>
      <c r="B442" s="64">
        <v>470165177</v>
      </c>
      <c r="C442" s="66" t="s">
        <v>222</v>
      </c>
      <c r="D442" s="67">
        <v>0</v>
      </c>
      <c r="E442" s="67">
        <v>0</v>
      </c>
      <c r="F442" s="67">
        <v>0</v>
      </c>
      <c r="G442" s="67">
        <v>1</v>
      </c>
      <c r="H442" s="67">
        <v>0</v>
      </c>
      <c r="I442" s="67">
        <v>0</v>
      </c>
      <c r="J442" s="67">
        <v>0</v>
      </c>
      <c r="K442" s="67">
        <v>0</v>
      </c>
      <c r="L442" s="67">
        <v>0</v>
      </c>
      <c r="M442" s="67">
        <v>0</v>
      </c>
      <c r="N442" s="144">
        <v>3.7900000000000003E-2</v>
      </c>
      <c r="O442" s="67">
        <v>0</v>
      </c>
      <c r="P442" s="67">
        <v>0</v>
      </c>
      <c r="Q442" s="67">
        <v>0</v>
      </c>
      <c r="R442" s="67">
        <v>0</v>
      </c>
      <c r="S442" s="67">
        <v>0</v>
      </c>
      <c r="T442" s="67">
        <v>0</v>
      </c>
      <c r="U442" s="67">
        <v>1</v>
      </c>
      <c r="V442" s="67">
        <v>1.036</v>
      </c>
      <c r="W442" s="67">
        <v>1</v>
      </c>
      <c r="Y442" s="64" t="s">
        <v>791</v>
      </c>
      <c r="Z442" s="64" t="s">
        <v>588</v>
      </c>
      <c r="AA442" s="64" t="s">
        <v>678</v>
      </c>
      <c r="AB442" s="67">
        <v>9392</v>
      </c>
    </row>
    <row r="443" spans="1:28" s="65" customFormat="1" ht="12">
      <c r="A443" s="86">
        <v>470</v>
      </c>
      <c r="B443" s="64">
        <v>470165178</v>
      </c>
      <c r="C443" s="66" t="s">
        <v>222</v>
      </c>
      <c r="D443" s="67">
        <v>0</v>
      </c>
      <c r="E443" s="67">
        <v>0</v>
      </c>
      <c r="F443" s="67">
        <v>25</v>
      </c>
      <c r="G443" s="67">
        <v>74</v>
      </c>
      <c r="H443" s="67">
        <v>54</v>
      </c>
      <c r="I443" s="67">
        <v>63</v>
      </c>
      <c r="J443" s="67">
        <v>0</v>
      </c>
      <c r="K443" s="67">
        <v>0</v>
      </c>
      <c r="L443" s="67">
        <v>0</v>
      </c>
      <c r="M443" s="67">
        <v>0</v>
      </c>
      <c r="N443" s="144">
        <v>8.1864000000000008</v>
      </c>
      <c r="O443" s="67">
        <v>0</v>
      </c>
      <c r="P443" s="67">
        <v>3</v>
      </c>
      <c r="Q443" s="67">
        <v>1</v>
      </c>
      <c r="R443" s="67">
        <v>0</v>
      </c>
      <c r="S443" s="67">
        <v>20</v>
      </c>
      <c r="T443" s="67">
        <v>0</v>
      </c>
      <c r="U443" s="67">
        <v>216</v>
      </c>
      <c r="V443" s="67">
        <v>1.036</v>
      </c>
      <c r="W443" s="67">
        <v>2</v>
      </c>
      <c r="Y443" s="64" t="s">
        <v>791</v>
      </c>
      <c r="Z443" s="64" t="s">
        <v>588</v>
      </c>
      <c r="AA443" s="64" t="s">
        <v>792</v>
      </c>
      <c r="AB443" s="67">
        <v>10136</v>
      </c>
    </row>
    <row r="444" spans="1:28" s="65" customFormat="1" ht="12">
      <c r="A444" s="86">
        <v>470</v>
      </c>
      <c r="B444" s="64">
        <v>470165229</v>
      </c>
      <c r="C444" s="66" t="s">
        <v>222</v>
      </c>
      <c r="D444" s="67">
        <v>0</v>
      </c>
      <c r="E444" s="67">
        <v>0</v>
      </c>
      <c r="F444" s="67">
        <v>0</v>
      </c>
      <c r="G444" s="67">
        <v>1</v>
      </c>
      <c r="H444" s="67">
        <v>1</v>
      </c>
      <c r="I444" s="67">
        <v>6</v>
      </c>
      <c r="J444" s="67">
        <v>0</v>
      </c>
      <c r="K444" s="67">
        <v>0</v>
      </c>
      <c r="L444" s="67">
        <v>0</v>
      </c>
      <c r="M444" s="67">
        <v>0</v>
      </c>
      <c r="N444" s="144">
        <v>0.30320000000000003</v>
      </c>
      <c r="O444" s="67">
        <v>0</v>
      </c>
      <c r="P444" s="67">
        <v>0</v>
      </c>
      <c r="Q444" s="67">
        <v>0</v>
      </c>
      <c r="R444" s="67">
        <v>0</v>
      </c>
      <c r="S444" s="67">
        <v>0</v>
      </c>
      <c r="T444" s="67">
        <v>0</v>
      </c>
      <c r="U444" s="67">
        <v>8</v>
      </c>
      <c r="V444" s="67">
        <v>1.036</v>
      </c>
      <c r="W444" s="67">
        <v>1</v>
      </c>
      <c r="Y444" s="64" t="s">
        <v>791</v>
      </c>
      <c r="Z444" s="64" t="s">
        <v>588</v>
      </c>
      <c r="AA444" s="64" t="s">
        <v>669</v>
      </c>
      <c r="AB444" s="67">
        <v>10456</v>
      </c>
    </row>
    <row r="445" spans="1:28" s="65" customFormat="1" ht="12">
      <c r="A445" s="86">
        <v>470</v>
      </c>
      <c r="B445" s="64">
        <v>470165246</v>
      </c>
      <c r="C445" s="66" t="s">
        <v>222</v>
      </c>
      <c r="D445" s="67">
        <v>0</v>
      </c>
      <c r="E445" s="67">
        <v>0</v>
      </c>
      <c r="F445" s="67">
        <v>0</v>
      </c>
      <c r="G445" s="67">
        <v>1</v>
      </c>
      <c r="H445" s="67">
        <v>0</v>
      </c>
      <c r="I445" s="67">
        <v>0</v>
      </c>
      <c r="J445" s="67">
        <v>0</v>
      </c>
      <c r="K445" s="67">
        <v>0</v>
      </c>
      <c r="L445" s="67">
        <v>0</v>
      </c>
      <c r="M445" s="67">
        <v>0</v>
      </c>
      <c r="N445" s="144">
        <v>3.7900000000000003E-2</v>
      </c>
      <c r="O445" s="67">
        <v>0</v>
      </c>
      <c r="P445" s="67">
        <v>0</v>
      </c>
      <c r="Q445" s="67">
        <v>0</v>
      </c>
      <c r="R445" s="67">
        <v>0</v>
      </c>
      <c r="S445" s="67">
        <v>1</v>
      </c>
      <c r="T445" s="67">
        <v>0</v>
      </c>
      <c r="U445" s="67">
        <v>1</v>
      </c>
      <c r="V445" s="67">
        <v>1.036</v>
      </c>
      <c r="W445" s="67">
        <v>10</v>
      </c>
      <c r="Y445" s="64" t="s">
        <v>791</v>
      </c>
      <c r="Z445" s="64" t="s">
        <v>588</v>
      </c>
      <c r="AA445" s="64" t="s">
        <v>793</v>
      </c>
      <c r="AB445" s="67">
        <v>14129</v>
      </c>
    </row>
    <row r="446" spans="1:28" s="65" customFormat="1" ht="12">
      <c r="A446" s="86">
        <v>470</v>
      </c>
      <c r="B446" s="64">
        <v>470165248</v>
      </c>
      <c r="C446" s="66" t="s">
        <v>222</v>
      </c>
      <c r="D446" s="67">
        <v>0</v>
      </c>
      <c r="E446" s="67">
        <v>0</v>
      </c>
      <c r="F446" s="67">
        <v>1</v>
      </c>
      <c r="G446" s="67">
        <v>9</v>
      </c>
      <c r="H446" s="67">
        <v>6</v>
      </c>
      <c r="I446" s="67">
        <v>7</v>
      </c>
      <c r="J446" s="67">
        <v>0</v>
      </c>
      <c r="K446" s="67">
        <v>0</v>
      </c>
      <c r="L446" s="67">
        <v>0</v>
      </c>
      <c r="M446" s="67">
        <v>0</v>
      </c>
      <c r="N446" s="144">
        <v>0.87170000000000003</v>
      </c>
      <c r="O446" s="67">
        <v>0</v>
      </c>
      <c r="P446" s="67">
        <v>0</v>
      </c>
      <c r="Q446" s="67">
        <v>0</v>
      </c>
      <c r="R446" s="67">
        <v>0</v>
      </c>
      <c r="S446" s="67">
        <v>4</v>
      </c>
      <c r="T446" s="67">
        <v>0</v>
      </c>
      <c r="U446" s="67">
        <v>23</v>
      </c>
      <c r="V446" s="67">
        <v>1.036</v>
      </c>
      <c r="W446" s="67">
        <v>4</v>
      </c>
      <c r="Y446" s="64" t="s">
        <v>791</v>
      </c>
      <c r="Z446" s="64" t="s">
        <v>588</v>
      </c>
      <c r="AA446" s="64" t="s">
        <v>589</v>
      </c>
      <c r="AB446" s="67">
        <v>10444</v>
      </c>
    </row>
    <row r="447" spans="1:28" s="65" customFormat="1" ht="12">
      <c r="A447" s="86">
        <v>470</v>
      </c>
      <c r="B447" s="64">
        <v>470165262</v>
      </c>
      <c r="C447" s="66" t="s">
        <v>222</v>
      </c>
      <c r="D447" s="67">
        <v>0</v>
      </c>
      <c r="E447" s="67">
        <v>0</v>
      </c>
      <c r="F447" s="67">
        <v>3</v>
      </c>
      <c r="G447" s="67">
        <v>26</v>
      </c>
      <c r="H447" s="67">
        <v>18</v>
      </c>
      <c r="I447" s="67">
        <v>15</v>
      </c>
      <c r="J447" s="67">
        <v>0</v>
      </c>
      <c r="K447" s="67">
        <v>0</v>
      </c>
      <c r="L447" s="67">
        <v>0</v>
      </c>
      <c r="M447" s="67">
        <v>0</v>
      </c>
      <c r="N447" s="144">
        <v>2.3498000000000001</v>
      </c>
      <c r="O447" s="67">
        <v>0</v>
      </c>
      <c r="P447" s="67">
        <v>1</v>
      </c>
      <c r="Q447" s="67">
        <v>0</v>
      </c>
      <c r="R447" s="67">
        <v>0</v>
      </c>
      <c r="S447" s="67">
        <v>11</v>
      </c>
      <c r="T447" s="67">
        <v>0</v>
      </c>
      <c r="U447" s="67">
        <v>62</v>
      </c>
      <c r="V447" s="67">
        <v>1.036</v>
      </c>
      <c r="W447" s="67">
        <v>4</v>
      </c>
      <c r="Y447" s="64" t="s">
        <v>791</v>
      </c>
      <c r="Z447" s="64" t="s">
        <v>588</v>
      </c>
      <c r="AA447" s="64" t="s">
        <v>591</v>
      </c>
      <c r="AB447" s="67">
        <v>10393</v>
      </c>
    </row>
    <row r="448" spans="1:28" s="65" customFormat="1" ht="12">
      <c r="A448" s="86">
        <v>470</v>
      </c>
      <c r="B448" s="64">
        <v>470165284</v>
      </c>
      <c r="C448" s="66" t="s">
        <v>222</v>
      </c>
      <c r="D448" s="67">
        <v>0</v>
      </c>
      <c r="E448" s="67">
        <v>0</v>
      </c>
      <c r="F448" s="67">
        <v>13</v>
      </c>
      <c r="G448" s="67">
        <v>26</v>
      </c>
      <c r="H448" s="67">
        <v>23</v>
      </c>
      <c r="I448" s="67">
        <v>17</v>
      </c>
      <c r="J448" s="67">
        <v>0</v>
      </c>
      <c r="K448" s="67">
        <v>0</v>
      </c>
      <c r="L448" s="67">
        <v>0</v>
      </c>
      <c r="M448" s="67">
        <v>0</v>
      </c>
      <c r="N448" s="144">
        <v>2.9941</v>
      </c>
      <c r="O448" s="67">
        <v>0</v>
      </c>
      <c r="P448" s="67">
        <v>0</v>
      </c>
      <c r="Q448" s="67">
        <v>0</v>
      </c>
      <c r="R448" s="67">
        <v>0</v>
      </c>
      <c r="S448" s="67">
        <v>8</v>
      </c>
      <c r="T448" s="67">
        <v>0</v>
      </c>
      <c r="U448" s="67">
        <v>79</v>
      </c>
      <c r="V448" s="67">
        <v>1.036</v>
      </c>
      <c r="W448" s="67">
        <v>2</v>
      </c>
      <c r="Y448" s="64" t="s">
        <v>791</v>
      </c>
      <c r="Z448" s="64" t="s">
        <v>588</v>
      </c>
      <c r="AA448" s="64" t="s">
        <v>710</v>
      </c>
      <c r="AB448" s="67">
        <v>9996</v>
      </c>
    </row>
    <row r="449" spans="1:28" s="65" customFormat="1" ht="12">
      <c r="A449" s="86">
        <v>470</v>
      </c>
      <c r="B449" s="64">
        <v>470165305</v>
      </c>
      <c r="C449" s="66" t="s">
        <v>222</v>
      </c>
      <c r="D449" s="67">
        <v>0</v>
      </c>
      <c r="E449" s="67">
        <v>0</v>
      </c>
      <c r="F449" s="67">
        <v>7</v>
      </c>
      <c r="G449" s="67">
        <v>24</v>
      </c>
      <c r="H449" s="67">
        <v>18</v>
      </c>
      <c r="I449" s="67">
        <v>10</v>
      </c>
      <c r="J449" s="67">
        <v>0</v>
      </c>
      <c r="K449" s="67">
        <v>0</v>
      </c>
      <c r="L449" s="67">
        <v>0</v>
      </c>
      <c r="M449" s="67">
        <v>0</v>
      </c>
      <c r="N449" s="144">
        <v>2.2361</v>
      </c>
      <c r="O449" s="67">
        <v>0</v>
      </c>
      <c r="P449" s="67">
        <v>1</v>
      </c>
      <c r="Q449" s="67">
        <v>0</v>
      </c>
      <c r="R449" s="67">
        <v>0</v>
      </c>
      <c r="S449" s="67">
        <v>8</v>
      </c>
      <c r="T449" s="67">
        <v>0</v>
      </c>
      <c r="U449" s="67">
        <v>59</v>
      </c>
      <c r="V449" s="67">
        <v>1.036</v>
      </c>
      <c r="W449" s="67">
        <v>3</v>
      </c>
      <c r="Y449" s="64" t="s">
        <v>791</v>
      </c>
      <c r="Z449" s="64" t="s">
        <v>588</v>
      </c>
      <c r="AA449" s="64" t="s">
        <v>627</v>
      </c>
      <c r="AB449" s="67">
        <v>10106</v>
      </c>
    </row>
    <row r="450" spans="1:28" s="65" customFormat="1" ht="12">
      <c r="A450" s="86">
        <v>470</v>
      </c>
      <c r="B450" s="64">
        <v>470165314</v>
      </c>
      <c r="C450" s="66" t="s">
        <v>222</v>
      </c>
      <c r="D450" s="67">
        <v>0</v>
      </c>
      <c r="E450" s="67">
        <v>0</v>
      </c>
      <c r="F450" s="67">
        <v>0</v>
      </c>
      <c r="G450" s="67">
        <v>0</v>
      </c>
      <c r="H450" s="67">
        <v>0</v>
      </c>
      <c r="I450" s="67">
        <v>1</v>
      </c>
      <c r="J450" s="67">
        <v>0</v>
      </c>
      <c r="K450" s="67">
        <v>0</v>
      </c>
      <c r="L450" s="67">
        <v>0</v>
      </c>
      <c r="M450" s="67">
        <v>0</v>
      </c>
      <c r="N450" s="144">
        <v>3.7900000000000003E-2</v>
      </c>
      <c r="O450" s="67">
        <v>0</v>
      </c>
      <c r="P450" s="67">
        <v>0</v>
      </c>
      <c r="Q450" s="67">
        <v>0</v>
      </c>
      <c r="R450" s="67">
        <v>0</v>
      </c>
      <c r="S450" s="67">
        <v>1</v>
      </c>
      <c r="T450" s="67">
        <v>0</v>
      </c>
      <c r="U450" s="67">
        <v>1</v>
      </c>
      <c r="V450" s="67">
        <v>1.036</v>
      </c>
      <c r="W450" s="67">
        <v>10</v>
      </c>
      <c r="Y450" s="64" t="s">
        <v>791</v>
      </c>
      <c r="Z450" s="64" t="s">
        <v>588</v>
      </c>
      <c r="AA450" s="64" t="s">
        <v>601</v>
      </c>
      <c r="AB450" s="67">
        <v>15606</v>
      </c>
    </row>
    <row r="451" spans="1:28" s="65" customFormat="1" ht="12">
      <c r="A451" s="86">
        <v>470</v>
      </c>
      <c r="B451" s="64">
        <v>470165342</v>
      </c>
      <c r="C451" s="66" t="s">
        <v>222</v>
      </c>
      <c r="D451" s="67">
        <v>0</v>
      </c>
      <c r="E451" s="67">
        <v>0</v>
      </c>
      <c r="F451" s="67">
        <v>0</v>
      </c>
      <c r="G451" s="67">
        <v>4</v>
      </c>
      <c r="H451" s="67">
        <v>0</v>
      </c>
      <c r="I451" s="67">
        <v>1</v>
      </c>
      <c r="J451" s="67">
        <v>0</v>
      </c>
      <c r="K451" s="67">
        <v>0</v>
      </c>
      <c r="L451" s="67">
        <v>0</v>
      </c>
      <c r="M451" s="67">
        <v>0</v>
      </c>
      <c r="N451" s="144">
        <v>0.1895</v>
      </c>
      <c r="O451" s="67">
        <v>0</v>
      </c>
      <c r="P451" s="67">
        <v>0</v>
      </c>
      <c r="Q451" s="67">
        <v>0</v>
      </c>
      <c r="R451" s="67">
        <v>0</v>
      </c>
      <c r="S451" s="67">
        <v>0</v>
      </c>
      <c r="T451" s="67">
        <v>0</v>
      </c>
      <c r="U451" s="67">
        <v>5</v>
      </c>
      <c r="V451" s="67">
        <v>1.036</v>
      </c>
      <c r="W451" s="67">
        <v>1</v>
      </c>
      <c r="Y451" s="64" t="s">
        <v>791</v>
      </c>
      <c r="Z451" s="64" t="s">
        <v>588</v>
      </c>
      <c r="AA451" s="64" t="s">
        <v>794</v>
      </c>
      <c r="AB451" s="67">
        <v>9687</v>
      </c>
    </row>
    <row r="452" spans="1:28" s="65" customFormat="1" ht="12">
      <c r="A452" s="86">
        <v>470</v>
      </c>
      <c r="B452" s="64">
        <v>470165344</v>
      </c>
      <c r="C452" s="66" t="s">
        <v>222</v>
      </c>
      <c r="D452" s="67">
        <v>0</v>
      </c>
      <c r="E452" s="67">
        <v>0</v>
      </c>
      <c r="F452" s="67">
        <v>0</v>
      </c>
      <c r="G452" s="67">
        <v>1</v>
      </c>
      <c r="H452" s="67">
        <v>0</v>
      </c>
      <c r="I452" s="67">
        <v>0</v>
      </c>
      <c r="J452" s="67">
        <v>0</v>
      </c>
      <c r="K452" s="67">
        <v>0</v>
      </c>
      <c r="L452" s="67">
        <v>0</v>
      </c>
      <c r="M452" s="67">
        <v>0</v>
      </c>
      <c r="N452" s="144">
        <v>3.7900000000000003E-2</v>
      </c>
      <c r="O452" s="67">
        <v>0</v>
      </c>
      <c r="P452" s="67">
        <v>0</v>
      </c>
      <c r="Q452" s="67">
        <v>0</v>
      </c>
      <c r="R452" s="67">
        <v>0</v>
      </c>
      <c r="S452" s="67">
        <v>0</v>
      </c>
      <c r="T452" s="67">
        <v>0</v>
      </c>
      <c r="U452" s="67">
        <v>1</v>
      </c>
      <c r="V452" s="67">
        <v>1.036</v>
      </c>
      <c r="W452" s="67">
        <v>1</v>
      </c>
      <c r="Y452" s="64" t="s">
        <v>791</v>
      </c>
      <c r="Z452" s="64" t="s">
        <v>588</v>
      </c>
      <c r="AA452" s="64" t="s">
        <v>795</v>
      </c>
      <c r="AB452" s="67">
        <v>9392</v>
      </c>
    </row>
    <row r="453" spans="1:28" s="65" customFormat="1" ht="12">
      <c r="A453" s="86">
        <v>470</v>
      </c>
      <c r="B453" s="64">
        <v>470165347</v>
      </c>
      <c r="C453" s="66" t="s">
        <v>222</v>
      </c>
      <c r="D453" s="67">
        <v>0</v>
      </c>
      <c r="E453" s="67">
        <v>0</v>
      </c>
      <c r="F453" s="67">
        <v>0</v>
      </c>
      <c r="G453" s="67">
        <v>1</v>
      </c>
      <c r="H453" s="67">
        <v>0</v>
      </c>
      <c r="I453" s="67">
        <v>1</v>
      </c>
      <c r="J453" s="67">
        <v>0</v>
      </c>
      <c r="K453" s="67">
        <v>0</v>
      </c>
      <c r="L453" s="67">
        <v>0</v>
      </c>
      <c r="M453" s="67">
        <v>0</v>
      </c>
      <c r="N453" s="144">
        <v>7.5800000000000006E-2</v>
      </c>
      <c r="O453" s="67">
        <v>0</v>
      </c>
      <c r="P453" s="67">
        <v>0</v>
      </c>
      <c r="Q453" s="67">
        <v>0</v>
      </c>
      <c r="R453" s="67">
        <v>0</v>
      </c>
      <c r="S453" s="67">
        <v>1</v>
      </c>
      <c r="T453" s="67">
        <v>0</v>
      </c>
      <c r="U453" s="67">
        <v>2</v>
      </c>
      <c r="V453" s="67">
        <v>1.036</v>
      </c>
      <c r="W453" s="67">
        <v>10</v>
      </c>
      <c r="Y453" s="64" t="s">
        <v>791</v>
      </c>
      <c r="Z453" s="64" t="s">
        <v>588</v>
      </c>
      <c r="AA453" s="64" t="s">
        <v>657</v>
      </c>
      <c r="AB453" s="67">
        <v>12499</v>
      </c>
    </row>
    <row r="454" spans="1:28" s="65" customFormat="1" ht="12">
      <c r="A454" s="86">
        <v>474</v>
      </c>
      <c r="B454" s="64">
        <v>474097057</v>
      </c>
      <c r="C454" s="66" t="s">
        <v>230</v>
      </c>
      <c r="D454" s="67">
        <v>0</v>
      </c>
      <c r="E454" s="67">
        <v>0</v>
      </c>
      <c r="F454" s="67">
        <v>0</v>
      </c>
      <c r="G454" s="67">
        <v>0</v>
      </c>
      <c r="H454" s="67">
        <v>0</v>
      </c>
      <c r="I454" s="67">
        <v>1</v>
      </c>
      <c r="J454" s="67">
        <v>0</v>
      </c>
      <c r="K454" s="67">
        <v>0</v>
      </c>
      <c r="L454" s="67">
        <v>0</v>
      </c>
      <c r="M454" s="67">
        <v>0</v>
      </c>
      <c r="N454" s="144">
        <v>3.7900000000000003E-2</v>
      </c>
      <c r="O454" s="67">
        <v>0</v>
      </c>
      <c r="P454" s="67">
        <v>0</v>
      </c>
      <c r="Q454" s="67">
        <v>0</v>
      </c>
      <c r="R454" s="67">
        <v>0</v>
      </c>
      <c r="S454" s="67">
        <v>1</v>
      </c>
      <c r="T454" s="67">
        <v>0</v>
      </c>
      <c r="U454" s="67">
        <v>1</v>
      </c>
      <c r="V454" s="67">
        <v>1</v>
      </c>
      <c r="W454" s="67">
        <v>10</v>
      </c>
      <c r="Y454" s="64" t="s">
        <v>796</v>
      </c>
      <c r="Z454" s="64" t="s">
        <v>797</v>
      </c>
      <c r="AA454" s="64" t="s">
        <v>584</v>
      </c>
      <c r="AB454" s="67">
        <v>15145</v>
      </c>
    </row>
    <row r="455" spans="1:28" s="65" customFormat="1" ht="12">
      <c r="A455" s="86">
        <v>474</v>
      </c>
      <c r="B455" s="64">
        <v>474097097</v>
      </c>
      <c r="C455" s="66" t="s">
        <v>230</v>
      </c>
      <c r="D455" s="67">
        <v>0</v>
      </c>
      <c r="E455" s="67">
        <v>0</v>
      </c>
      <c r="F455" s="67">
        <v>0</v>
      </c>
      <c r="G455" s="67">
        <v>0</v>
      </c>
      <c r="H455" s="67">
        <v>92</v>
      </c>
      <c r="I455" s="67">
        <v>119</v>
      </c>
      <c r="J455" s="67">
        <v>0</v>
      </c>
      <c r="K455" s="67">
        <v>0</v>
      </c>
      <c r="L455" s="67">
        <v>0</v>
      </c>
      <c r="M455" s="67">
        <v>0</v>
      </c>
      <c r="N455" s="144">
        <v>7.9969000000000001</v>
      </c>
      <c r="O455" s="67">
        <v>0</v>
      </c>
      <c r="P455" s="67">
        <v>0</v>
      </c>
      <c r="Q455" s="67">
        <v>4</v>
      </c>
      <c r="R455" s="67">
        <v>1</v>
      </c>
      <c r="S455" s="67">
        <v>116</v>
      </c>
      <c r="T455" s="67">
        <v>0</v>
      </c>
      <c r="U455" s="67">
        <v>211</v>
      </c>
      <c r="V455" s="67">
        <v>1</v>
      </c>
      <c r="W455" s="67">
        <v>10</v>
      </c>
      <c r="Y455" s="64" t="s">
        <v>796</v>
      </c>
      <c r="Z455" s="64" t="s">
        <v>797</v>
      </c>
      <c r="AA455" s="64" t="s">
        <v>797</v>
      </c>
      <c r="AB455" s="67">
        <v>12361</v>
      </c>
    </row>
    <row r="456" spans="1:28" s="65" customFormat="1" ht="12">
      <c r="A456" s="86">
        <v>474</v>
      </c>
      <c r="B456" s="64">
        <v>474097103</v>
      </c>
      <c r="C456" s="66" t="s">
        <v>230</v>
      </c>
      <c r="D456" s="67">
        <v>0</v>
      </c>
      <c r="E456" s="67">
        <v>0</v>
      </c>
      <c r="F456" s="67">
        <v>0</v>
      </c>
      <c r="G456" s="67">
        <v>0</v>
      </c>
      <c r="H456" s="67">
        <v>8</v>
      </c>
      <c r="I456" s="67">
        <v>13</v>
      </c>
      <c r="J456" s="67">
        <v>0</v>
      </c>
      <c r="K456" s="67">
        <v>0</v>
      </c>
      <c r="L456" s="67">
        <v>0</v>
      </c>
      <c r="M456" s="67">
        <v>0</v>
      </c>
      <c r="N456" s="144">
        <v>0.79590000000000005</v>
      </c>
      <c r="O456" s="67">
        <v>0</v>
      </c>
      <c r="P456" s="67">
        <v>0</v>
      </c>
      <c r="Q456" s="67">
        <v>0</v>
      </c>
      <c r="R456" s="67">
        <v>0</v>
      </c>
      <c r="S456" s="67">
        <v>12</v>
      </c>
      <c r="T456" s="67">
        <v>0</v>
      </c>
      <c r="U456" s="67">
        <v>21</v>
      </c>
      <c r="V456" s="67">
        <v>1</v>
      </c>
      <c r="W456" s="67">
        <v>10</v>
      </c>
      <c r="Y456" s="64" t="s">
        <v>796</v>
      </c>
      <c r="Z456" s="64" t="s">
        <v>797</v>
      </c>
      <c r="AA456" s="64" t="s">
        <v>798</v>
      </c>
      <c r="AB456" s="67">
        <v>12504</v>
      </c>
    </row>
    <row r="457" spans="1:28" s="65" customFormat="1" ht="12">
      <c r="A457" s="86">
        <v>474</v>
      </c>
      <c r="B457" s="64">
        <v>474097153</v>
      </c>
      <c r="C457" s="66" t="s">
        <v>230</v>
      </c>
      <c r="D457" s="67">
        <v>0</v>
      </c>
      <c r="E457" s="67">
        <v>0</v>
      </c>
      <c r="F457" s="67">
        <v>0</v>
      </c>
      <c r="G457" s="67">
        <v>0</v>
      </c>
      <c r="H457" s="67">
        <v>11</v>
      </c>
      <c r="I457" s="67">
        <v>25</v>
      </c>
      <c r="J457" s="67">
        <v>0</v>
      </c>
      <c r="K457" s="67">
        <v>0</v>
      </c>
      <c r="L457" s="67">
        <v>0</v>
      </c>
      <c r="M457" s="67">
        <v>0</v>
      </c>
      <c r="N457" s="144">
        <v>1.3644000000000001</v>
      </c>
      <c r="O457" s="67">
        <v>0</v>
      </c>
      <c r="P457" s="67">
        <v>0</v>
      </c>
      <c r="Q457" s="67">
        <v>0</v>
      </c>
      <c r="R457" s="67">
        <v>0</v>
      </c>
      <c r="S457" s="67">
        <v>10</v>
      </c>
      <c r="T457" s="67">
        <v>0</v>
      </c>
      <c r="U457" s="67">
        <v>36</v>
      </c>
      <c r="V457" s="67">
        <v>1</v>
      </c>
      <c r="W457" s="67">
        <v>6</v>
      </c>
      <c r="Y457" s="64" t="s">
        <v>796</v>
      </c>
      <c r="Z457" s="64" t="s">
        <v>797</v>
      </c>
      <c r="AA457" s="64" t="s">
        <v>675</v>
      </c>
      <c r="AB457" s="67">
        <v>11179</v>
      </c>
    </row>
    <row r="458" spans="1:28" s="65" customFormat="1" ht="12">
      <c r="A458" s="86">
        <v>474</v>
      </c>
      <c r="B458" s="64">
        <v>474097162</v>
      </c>
      <c r="C458" s="66" t="s">
        <v>230</v>
      </c>
      <c r="D458" s="67">
        <v>0</v>
      </c>
      <c r="E458" s="67">
        <v>0</v>
      </c>
      <c r="F458" s="67">
        <v>0</v>
      </c>
      <c r="G458" s="67">
        <v>0</v>
      </c>
      <c r="H458" s="67">
        <v>6</v>
      </c>
      <c r="I458" s="67">
        <v>9</v>
      </c>
      <c r="J458" s="67">
        <v>0</v>
      </c>
      <c r="K458" s="67">
        <v>0</v>
      </c>
      <c r="L458" s="67">
        <v>0</v>
      </c>
      <c r="M458" s="67">
        <v>0</v>
      </c>
      <c r="N458" s="144">
        <v>0.56850000000000001</v>
      </c>
      <c r="O458" s="67">
        <v>0</v>
      </c>
      <c r="P458" s="67">
        <v>0</v>
      </c>
      <c r="Q458" s="67">
        <v>0</v>
      </c>
      <c r="R458" s="67">
        <v>0</v>
      </c>
      <c r="S458" s="67">
        <v>2</v>
      </c>
      <c r="T458" s="67">
        <v>0</v>
      </c>
      <c r="U458" s="67">
        <v>15</v>
      </c>
      <c r="V458" s="67">
        <v>1</v>
      </c>
      <c r="W458" s="67">
        <v>3</v>
      </c>
      <c r="Y458" s="64" t="s">
        <v>796</v>
      </c>
      <c r="Z458" s="64" t="s">
        <v>797</v>
      </c>
      <c r="AA458" s="64" t="s">
        <v>730</v>
      </c>
      <c r="AB458" s="67">
        <v>10359</v>
      </c>
    </row>
    <row r="459" spans="1:28" s="65" customFormat="1" ht="12">
      <c r="A459" s="86">
        <v>474</v>
      </c>
      <c r="B459" s="64">
        <v>474097326</v>
      </c>
      <c r="C459" s="66" t="s">
        <v>230</v>
      </c>
      <c r="D459" s="67">
        <v>0</v>
      </c>
      <c r="E459" s="67">
        <v>0</v>
      </c>
      <c r="F459" s="67">
        <v>0</v>
      </c>
      <c r="G459" s="67">
        <v>0</v>
      </c>
      <c r="H459" s="67">
        <v>0</v>
      </c>
      <c r="I459" s="67">
        <v>1</v>
      </c>
      <c r="J459" s="67">
        <v>0</v>
      </c>
      <c r="K459" s="67">
        <v>0</v>
      </c>
      <c r="L459" s="67">
        <v>0</v>
      </c>
      <c r="M459" s="67">
        <v>0</v>
      </c>
      <c r="N459" s="144">
        <v>3.7900000000000003E-2</v>
      </c>
      <c r="O459" s="67">
        <v>0</v>
      </c>
      <c r="P459" s="67">
        <v>0</v>
      </c>
      <c r="Q459" s="67">
        <v>0</v>
      </c>
      <c r="R459" s="67">
        <v>0</v>
      </c>
      <c r="S459" s="67">
        <v>0</v>
      </c>
      <c r="T459" s="67">
        <v>0</v>
      </c>
      <c r="U459" s="67">
        <v>1</v>
      </c>
      <c r="V459" s="67">
        <v>1</v>
      </c>
      <c r="W459" s="67">
        <v>1</v>
      </c>
      <c r="Y459" s="64" t="s">
        <v>796</v>
      </c>
      <c r="Z459" s="64" t="s">
        <v>797</v>
      </c>
      <c r="AA459" s="64" t="s">
        <v>682</v>
      </c>
      <c r="AB459" s="67">
        <v>10556</v>
      </c>
    </row>
    <row r="460" spans="1:28" s="65" customFormat="1" ht="12">
      <c r="A460" s="86">
        <v>474</v>
      </c>
      <c r="B460" s="64">
        <v>474097343</v>
      </c>
      <c r="C460" s="66" t="s">
        <v>230</v>
      </c>
      <c r="D460" s="67">
        <v>0</v>
      </c>
      <c r="E460" s="67">
        <v>0</v>
      </c>
      <c r="F460" s="67">
        <v>0</v>
      </c>
      <c r="G460" s="67">
        <v>0</v>
      </c>
      <c r="H460" s="67">
        <v>12</v>
      </c>
      <c r="I460" s="67">
        <v>18</v>
      </c>
      <c r="J460" s="67">
        <v>0</v>
      </c>
      <c r="K460" s="67">
        <v>0</v>
      </c>
      <c r="L460" s="67">
        <v>0</v>
      </c>
      <c r="M460" s="67">
        <v>0</v>
      </c>
      <c r="N460" s="144">
        <v>1.137</v>
      </c>
      <c r="O460" s="67">
        <v>0</v>
      </c>
      <c r="P460" s="67">
        <v>0</v>
      </c>
      <c r="Q460" s="67">
        <v>0</v>
      </c>
      <c r="R460" s="67">
        <v>0</v>
      </c>
      <c r="S460" s="67">
        <v>10</v>
      </c>
      <c r="T460" s="67">
        <v>0</v>
      </c>
      <c r="U460" s="67">
        <v>30</v>
      </c>
      <c r="V460" s="67">
        <v>1</v>
      </c>
      <c r="W460" s="67">
        <v>7</v>
      </c>
      <c r="Y460" s="64" t="s">
        <v>796</v>
      </c>
      <c r="Z460" s="64" t="s">
        <v>797</v>
      </c>
      <c r="AA460" s="64" t="s">
        <v>799</v>
      </c>
      <c r="AB460" s="67">
        <v>11278</v>
      </c>
    </row>
    <row r="461" spans="1:28" s="65" customFormat="1" ht="12">
      <c r="A461" s="86">
        <v>474</v>
      </c>
      <c r="B461" s="64">
        <v>474097600</v>
      </c>
      <c r="C461" s="66" t="s">
        <v>230</v>
      </c>
      <c r="D461" s="67">
        <v>0</v>
      </c>
      <c r="E461" s="67">
        <v>0</v>
      </c>
      <c r="F461" s="67">
        <v>0</v>
      </c>
      <c r="G461" s="67">
        <v>0</v>
      </c>
      <c r="H461" s="67">
        <v>1</v>
      </c>
      <c r="I461" s="67">
        <v>0</v>
      </c>
      <c r="J461" s="67">
        <v>0</v>
      </c>
      <c r="K461" s="67">
        <v>0</v>
      </c>
      <c r="L461" s="67">
        <v>0</v>
      </c>
      <c r="M461" s="67">
        <v>0</v>
      </c>
      <c r="N461" s="144">
        <v>3.7900000000000003E-2</v>
      </c>
      <c r="O461" s="67">
        <v>0</v>
      </c>
      <c r="P461" s="67">
        <v>0</v>
      </c>
      <c r="Q461" s="67">
        <v>0</v>
      </c>
      <c r="R461" s="67">
        <v>0</v>
      </c>
      <c r="S461" s="67">
        <v>0</v>
      </c>
      <c r="T461" s="67">
        <v>0</v>
      </c>
      <c r="U461" s="67">
        <v>1</v>
      </c>
      <c r="V461" s="67">
        <v>1</v>
      </c>
      <c r="W461" s="67">
        <v>1</v>
      </c>
      <c r="Y461" s="64" t="s">
        <v>796</v>
      </c>
      <c r="Z461" s="64" t="s">
        <v>797</v>
      </c>
      <c r="AA461" s="64" t="s">
        <v>705</v>
      </c>
      <c r="AB461" s="67">
        <v>8785</v>
      </c>
    </row>
    <row r="462" spans="1:28" s="65" customFormat="1" ht="12">
      <c r="A462" s="86">
        <v>474</v>
      </c>
      <c r="B462" s="64">
        <v>474097610</v>
      </c>
      <c r="C462" s="66" t="s">
        <v>230</v>
      </c>
      <c r="D462" s="67">
        <v>0</v>
      </c>
      <c r="E462" s="67">
        <v>0</v>
      </c>
      <c r="F462" s="67">
        <v>0</v>
      </c>
      <c r="G462" s="67">
        <v>0</v>
      </c>
      <c r="H462" s="67">
        <v>2</v>
      </c>
      <c r="I462" s="67">
        <v>4</v>
      </c>
      <c r="J462" s="67">
        <v>0</v>
      </c>
      <c r="K462" s="67">
        <v>0</v>
      </c>
      <c r="L462" s="67">
        <v>0</v>
      </c>
      <c r="M462" s="67">
        <v>0</v>
      </c>
      <c r="N462" s="144">
        <v>0.22739999999999999</v>
      </c>
      <c r="O462" s="67">
        <v>0</v>
      </c>
      <c r="P462" s="67">
        <v>0</v>
      </c>
      <c r="Q462" s="67">
        <v>0</v>
      </c>
      <c r="R462" s="67">
        <v>0</v>
      </c>
      <c r="S462" s="67">
        <v>0</v>
      </c>
      <c r="T462" s="67">
        <v>0</v>
      </c>
      <c r="U462" s="67">
        <v>6</v>
      </c>
      <c r="V462" s="67">
        <v>1</v>
      </c>
      <c r="W462" s="67">
        <v>1</v>
      </c>
      <c r="Y462" s="64" t="s">
        <v>796</v>
      </c>
      <c r="Z462" s="64" t="s">
        <v>797</v>
      </c>
      <c r="AA462" s="64" t="s">
        <v>800</v>
      </c>
      <c r="AB462" s="67">
        <v>9966</v>
      </c>
    </row>
    <row r="463" spans="1:28" s="65" customFormat="1" ht="12">
      <c r="A463" s="86">
        <v>474</v>
      </c>
      <c r="B463" s="64">
        <v>474097615</v>
      </c>
      <c r="C463" s="66" t="s">
        <v>230</v>
      </c>
      <c r="D463" s="67">
        <v>0</v>
      </c>
      <c r="E463" s="67">
        <v>0</v>
      </c>
      <c r="F463" s="67">
        <v>0</v>
      </c>
      <c r="G463" s="67">
        <v>0</v>
      </c>
      <c r="H463" s="67">
        <v>1</v>
      </c>
      <c r="I463" s="67">
        <v>0</v>
      </c>
      <c r="J463" s="67">
        <v>0</v>
      </c>
      <c r="K463" s="67">
        <v>0</v>
      </c>
      <c r="L463" s="67">
        <v>0</v>
      </c>
      <c r="M463" s="67">
        <v>0</v>
      </c>
      <c r="N463" s="144">
        <v>3.7900000000000003E-2</v>
      </c>
      <c r="O463" s="67">
        <v>0</v>
      </c>
      <c r="P463" s="67">
        <v>0</v>
      </c>
      <c r="Q463" s="67">
        <v>0</v>
      </c>
      <c r="R463" s="67">
        <v>0</v>
      </c>
      <c r="S463" s="67">
        <v>0</v>
      </c>
      <c r="T463" s="67">
        <v>0</v>
      </c>
      <c r="U463" s="67">
        <v>1</v>
      </c>
      <c r="V463" s="67">
        <v>1</v>
      </c>
      <c r="W463" s="67">
        <v>1</v>
      </c>
      <c r="Y463" s="64" t="s">
        <v>796</v>
      </c>
      <c r="Z463" s="64" t="s">
        <v>797</v>
      </c>
      <c r="AA463" s="64" t="s">
        <v>608</v>
      </c>
      <c r="AB463" s="67">
        <v>8785</v>
      </c>
    </row>
    <row r="464" spans="1:28" s="65" customFormat="1" ht="12">
      <c r="A464" s="86">
        <v>474</v>
      </c>
      <c r="B464" s="64">
        <v>474097616</v>
      </c>
      <c r="C464" s="66" t="s">
        <v>230</v>
      </c>
      <c r="D464" s="67">
        <v>0</v>
      </c>
      <c r="E464" s="67">
        <v>0</v>
      </c>
      <c r="F464" s="67">
        <v>0</v>
      </c>
      <c r="G464" s="67">
        <v>0</v>
      </c>
      <c r="H464" s="67">
        <v>0</v>
      </c>
      <c r="I464" s="67">
        <v>1</v>
      </c>
      <c r="J464" s="67">
        <v>0</v>
      </c>
      <c r="K464" s="67">
        <v>0</v>
      </c>
      <c r="L464" s="67">
        <v>0</v>
      </c>
      <c r="M464" s="67">
        <v>0</v>
      </c>
      <c r="N464" s="144">
        <v>3.7900000000000003E-2</v>
      </c>
      <c r="O464" s="67">
        <v>0</v>
      </c>
      <c r="P464" s="67">
        <v>0</v>
      </c>
      <c r="Q464" s="67">
        <v>0</v>
      </c>
      <c r="R464" s="67">
        <v>0</v>
      </c>
      <c r="S464" s="67">
        <v>0</v>
      </c>
      <c r="T464" s="67">
        <v>0</v>
      </c>
      <c r="U464" s="67">
        <v>1</v>
      </c>
      <c r="V464" s="67">
        <v>1</v>
      </c>
      <c r="W464" s="67">
        <v>1</v>
      </c>
      <c r="Y464" s="64" t="s">
        <v>796</v>
      </c>
      <c r="Z464" s="64" t="s">
        <v>797</v>
      </c>
      <c r="AA464" s="64" t="s">
        <v>684</v>
      </c>
      <c r="AB464" s="67">
        <v>10556</v>
      </c>
    </row>
    <row r="465" spans="1:28" s="65" customFormat="1" ht="12">
      <c r="A465" s="86">
        <v>474</v>
      </c>
      <c r="B465" s="64">
        <v>474097720</v>
      </c>
      <c r="C465" s="66" t="s">
        <v>230</v>
      </c>
      <c r="D465" s="67">
        <v>0</v>
      </c>
      <c r="E465" s="67">
        <v>0</v>
      </c>
      <c r="F465" s="67">
        <v>0</v>
      </c>
      <c r="G465" s="67">
        <v>0</v>
      </c>
      <c r="H465" s="67">
        <v>4</v>
      </c>
      <c r="I465" s="67">
        <v>4</v>
      </c>
      <c r="J465" s="67">
        <v>0</v>
      </c>
      <c r="K465" s="67">
        <v>0</v>
      </c>
      <c r="L465" s="67">
        <v>0</v>
      </c>
      <c r="M465" s="67">
        <v>0</v>
      </c>
      <c r="N465" s="144">
        <v>0.30320000000000003</v>
      </c>
      <c r="O465" s="67">
        <v>0</v>
      </c>
      <c r="P465" s="67">
        <v>0</v>
      </c>
      <c r="Q465" s="67">
        <v>0</v>
      </c>
      <c r="R465" s="67">
        <v>0</v>
      </c>
      <c r="S465" s="67">
        <v>3</v>
      </c>
      <c r="T465" s="67">
        <v>0</v>
      </c>
      <c r="U465" s="67">
        <v>8</v>
      </c>
      <c r="V465" s="67">
        <v>1</v>
      </c>
      <c r="W465" s="67">
        <v>8</v>
      </c>
      <c r="Y465" s="64" t="s">
        <v>796</v>
      </c>
      <c r="Z465" s="64" t="s">
        <v>797</v>
      </c>
      <c r="AA465" s="64" t="s">
        <v>613</v>
      </c>
      <c r="AB465" s="67">
        <v>11317</v>
      </c>
    </row>
    <row r="466" spans="1:28" s="65" customFormat="1" ht="12">
      <c r="A466" s="86">
        <v>474</v>
      </c>
      <c r="B466" s="64">
        <v>474097735</v>
      </c>
      <c r="C466" s="66" t="s">
        <v>230</v>
      </c>
      <c r="D466" s="67">
        <v>0</v>
      </c>
      <c r="E466" s="67">
        <v>0</v>
      </c>
      <c r="F466" s="67">
        <v>0</v>
      </c>
      <c r="G466" s="67">
        <v>0</v>
      </c>
      <c r="H466" s="67">
        <v>5</v>
      </c>
      <c r="I466" s="67">
        <v>14</v>
      </c>
      <c r="J466" s="67">
        <v>0</v>
      </c>
      <c r="K466" s="67">
        <v>0</v>
      </c>
      <c r="L466" s="67">
        <v>0</v>
      </c>
      <c r="M466" s="67">
        <v>0</v>
      </c>
      <c r="N466" s="144">
        <v>0.72009999999999996</v>
      </c>
      <c r="O466" s="67">
        <v>0</v>
      </c>
      <c r="P466" s="67">
        <v>0</v>
      </c>
      <c r="Q466" s="67">
        <v>0</v>
      </c>
      <c r="R466" s="67">
        <v>0</v>
      </c>
      <c r="S466" s="67">
        <v>1</v>
      </c>
      <c r="T466" s="67">
        <v>0</v>
      </c>
      <c r="U466" s="67">
        <v>19</v>
      </c>
      <c r="V466" s="67">
        <v>1</v>
      </c>
      <c r="W466" s="67">
        <v>1</v>
      </c>
      <c r="Y466" s="64" t="s">
        <v>796</v>
      </c>
      <c r="Z466" s="64" t="s">
        <v>797</v>
      </c>
      <c r="AA466" s="64" t="s">
        <v>689</v>
      </c>
      <c r="AB466" s="67">
        <v>10287</v>
      </c>
    </row>
    <row r="467" spans="1:28" s="65" customFormat="1" ht="12">
      <c r="A467" s="86">
        <v>474</v>
      </c>
      <c r="B467" s="64">
        <v>474097753</v>
      </c>
      <c r="C467" s="66" t="s">
        <v>230</v>
      </c>
      <c r="D467" s="67">
        <v>0</v>
      </c>
      <c r="E467" s="67">
        <v>0</v>
      </c>
      <c r="F467" s="67">
        <v>0</v>
      </c>
      <c r="G467" s="67">
        <v>0</v>
      </c>
      <c r="H467" s="67">
        <v>5</v>
      </c>
      <c r="I467" s="67">
        <v>9</v>
      </c>
      <c r="J467" s="67">
        <v>0</v>
      </c>
      <c r="K467" s="67">
        <v>0</v>
      </c>
      <c r="L467" s="67">
        <v>0</v>
      </c>
      <c r="M467" s="67">
        <v>0</v>
      </c>
      <c r="N467" s="144">
        <v>0.53059999999999996</v>
      </c>
      <c r="O467" s="67">
        <v>0</v>
      </c>
      <c r="P467" s="67">
        <v>0</v>
      </c>
      <c r="Q467" s="67">
        <v>0</v>
      </c>
      <c r="R467" s="67">
        <v>0</v>
      </c>
      <c r="S467" s="67">
        <v>1</v>
      </c>
      <c r="T467" s="67">
        <v>0</v>
      </c>
      <c r="U467" s="67">
        <v>14</v>
      </c>
      <c r="V467" s="67">
        <v>1</v>
      </c>
      <c r="W467" s="67">
        <v>1</v>
      </c>
      <c r="Y467" s="64" t="s">
        <v>796</v>
      </c>
      <c r="Z467" s="64" t="s">
        <v>797</v>
      </c>
      <c r="AA467" s="64" t="s">
        <v>801</v>
      </c>
      <c r="AB467" s="67">
        <v>10192</v>
      </c>
    </row>
    <row r="468" spans="1:28" s="65" customFormat="1" ht="12">
      <c r="A468" s="86">
        <v>474</v>
      </c>
      <c r="B468" s="64">
        <v>474097775</v>
      </c>
      <c r="C468" s="66" t="s">
        <v>230</v>
      </c>
      <c r="D468" s="67">
        <v>0</v>
      </c>
      <c r="E468" s="67">
        <v>0</v>
      </c>
      <c r="F468" s="67">
        <v>0</v>
      </c>
      <c r="G468" s="67">
        <v>0</v>
      </c>
      <c r="H468" s="67">
        <v>1</v>
      </c>
      <c r="I468" s="67">
        <v>3</v>
      </c>
      <c r="J468" s="67">
        <v>0</v>
      </c>
      <c r="K468" s="67">
        <v>0</v>
      </c>
      <c r="L468" s="67">
        <v>0</v>
      </c>
      <c r="M468" s="67">
        <v>0</v>
      </c>
      <c r="N468" s="144">
        <v>0.15160000000000001</v>
      </c>
      <c r="O468" s="67">
        <v>0</v>
      </c>
      <c r="P468" s="67">
        <v>0</v>
      </c>
      <c r="Q468" s="67">
        <v>0</v>
      </c>
      <c r="R468" s="67">
        <v>0</v>
      </c>
      <c r="S468" s="67">
        <v>1</v>
      </c>
      <c r="T468" s="67">
        <v>0</v>
      </c>
      <c r="U468" s="67">
        <v>4</v>
      </c>
      <c r="V468" s="67">
        <v>1</v>
      </c>
      <c r="W468" s="67">
        <v>5</v>
      </c>
      <c r="Y468" s="64" t="s">
        <v>796</v>
      </c>
      <c r="Z468" s="64" t="s">
        <v>797</v>
      </c>
      <c r="AA468" s="64" t="s">
        <v>690</v>
      </c>
      <c r="AB468" s="67">
        <v>11093</v>
      </c>
    </row>
    <row r="469" spans="1:28" s="65" customFormat="1" ht="12">
      <c r="A469" s="86">
        <v>478</v>
      </c>
      <c r="B469" s="64">
        <v>478352064</v>
      </c>
      <c r="C469" s="66" t="s">
        <v>240</v>
      </c>
      <c r="D469" s="67">
        <v>0</v>
      </c>
      <c r="E469" s="67">
        <v>0</v>
      </c>
      <c r="F469" s="67">
        <v>0</v>
      </c>
      <c r="G469" s="67">
        <v>0</v>
      </c>
      <c r="H469" s="67">
        <v>1</v>
      </c>
      <c r="I469" s="67">
        <v>2</v>
      </c>
      <c r="J469" s="67">
        <v>0</v>
      </c>
      <c r="K469" s="67">
        <v>0</v>
      </c>
      <c r="L469" s="67">
        <v>0</v>
      </c>
      <c r="M469" s="67">
        <v>0</v>
      </c>
      <c r="N469" s="144">
        <v>0.1137</v>
      </c>
      <c r="O469" s="67">
        <v>0</v>
      </c>
      <c r="P469" s="67">
        <v>0</v>
      </c>
      <c r="Q469" s="67">
        <v>0</v>
      </c>
      <c r="R469" s="67">
        <v>0</v>
      </c>
      <c r="S469" s="67">
        <v>0</v>
      </c>
      <c r="T469" s="67">
        <v>0</v>
      </c>
      <c r="U469" s="67">
        <v>3</v>
      </c>
      <c r="V469" s="67">
        <v>1.0013333333333334</v>
      </c>
      <c r="W469" s="67">
        <v>1</v>
      </c>
      <c r="Y469" s="64" t="s">
        <v>802</v>
      </c>
      <c r="Z469" s="64" t="s">
        <v>803</v>
      </c>
      <c r="AA469" s="64" t="s">
        <v>672</v>
      </c>
      <c r="AB469" s="67">
        <v>9976</v>
      </c>
    </row>
    <row r="470" spans="1:28" s="65" customFormat="1" ht="12">
      <c r="A470" s="86">
        <v>478</v>
      </c>
      <c r="B470" s="64">
        <v>478352067</v>
      </c>
      <c r="C470" s="66" t="s">
        <v>240</v>
      </c>
      <c r="D470" s="67">
        <v>0</v>
      </c>
      <c r="E470" s="67">
        <v>0</v>
      </c>
      <c r="F470" s="67">
        <v>0</v>
      </c>
      <c r="G470" s="67">
        <v>0</v>
      </c>
      <c r="H470" s="67">
        <v>1</v>
      </c>
      <c r="I470" s="67">
        <v>0</v>
      </c>
      <c r="J470" s="67">
        <v>0</v>
      </c>
      <c r="K470" s="67">
        <v>0</v>
      </c>
      <c r="L470" s="67">
        <v>0</v>
      </c>
      <c r="M470" s="67">
        <v>0</v>
      </c>
      <c r="N470" s="144">
        <v>3.7900000000000003E-2</v>
      </c>
      <c r="O470" s="67">
        <v>0</v>
      </c>
      <c r="P470" s="67">
        <v>0</v>
      </c>
      <c r="Q470" s="67">
        <v>0</v>
      </c>
      <c r="R470" s="67">
        <v>0</v>
      </c>
      <c r="S470" s="67">
        <v>0</v>
      </c>
      <c r="T470" s="67">
        <v>0</v>
      </c>
      <c r="U470" s="67">
        <v>1</v>
      </c>
      <c r="V470" s="67">
        <v>1.0013333333333334</v>
      </c>
      <c r="W470" s="67">
        <v>1</v>
      </c>
      <c r="Y470" s="64" t="s">
        <v>802</v>
      </c>
      <c r="Z470" s="64" t="s">
        <v>803</v>
      </c>
      <c r="AA470" s="64" t="s">
        <v>804</v>
      </c>
      <c r="AB470" s="67">
        <v>8795</v>
      </c>
    </row>
    <row r="471" spans="1:28" s="65" customFormat="1" ht="12">
      <c r="A471" s="86">
        <v>478</v>
      </c>
      <c r="B471" s="64">
        <v>478352097</v>
      </c>
      <c r="C471" s="66" t="s">
        <v>240</v>
      </c>
      <c r="D471" s="67">
        <v>0</v>
      </c>
      <c r="E471" s="67">
        <v>0</v>
      </c>
      <c r="F471" s="67">
        <v>0</v>
      </c>
      <c r="G471" s="67">
        <v>0</v>
      </c>
      <c r="H471" s="67">
        <v>2</v>
      </c>
      <c r="I471" s="67">
        <v>1</v>
      </c>
      <c r="J471" s="67">
        <v>0</v>
      </c>
      <c r="K471" s="67">
        <v>0</v>
      </c>
      <c r="L471" s="67">
        <v>0</v>
      </c>
      <c r="M471" s="67">
        <v>0</v>
      </c>
      <c r="N471" s="144">
        <v>0.1137</v>
      </c>
      <c r="O471" s="67">
        <v>0</v>
      </c>
      <c r="P471" s="67">
        <v>0</v>
      </c>
      <c r="Q471" s="67">
        <v>0</v>
      </c>
      <c r="R471" s="67">
        <v>0</v>
      </c>
      <c r="S471" s="67">
        <v>2</v>
      </c>
      <c r="T471" s="67">
        <v>0</v>
      </c>
      <c r="U471" s="67">
        <v>3</v>
      </c>
      <c r="V471" s="67">
        <v>1.0013333333333334</v>
      </c>
      <c r="W471" s="67">
        <v>10</v>
      </c>
      <c r="Y471" s="64" t="s">
        <v>802</v>
      </c>
      <c r="Z471" s="64" t="s">
        <v>803</v>
      </c>
      <c r="AA471" s="64" t="s">
        <v>797</v>
      </c>
      <c r="AB471" s="67">
        <v>12449</v>
      </c>
    </row>
    <row r="472" spans="1:28" s="65" customFormat="1" ht="12">
      <c r="A472" s="86">
        <v>478</v>
      </c>
      <c r="B472" s="64">
        <v>478352125</v>
      </c>
      <c r="C472" s="66" t="s">
        <v>240</v>
      </c>
      <c r="D472" s="67">
        <v>0</v>
      </c>
      <c r="E472" s="67">
        <v>0</v>
      </c>
      <c r="F472" s="67">
        <v>0</v>
      </c>
      <c r="G472" s="67">
        <v>0</v>
      </c>
      <c r="H472" s="67">
        <v>8</v>
      </c>
      <c r="I472" s="67">
        <v>9</v>
      </c>
      <c r="J472" s="67">
        <v>0</v>
      </c>
      <c r="K472" s="67">
        <v>0</v>
      </c>
      <c r="L472" s="67">
        <v>0</v>
      </c>
      <c r="M472" s="67">
        <v>0</v>
      </c>
      <c r="N472" s="144">
        <v>0.64429999999999998</v>
      </c>
      <c r="O472" s="67">
        <v>0</v>
      </c>
      <c r="P472" s="67">
        <v>0</v>
      </c>
      <c r="Q472" s="67">
        <v>0</v>
      </c>
      <c r="R472" s="67">
        <v>0</v>
      </c>
      <c r="S472" s="67">
        <v>1</v>
      </c>
      <c r="T472" s="67">
        <v>0</v>
      </c>
      <c r="U472" s="67">
        <v>17</v>
      </c>
      <c r="V472" s="67">
        <v>1.0013333333333334</v>
      </c>
      <c r="W472" s="67">
        <v>1</v>
      </c>
      <c r="Y472" s="64" t="s">
        <v>802</v>
      </c>
      <c r="Z472" s="64" t="s">
        <v>803</v>
      </c>
      <c r="AA472" s="64" t="s">
        <v>673</v>
      </c>
      <c r="AB472" s="67">
        <v>9954</v>
      </c>
    </row>
    <row r="473" spans="1:28" s="65" customFormat="1" ht="12">
      <c r="A473" s="86">
        <v>478</v>
      </c>
      <c r="B473" s="64">
        <v>478352153</v>
      </c>
      <c r="C473" s="66" t="s">
        <v>240</v>
      </c>
      <c r="D473" s="67">
        <v>0</v>
      </c>
      <c r="E473" s="67">
        <v>0</v>
      </c>
      <c r="F473" s="67">
        <v>0</v>
      </c>
      <c r="G473" s="67">
        <v>0</v>
      </c>
      <c r="H473" s="67">
        <v>15</v>
      </c>
      <c r="I473" s="67">
        <v>36</v>
      </c>
      <c r="J473" s="67">
        <v>0</v>
      </c>
      <c r="K473" s="67">
        <v>0</v>
      </c>
      <c r="L473" s="67">
        <v>0</v>
      </c>
      <c r="M473" s="67">
        <v>0</v>
      </c>
      <c r="N473" s="144">
        <v>1.9329000000000001</v>
      </c>
      <c r="O473" s="67">
        <v>0</v>
      </c>
      <c r="P473" s="67">
        <v>0</v>
      </c>
      <c r="Q473" s="67">
        <v>0</v>
      </c>
      <c r="R473" s="67">
        <v>0</v>
      </c>
      <c r="S473" s="67">
        <v>7</v>
      </c>
      <c r="T473" s="67">
        <v>0</v>
      </c>
      <c r="U473" s="67">
        <v>51</v>
      </c>
      <c r="V473" s="67">
        <v>1.0013333333333334</v>
      </c>
      <c r="W473" s="67">
        <v>3</v>
      </c>
      <c r="Y473" s="64" t="s">
        <v>802</v>
      </c>
      <c r="Z473" s="64" t="s">
        <v>803</v>
      </c>
      <c r="AA473" s="64" t="s">
        <v>675</v>
      </c>
      <c r="AB473" s="67">
        <v>10573</v>
      </c>
    </row>
    <row r="474" spans="1:28" s="65" customFormat="1" ht="12">
      <c r="A474" s="86">
        <v>478</v>
      </c>
      <c r="B474" s="64">
        <v>478352158</v>
      </c>
      <c r="C474" s="66" t="s">
        <v>240</v>
      </c>
      <c r="D474" s="67">
        <v>0</v>
      </c>
      <c r="E474" s="67">
        <v>0</v>
      </c>
      <c r="F474" s="67">
        <v>0</v>
      </c>
      <c r="G474" s="67">
        <v>0</v>
      </c>
      <c r="H474" s="67">
        <v>21</v>
      </c>
      <c r="I474" s="67">
        <v>36</v>
      </c>
      <c r="J474" s="67">
        <v>0</v>
      </c>
      <c r="K474" s="67">
        <v>0</v>
      </c>
      <c r="L474" s="67">
        <v>0</v>
      </c>
      <c r="M474" s="67">
        <v>0</v>
      </c>
      <c r="N474" s="144">
        <v>2.1602999999999999</v>
      </c>
      <c r="O474" s="67">
        <v>0</v>
      </c>
      <c r="P474" s="67">
        <v>0</v>
      </c>
      <c r="Q474" s="67">
        <v>0</v>
      </c>
      <c r="R474" s="67">
        <v>0</v>
      </c>
      <c r="S474" s="67">
        <v>6</v>
      </c>
      <c r="T474" s="67">
        <v>0</v>
      </c>
      <c r="U474" s="67">
        <v>57</v>
      </c>
      <c r="V474" s="67">
        <v>1.0013333333333334</v>
      </c>
      <c r="W474" s="67">
        <v>2</v>
      </c>
      <c r="Y474" s="64" t="s">
        <v>802</v>
      </c>
      <c r="Z474" s="64" t="s">
        <v>803</v>
      </c>
      <c r="AA474" s="64" t="s">
        <v>676</v>
      </c>
      <c r="AB474" s="67">
        <v>10314</v>
      </c>
    </row>
    <row r="475" spans="1:28" s="65" customFormat="1" ht="12">
      <c r="A475" s="86">
        <v>478</v>
      </c>
      <c r="B475" s="64">
        <v>478352162</v>
      </c>
      <c r="C475" s="66" t="s">
        <v>240</v>
      </c>
      <c r="D475" s="67">
        <v>0</v>
      </c>
      <c r="E475" s="67">
        <v>0</v>
      </c>
      <c r="F475" s="67">
        <v>0</v>
      </c>
      <c r="G475" s="67">
        <v>0</v>
      </c>
      <c r="H475" s="67">
        <v>2</v>
      </c>
      <c r="I475" s="67">
        <v>9</v>
      </c>
      <c r="J475" s="67">
        <v>0</v>
      </c>
      <c r="K475" s="67">
        <v>0</v>
      </c>
      <c r="L475" s="67">
        <v>0</v>
      </c>
      <c r="M475" s="67">
        <v>0</v>
      </c>
      <c r="N475" s="144">
        <v>0.41689999999999999</v>
      </c>
      <c r="O475" s="67">
        <v>0</v>
      </c>
      <c r="P475" s="67">
        <v>0</v>
      </c>
      <c r="Q475" s="67">
        <v>0</v>
      </c>
      <c r="R475" s="67">
        <v>0</v>
      </c>
      <c r="S475" s="67">
        <v>1</v>
      </c>
      <c r="T475" s="67">
        <v>0</v>
      </c>
      <c r="U475" s="67">
        <v>11</v>
      </c>
      <c r="V475" s="67">
        <v>1.0013333333333334</v>
      </c>
      <c r="W475" s="67">
        <v>2</v>
      </c>
      <c r="Y475" s="64" t="s">
        <v>802</v>
      </c>
      <c r="Z475" s="64" t="s">
        <v>803</v>
      </c>
      <c r="AA475" s="64" t="s">
        <v>730</v>
      </c>
      <c r="AB475" s="67">
        <v>10590</v>
      </c>
    </row>
    <row r="476" spans="1:28" s="65" customFormat="1" ht="12">
      <c r="A476" s="86">
        <v>478</v>
      </c>
      <c r="B476" s="64">
        <v>478352170</v>
      </c>
      <c r="C476" s="66" t="s">
        <v>240</v>
      </c>
      <c r="D476" s="67">
        <v>0</v>
      </c>
      <c r="E476" s="67">
        <v>0</v>
      </c>
      <c r="F476" s="67">
        <v>0</v>
      </c>
      <c r="G476" s="67">
        <v>0</v>
      </c>
      <c r="H476" s="67">
        <v>0</v>
      </c>
      <c r="I476" s="67">
        <v>1</v>
      </c>
      <c r="J476" s="67">
        <v>0</v>
      </c>
      <c r="K476" s="67">
        <v>0</v>
      </c>
      <c r="L476" s="67">
        <v>0</v>
      </c>
      <c r="M476" s="67">
        <v>0</v>
      </c>
      <c r="N476" s="144">
        <v>3.7900000000000003E-2</v>
      </c>
      <c r="O476" s="67">
        <v>0</v>
      </c>
      <c r="P476" s="67">
        <v>0</v>
      </c>
      <c r="Q476" s="67">
        <v>0</v>
      </c>
      <c r="R476" s="67">
        <v>0</v>
      </c>
      <c r="S476" s="67">
        <v>0</v>
      </c>
      <c r="T476" s="67">
        <v>0</v>
      </c>
      <c r="U476" s="67">
        <v>1</v>
      </c>
      <c r="V476" s="67">
        <v>1.0013333333333334</v>
      </c>
      <c r="W476" s="67">
        <v>1</v>
      </c>
      <c r="Y476" s="64" t="s">
        <v>802</v>
      </c>
      <c r="Z476" s="64" t="s">
        <v>803</v>
      </c>
      <c r="AA476" s="64" t="s">
        <v>639</v>
      </c>
      <c r="AB476" s="67">
        <v>10567</v>
      </c>
    </row>
    <row r="477" spans="1:28" s="65" customFormat="1" ht="12">
      <c r="A477" s="86">
        <v>478</v>
      </c>
      <c r="B477" s="64">
        <v>478352174</v>
      </c>
      <c r="C477" s="66" t="s">
        <v>240</v>
      </c>
      <c r="D477" s="67">
        <v>0</v>
      </c>
      <c r="E477" s="67">
        <v>0</v>
      </c>
      <c r="F477" s="67">
        <v>0</v>
      </c>
      <c r="G477" s="67">
        <v>0</v>
      </c>
      <c r="H477" s="67">
        <v>4</v>
      </c>
      <c r="I477" s="67">
        <v>5</v>
      </c>
      <c r="J477" s="67">
        <v>0</v>
      </c>
      <c r="K477" s="67">
        <v>0</v>
      </c>
      <c r="L477" s="67">
        <v>0</v>
      </c>
      <c r="M477" s="67">
        <v>0</v>
      </c>
      <c r="N477" s="144">
        <v>0.34110000000000001</v>
      </c>
      <c r="O477" s="67">
        <v>0</v>
      </c>
      <c r="P477" s="67">
        <v>0</v>
      </c>
      <c r="Q477" s="67">
        <v>0</v>
      </c>
      <c r="R477" s="67">
        <v>0</v>
      </c>
      <c r="S477" s="67">
        <v>0</v>
      </c>
      <c r="T477" s="67">
        <v>0</v>
      </c>
      <c r="U477" s="67">
        <v>9</v>
      </c>
      <c r="V477" s="67">
        <v>1.0013333333333334</v>
      </c>
      <c r="W477" s="67">
        <v>1</v>
      </c>
      <c r="Y477" s="64" t="s">
        <v>802</v>
      </c>
      <c r="Z477" s="64" t="s">
        <v>803</v>
      </c>
      <c r="AA477" s="64" t="s">
        <v>677</v>
      </c>
      <c r="AB477" s="67">
        <v>9779</v>
      </c>
    </row>
    <row r="478" spans="1:28" s="65" customFormat="1" ht="12">
      <c r="A478" s="86">
        <v>478</v>
      </c>
      <c r="B478" s="64">
        <v>478352288</v>
      </c>
      <c r="C478" s="66" t="s">
        <v>240</v>
      </c>
      <c r="D478" s="67">
        <v>0</v>
      </c>
      <c r="E478" s="67">
        <v>0</v>
      </c>
      <c r="F478" s="67">
        <v>0</v>
      </c>
      <c r="G478" s="67">
        <v>0</v>
      </c>
      <c r="H478" s="67">
        <v>1</v>
      </c>
      <c r="I478" s="67">
        <v>0</v>
      </c>
      <c r="J478" s="67">
        <v>0</v>
      </c>
      <c r="K478" s="67">
        <v>0</v>
      </c>
      <c r="L478" s="67">
        <v>0</v>
      </c>
      <c r="M478" s="67">
        <v>0</v>
      </c>
      <c r="N478" s="144">
        <v>3.7900000000000003E-2</v>
      </c>
      <c r="O478" s="67">
        <v>0</v>
      </c>
      <c r="P478" s="67">
        <v>0</v>
      </c>
      <c r="Q478" s="67">
        <v>0</v>
      </c>
      <c r="R478" s="67">
        <v>0</v>
      </c>
      <c r="S478" s="67">
        <v>0</v>
      </c>
      <c r="T478" s="67">
        <v>0</v>
      </c>
      <c r="U478" s="67">
        <v>1</v>
      </c>
      <c r="V478" s="67">
        <v>1.0013333333333334</v>
      </c>
      <c r="W478" s="67">
        <v>1</v>
      </c>
      <c r="Y478" s="64" t="s">
        <v>802</v>
      </c>
      <c r="Z478" s="64" t="s">
        <v>803</v>
      </c>
      <c r="AA478" s="64" t="s">
        <v>643</v>
      </c>
      <c r="AB478" s="67">
        <v>8795</v>
      </c>
    </row>
    <row r="479" spans="1:28" s="65" customFormat="1" ht="12">
      <c r="A479" s="86">
        <v>478</v>
      </c>
      <c r="B479" s="64">
        <v>478352326</v>
      </c>
      <c r="C479" s="66" t="s">
        <v>240</v>
      </c>
      <c r="D479" s="67">
        <v>0</v>
      </c>
      <c r="E479" s="67">
        <v>0</v>
      </c>
      <c r="F479" s="67">
        <v>0</v>
      </c>
      <c r="G479" s="67">
        <v>0</v>
      </c>
      <c r="H479" s="67">
        <v>2</v>
      </c>
      <c r="I479" s="67">
        <v>3</v>
      </c>
      <c r="J479" s="67">
        <v>0</v>
      </c>
      <c r="K479" s="67">
        <v>0</v>
      </c>
      <c r="L479" s="67">
        <v>0</v>
      </c>
      <c r="M479" s="67">
        <v>0</v>
      </c>
      <c r="N479" s="144">
        <v>0.1895</v>
      </c>
      <c r="O479" s="67">
        <v>0</v>
      </c>
      <c r="P479" s="67">
        <v>0</v>
      </c>
      <c r="Q479" s="67">
        <v>0</v>
      </c>
      <c r="R479" s="67">
        <v>0</v>
      </c>
      <c r="S479" s="67">
        <v>0</v>
      </c>
      <c r="T479" s="67">
        <v>0</v>
      </c>
      <c r="U479" s="67">
        <v>5</v>
      </c>
      <c r="V479" s="67">
        <v>1.0013333333333334</v>
      </c>
      <c r="W479" s="67">
        <v>1</v>
      </c>
      <c r="Y479" s="64" t="s">
        <v>802</v>
      </c>
      <c r="Z479" s="64" t="s">
        <v>803</v>
      </c>
      <c r="AA479" s="64" t="s">
        <v>682</v>
      </c>
      <c r="AB479" s="67">
        <v>9858</v>
      </c>
    </row>
    <row r="480" spans="1:28" s="65" customFormat="1" ht="12">
      <c r="A480" s="86">
        <v>478</v>
      </c>
      <c r="B480" s="64">
        <v>478352348</v>
      </c>
      <c r="C480" s="66" t="s">
        <v>240</v>
      </c>
      <c r="D480" s="67">
        <v>0</v>
      </c>
      <c r="E480" s="67">
        <v>0</v>
      </c>
      <c r="F480" s="67">
        <v>0</v>
      </c>
      <c r="G480" s="67">
        <v>0</v>
      </c>
      <c r="H480" s="67">
        <v>2</v>
      </c>
      <c r="I480" s="67">
        <v>9</v>
      </c>
      <c r="J480" s="67">
        <v>0</v>
      </c>
      <c r="K480" s="67">
        <v>0</v>
      </c>
      <c r="L480" s="67">
        <v>0</v>
      </c>
      <c r="M480" s="67">
        <v>0</v>
      </c>
      <c r="N480" s="144">
        <v>0.41689999999999999</v>
      </c>
      <c r="O480" s="67">
        <v>0</v>
      </c>
      <c r="P480" s="67">
        <v>0</v>
      </c>
      <c r="Q480" s="67">
        <v>0</v>
      </c>
      <c r="R480" s="67">
        <v>0</v>
      </c>
      <c r="S480" s="67">
        <v>2</v>
      </c>
      <c r="T480" s="67">
        <v>0</v>
      </c>
      <c r="U480" s="67">
        <v>11</v>
      </c>
      <c r="V480" s="67">
        <v>1.0013333333333334</v>
      </c>
      <c r="W480" s="67">
        <v>4</v>
      </c>
      <c r="Y480" s="64" t="s">
        <v>802</v>
      </c>
      <c r="Z480" s="64" t="s">
        <v>803</v>
      </c>
      <c r="AA480" s="64" t="s">
        <v>683</v>
      </c>
      <c r="AB480" s="67">
        <v>10951</v>
      </c>
    </row>
    <row r="481" spans="1:28" s="65" customFormat="1" ht="12">
      <c r="A481" s="86">
        <v>478</v>
      </c>
      <c r="B481" s="64">
        <v>478352352</v>
      </c>
      <c r="C481" s="66" t="s">
        <v>240</v>
      </c>
      <c r="D481" s="67">
        <v>0</v>
      </c>
      <c r="E481" s="67">
        <v>0</v>
      </c>
      <c r="F481" s="67">
        <v>0</v>
      </c>
      <c r="G481" s="67">
        <v>0</v>
      </c>
      <c r="H481" s="67">
        <v>6</v>
      </c>
      <c r="I481" s="67">
        <v>2</v>
      </c>
      <c r="J481" s="67">
        <v>0</v>
      </c>
      <c r="K481" s="67">
        <v>0</v>
      </c>
      <c r="L481" s="67">
        <v>0</v>
      </c>
      <c r="M481" s="67">
        <v>0</v>
      </c>
      <c r="N481" s="144">
        <v>0.30320000000000003</v>
      </c>
      <c r="O481" s="67">
        <v>0</v>
      </c>
      <c r="P481" s="67">
        <v>0</v>
      </c>
      <c r="Q481" s="67">
        <v>0</v>
      </c>
      <c r="R481" s="67">
        <v>0</v>
      </c>
      <c r="S481" s="67">
        <v>2</v>
      </c>
      <c r="T481" s="67">
        <v>0</v>
      </c>
      <c r="U481" s="67">
        <v>8</v>
      </c>
      <c r="V481" s="67">
        <v>1.0013333333333334</v>
      </c>
      <c r="W481" s="67">
        <v>5</v>
      </c>
      <c r="Y481" s="64" t="s">
        <v>802</v>
      </c>
      <c r="Z481" s="64" t="s">
        <v>803</v>
      </c>
      <c r="AA481" s="64" t="s">
        <v>803</v>
      </c>
      <c r="AB481" s="67">
        <v>10219</v>
      </c>
    </row>
    <row r="482" spans="1:28" s="65" customFormat="1" ht="12">
      <c r="A482" s="86">
        <v>478</v>
      </c>
      <c r="B482" s="64">
        <v>478352600</v>
      </c>
      <c r="C482" s="66" t="s">
        <v>240</v>
      </c>
      <c r="D482" s="67">
        <v>0</v>
      </c>
      <c r="E482" s="67">
        <v>0</v>
      </c>
      <c r="F482" s="67">
        <v>0</v>
      </c>
      <c r="G482" s="67">
        <v>0</v>
      </c>
      <c r="H482" s="67">
        <v>8</v>
      </c>
      <c r="I482" s="67">
        <v>12</v>
      </c>
      <c r="J482" s="67">
        <v>0</v>
      </c>
      <c r="K482" s="67">
        <v>0</v>
      </c>
      <c r="L482" s="67">
        <v>0</v>
      </c>
      <c r="M482" s="67">
        <v>0</v>
      </c>
      <c r="N482" s="144">
        <v>0.75800000000000001</v>
      </c>
      <c r="O482" s="67">
        <v>0</v>
      </c>
      <c r="P482" s="67">
        <v>0</v>
      </c>
      <c r="Q482" s="67">
        <v>0</v>
      </c>
      <c r="R482" s="67">
        <v>0</v>
      </c>
      <c r="S482" s="67">
        <v>2</v>
      </c>
      <c r="T482" s="67">
        <v>0</v>
      </c>
      <c r="U482" s="67">
        <v>20</v>
      </c>
      <c r="V482" s="67">
        <v>1.0013333333333334</v>
      </c>
      <c r="W482" s="67">
        <v>2</v>
      </c>
      <c r="Y482" s="64" t="s">
        <v>802</v>
      </c>
      <c r="Z482" s="64" t="s">
        <v>803</v>
      </c>
      <c r="AA482" s="64" t="s">
        <v>705</v>
      </c>
      <c r="AB482" s="67">
        <v>10238</v>
      </c>
    </row>
    <row r="483" spans="1:28" s="65" customFormat="1" ht="12">
      <c r="A483" s="86">
        <v>478</v>
      </c>
      <c r="B483" s="64">
        <v>478352610</v>
      </c>
      <c r="C483" s="66" t="s">
        <v>240</v>
      </c>
      <c r="D483" s="67">
        <v>0</v>
      </c>
      <c r="E483" s="67">
        <v>0</v>
      </c>
      <c r="F483" s="67">
        <v>0</v>
      </c>
      <c r="G483" s="67">
        <v>0</v>
      </c>
      <c r="H483" s="67">
        <v>2</v>
      </c>
      <c r="I483" s="67">
        <v>3</v>
      </c>
      <c r="J483" s="67">
        <v>0</v>
      </c>
      <c r="K483" s="67">
        <v>0</v>
      </c>
      <c r="L483" s="67">
        <v>0</v>
      </c>
      <c r="M483" s="67">
        <v>0</v>
      </c>
      <c r="N483" s="144">
        <v>0.1895</v>
      </c>
      <c r="O483" s="67">
        <v>0</v>
      </c>
      <c r="P483" s="67">
        <v>0</v>
      </c>
      <c r="Q483" s="67">
        <v>0</v>
      </c>
      <c r="R483" s="67">
        <v>0</v>
      </c>
      <c r="S483" s="67">
        <v>0</v>
      </c>
      <c r="T483" s="67">
        <v>0</v>
      </c>
      <c r="U483" s="67">
        <v>5</v>
      </c>
      <c r="V483" s="67">
        <v>1.0013333333333334</v>
      </c>
      <c r="W483" s="67">
        <v>1</v>
      </c>
      <c r="Y483" s="64" t="s">
        <v>802</v>
      </c>
      <c r="Z483" s="64" t="s">
        <v>803</v>
      </c>
      <c r="AA483" s="64" t="s">
        <v>800</v>
      </c>
      <c r="AB483" s="67">
        <v>9858</v>
      </c>
    </row>
    <row r="484" spans="1:28" s="65" customFormat="1" ht="12">
      <c r="A484" s="86">
        <v>478</v>
      </c>
      <c r="B484" s="64">
        <v>478352616</v>
      </c>
      <c r="C484" s="66" t="s">
        <v>240</v>
      </c>
      <c r="D484" s="67">
        <v>0</v>
      </c>
      <c r="E484" s="67">
        <v>0</v>
      </c>
      <c r="F484" s="67">
        <v>0</v>
      </c>
      <c r="G484" s="67">
        <v>0</v>
      </c>
      <c r="H484" s="67">
        <v>21</v>
      </c>
      <c r="I484" s="67">
        <v>41</v>
      </c>
      <c r="J484" s="67">
        <v>0</v>
      </c>
      <c r="K484" s="67">
        <v>0</v>
      </c>
      <c r="L484" s="67">
        <v>0</v>
      </c>
      <c r="M484" s="67">
        <v>0</v>
      </c>
      <c r="N484" s="144">
        <v>2.3498000000000001</v>
      </c>
      <c r="O484" s="67">
        <v>0</v>
      </c>
      <c r="P484" s="67">
        <v>0</v>
      </c>
      <c r="Q484" s="67">
        <v>0</v>
      </c>
      <c r="R484" s="67">
        <v>0</v>
      </c>
      <c r="S484" s="67">
        <v>7</v>
      </c>
      <c r="T484" s="67">
        <v>0</v>
      </c>
      <c r="U484" s="67">
        <v>62</v>
      </c>
      <c r="V484" s="67">
        <v>1.0013333333333334</v>
      </c>
      <c r="W484" s="67">
        <v>2</v>
      </c>
      <c r="Y484" s="64" t="s">
        <v>802</v>
      </c>
      <c r="Z484" s="64" t="s">
        <v>803</v>
      </c>
      <c r="AA484" s="64" t="s">
        <v>684</v>
      </c>
      <c r="AB484" s="67">
        <v>10396</v>
      </c>
    </row>
    <row r="485" spans="1:28" s="65" customFormat="1" ht="12">
      <c r="A485" s="86">
        <v>478</v>
      </c>
      <c r="B485" s="64">
        <v>478352620</v>
      </c>
      <c r="C485" s="66" t="s">
        <v>240</v>
      </c>
      <c r="D485" s="67">
        <v>0</v>
      </c>
      <c r="E485" s="67">
        <v>0</v>
      </c>
      <c r="F485" s="67">
        <v>0</v>
      </c>
      <c r="G485" s="67">
        <v>0</v>
      </c>
      <c r="H485" s="67">
        <v>1</v>
      </c>
      <c r="I485" s="67">
        <v>1</v>
      </c>
      <c r="J485" s="67">
        <v>0</v>
      </c>
      <c r="K485" s="67">
        <v>0</v>
      </c>
      <c r="L485" s="67">
        <v>0</v>
      </c>
      <c r="M485" s="67">
        <v>0</v>
      </c>
      <c r="N485" s="144">
        <v>7.5800000000000006E-2</v>
      </c>
      <c r="O485" s="67">
        <v>0</v>
      </c>
      <c r="P485" s="67">
        <v>0</v>
      </c>
      <c r="Q485" s="67">
        <v>0</v>
      </c>
      <c r="R485" s="67">
        <v>0</v>
      </c>
      <c r="S485" s="67">
        <v>0</v>
      </c>
      <c r="T485" s="67">
        <v>0</v>
      </c>
      <c r="U485" s="67">
        <v>2</v>
      </c>
      <c r="V485" s="67">
        <v>1.0013333333333334</v>
      </c>
      <c r="W485" s="67">
        <v>1</v>
      </c>
      <c r="Y485" s="64" t="s">
        <v>802</v>
      </c>
      <c r="Z485" s="64" t="s">
        <v>803</v>
      </c>
      <c r="AA485" s="64" t="s">
        <v>685</v>
      </c>
      <c r="AB485" s="67">
        <v>9681</v>
      </c>
    </row>
    <row r="486" spans="1:28" s="65" customFormat="1" ht="12">
      <c r="A486" s="86">
        <v>478</v>
      </c>
      <c r="B486" s="64">
        <v>478352640</v>
      </c>
      <c r="C486" s="66" t="s">
        <v>240</v>
      </c>
      <c r="D486" s="67">
        <v>0</v>
      </c>
      <c r="E486" s="67">
        <v>0</v>
      </c>
      <c r="F486" s="67">
        <v>0</v>
      </c>
      <c r="G486" s="67">
        <v>0</v>
      </c>
      <c r="H486" s="67">
        <v>0</v>
      </c>
      <c r="I486" s="67">
        <v>4</v>
      </c>
      <c r="J486" s="67">
        <v>0</v>
      </c>
      <c r="K486" s="67">
        <v>0</v>
      </c>
      <c r="L486" s="67">
        <v>0</v>
      </c>
      <c r="M486" s="67">
        <v>0</v>
      </c>
      <c r="N486" s="144">
        <v>0.15160000000000001</v>
      </c>
      <c r="O486" s="67">
        <v>0</v>
      </c>
      <c r="P486" s="67">
        <v>0</v>
      </c>
      <c r="Q486" s="67">
        <v>0</v>
      </c>
      <c r="R486" s="67">
        <v>0</v>
      </c>
      <c r="S486" s="67">
        <v>0</v>
      </c>
      <c r="T486" s="67">
        <v>0</v>
      </c>
      <c r="U486" s="67">
        <v>4</v>
      </c>
      <c r="V486" s="67">
        <v>1.0013333333333334</v>
      </c>
      <c r="W486" s="67">
        <v>1</v>
      </c>
      <c r="Y486" s="64" t="s">
        <v>802</v>
      </c>
      <c r="Z486" s="64" t="s">
        <v>803</v>
      </c>
      <c r="AA486" s="64" t="s">
        <v>805</v>
      </c>
      <c r="AB486" s="67">
        <v>10567</v>
      </c>
    </row>
    <row r="487" spans="1:28" s="65" customFormat="1" ht="12">
      <c r="A487" s="86">
        <v>478</v>
      </c>
      <c r="B487" s="64">
        <v>478352673</v>
      </c>
      <c r="C487" s="66" t="s">
        <v>240</v>
      </c>
      <c r="D487" s="67">
        <v>0</v>
      </c>
      <c r="E487" s="67">
        <v>0</v>
      </c>
      <c r="F487" s="67">
        <v>0</v>
      </c>
      <c r="G487" s="67">
        <v>0</v>
      </c>
      <c r="H487" s="67">
        <v>14</v>
      </c>
      <c r="I487" s="67">
        <v>17</v>
      </c>
      <c r="J487" s="67">
        <v>0</v>
      </c>
      <c r="K487" s="67">
        <v>0</v>
      </c>
      <c r="L487" s="67">
        <v>0</v>
      </c>
      <c r="M487" s="67">
        <v>0</v>
      </c>
      <c r="N487" s="144">
        <v>1.1749000000000001</v>
      </c>
      <c r="O487" s="67">
        <v>0</v>
      </c>
      <c r="P487" s="67">
        <v>0</v>
      </c>
      <c r="Q487" s="67">
        <v>0</v>
      </c>
      <c r="R487" s="67">
        <v>0</v>
      </c>
      <c r="S487" s="67">
        <v>0</v>
      </c>
      <c r="T487" s="67">
        <v>0</v>
      </c>
      <c r="U487" s="67">
        <v>31</v>
      </c>
      <c r="V487" s="67">
        <v>1.0013333333333334</v>
      </c>
      <c r="W487" s="67">
        <v>1</v>
      </c>
      <c r="Y487" s="64" t="s">
        <v>802</v>
      </c>
      <c r="Z487" s="64" t="s">
        <v>803</v>
      </c>
      <c r="AA487" s="64" t="s">
        <v>706</v>
      </c>
      <c r="AB487" s="67">
        <v>9767</v>
      </c>
    </row>
    <row r="488" spans="1:28" s="65" customFormat="1" ht="12">
      <c r="A488" s="86">
        <v>478</v>
      </c>
      <c r="B488" s="64">
        <v>478352695</v>
      </c>
      <c r="C488" s="66" t="s">
        <v>240</v>
      </c>
      <c r="D488" s="67">
        <v>0</v>
      </c>
      <c r="E488" s="67">
        <v>0</v>
      </c>
      <c r="F488" s="67">
        <v>0</v>
      </c>
      <c r="G488" s="67">
        <v>0</v>
      </c>
      <c r="H488" s="67">
        <v>0</v>
      </c>
      <c r="I488" s="67">
        <v>1</v>
      </c>
      <c r="J488" s="67">
        <v>0</v>
      </c>
      <c r="K488" s="67">
        <v>0</v>
      </c>
      <c r="L488" s="67">
        <v>0</v>
      </c>
      <c r="M488" s="67">
        <v>0</v>
      </c>
      <c r="N488" s="144">
        <v>3.7900000000000003E-2</v>
      </c>
      <c r="O488" s="67">
        <v>0</v>
      </c>
      <c r="P488" s="67">
        <v>0</v>
      </c>
      <c r="Q488" s="67">
        <v>0</v>
      </c>
      <c r="R488" s="67">
        <v>0</v>
      </c>
      <c r="S488" s="67">
        <v>0</v>
      </c>
      <c r="T488" s="67">
        <v>0</v>
      </c>
      <c r="U488" s="67">
        <v>1</v>
      </c>
      <c r="V488" s="67">
        <v>1.0013333333333334</v>
      </c>
      <c r="W488" s="67">
        <v>1</v>
      </c>
      <c r="Y488" s="64" t="s">
        <v>802</v>
      </c>
      <c r="Z488" s="64" t="s">
        <v>803</v>
      </c>
      <c r="AA488" s="64" t="s">
        <v>686</v>
      </c>
      <c r="AB488" s="67">
        <v>10567</v>
      </c>
    </row>
    <row r="489" spans="1:28" s="65" customFormat="1" ht="12">
      <c r="A489" s="86">
        <v>478</v>
      </c>
      <c r="B489" s="64">
        <v>478352720</v>
      </c>
      <c r="C489" s="66" t="s">
        <v>240</v>
      </c>
      <c r="D489" s="67">
        <v>0</v>
      </c>
      <c r="E489" s="67">
        <v>0</v>
      </c>
      <c r="F489" s="67">
        <v>0</v>
      </c>
      <c r="G489" s="67">
        <v>0</v>
      </c>
      <c r="H489" s="67">
        <v>2</v>
      </c>
      <c r="I489" s="67">
        <v>3</v>
      </c>
      <c r="J489" s="67">
        <v>0</v>
      </c>
      <c r="K489" s="67">
        <v>0</v>
      </c>
      <c r="L489" s="67">
        <v>0</v>
      </c>
      <c r="M489" s="67">
        <v>0</v>
      </c>
      <c r="N489" s="144">
        <v>0.1895</v>
      </c>
      <c r="O489" s="67">
        <v>0</v>
      </c>
      <c r="P489" s="67">
        <v>0</v>
      </c>
      <c r="Q489" s="67">
        <v>0</v>
      </c>
      <c r="R489" s="67">
        <v>0</v>
      </c>
      <c r="S489" s="67">
        <v>0</v>
      </c>
      <c r="T489" s="67">
        <v>0</v>
      </c>
      <c r="U489" s="67">
        <v>5</v>
      </c>
      <c r="V489" s="67">
        <v>1.0013333333333334</v>
      </c>
      <c r="W489" s="67">
        <v>1</v>
      </c>
      <c r="Y489" s="64" t="s">
        <v>802</v>
      </c>
      <c r="Z489" s="64" t="s">
        <v>803</v>
      </c>
      <c r="AA489" s="64" t="s">
        <v>613</v>
      </c>
      <c r="AB489" s="67">
        <v>9858</v>
      </c>
    </row>
    <row r="490" spans="1:28" s="65" customFormat="1" ht="12">
      <c r="A490" s="86">
        <v>478</v>
      </c>
      <c r="B490" s="64">
        <v>478352725</v>
      </c>
      <c r="C490" s="66" t="s">
        <v>240</v>
      </c>
      <c r="D490" s="67">
        <v>0</v>
      </c>
      <c r="E490" s="67">
        <v>0</v>
      </c>
      <c r="F490" s="67">
        <v>0</v>
      </c>
      <c r="G490" s="67">
        <v>0</v>
      </c>
      <c r="H490" s="67">
        <v>8</v>
      </c>
      <c r="I490" s="67">
        <v>11</v>
      </c>
      <c r="J490" s="67">
        <v>0</v>
      </c>
      <c r="K490" s="67">
        <v>0</v>
      </c>
      <c r="L490" s="67">
        <v>0</v>
      </c>
      <c r="M490" s="67">
        <v>0</v>
      </c>
      <c r="N490" s="144">
        <v>0.72009999999999996</v>
      </c>
      <c r="O490" s="67">
        <v>0</v>
      </c>
      <c r="P490" s="67">
        <v>0</v>
      </c>
      <c r="Q490" s="67">
        <v>0</v>
      </c>
      <c r="R490" s="67">
        <v>0</v>
      </c>
      <c r="S490" s="67">
        <v>4</v>
      </c>
      <c r="T490" s="67">
        <v>0</v>
      </c>
      <c r="U490" s="67">
        <v>19</v>
      </c>
      <c r="V490" s="67">
        <v>1.0013333333333334</v>
      </c>
      <c r="W490" s="67">
        <v>4</v>
      </c>
      <c r="Y490" s="64" t="s">
        <v>802</v>
      </c>
      <c r="Z490" s="64" t="s">
        <v>803</v>
      </c>
      <c r="AA490" s="64" t="s">
        <v>687</v>
      </c>
      <c r="AB490" s="67">
        <v>10639</v>
      </c>
    </row>
    <row r="491" spans="1:28" s="65" customFormat="1" ht="12">
      <c r="A491" s="86">
        <v>478</v>
      </c>
      <c r="B491" s="64">
        <v>478352730</v>
      </c>
      <c r="C491" s="66" t="s">
        <v>240</v>
      </c>
      <c r="D491" s="67">
        <v>0</v>
      </c>
      <c r="E491" s="67">
        <v>0</v>
      </c>
      <c r="F491" s="67">
        <v>0</v>
      </c>
      <c r="G491" s="67">
        <v>0</v>
      </c>
      <c r="H491" s="67">
        <v>0</v>
      </c>
      <c r="I491" s="67">
        <v>1</v>
      </c>
      <c r="J491" s="67">
        <v>0</v>
      </c>
      <c r="K491" s="67">
        <v>0</v>
      </c>
      <c r="L491" s="67">
        <v>0</v>
      </c>
      <c r="M491" s="67">
        <v>0</v>
      </c>
      <c r="N491" s="144">
        <v>3.7900000000000003E-2</v>
      </c>
      <c r="O491" s="67">
        <v>0</v>
      </c>
      <c r="P491" s="67">
        <v>0</v>
      </c>
      <c r="Q491" s="67">
        <v>0</v>
      </c>
      <c r="R491" s="67">
        <v>0</v>
      </c>
      <c r="S491" s="67">
        <v>0</v>
      </c>
      <c r="T491" s="67">
        <v>0</v>
      </c>
      <c r="U491" s="67">
        <v>1</v>
      </c>
      <c r="V491" s="67">
        <v>1.0013333333333334</v>
      </c>
      <c r="W491" s="67">
        <v>1</v>
      </c>
      <c r="Y491" s="64" t="s">
        <v>802</v>
      </c>
      <c r="Z491" s="64" t="s">
        <v>803</v>
      </c>
      <c r="AA491" s="64" t="s">
        <v>688</v>
      </c>
      <c r="AB491" s="67">
        <v>10567</v>
      </c>
    </row>
    <row r="492" spans="1:28" s="65" customFormat="1" ht="12">
      <c r="A492" s="86">
        <v>478</v>
      </c>
      <c r="B492" s="64">
        <v>478352735</v>
      </c>
      <c r="C492" s="66" t="s">
        <v>240</v>
      </c>
      <c r="D492" s="67">
        <v>0</v>
      </c>
      <c r="E492" s="67">
        <v>0</v>
      </c>
      <c r="F492" s="67">
        <v>0</v>
      </c>
      <c r="G492" s="67">
        <v>0</v>
      </c>
      <c r="H492" s="67">
        <v>15</v>
      </c>
      <c r="I492" s="67">
        <v>27</v>
      </c>
      <c r="J492" s="67">
        <v>0</v>
      </c>
      <c r="K492" s="67">
        <v>0</v>
      </c>
      <c r="L492" s="67">
        <v>0</v>
      </c>
      <c r="M492" s="67">
        <v>0</v>
      </c>
      <c r="N492" s="144">
        <v>1.5918000000000001</v>
      </c>
      <c r="O492" s="67">
        <v>0</v>
      </c>
      <c r="P492" s="67">
        <v>0</v>
      </c>
      <c r="Q492" s="67">
        <v>0</v>
      </c>
      <c r="R492" s="67">
        <v>0</v>
      </c>
      <c r="S492" s="67">
        <v>3</v>
      </c>
      <c r="T492" s="67">
        <v>0</v>
      </c>
      <c r="U492" s="67">
        <v>42</v>
      </c>
      <c r="V492" s="67">
        <v>1.0013333333333334</v>
      </c>
      <c r="W492" s="67">
        <v>1</v>
      </c>
      <c r="Y492" s="64" t="s">
        <v>802</v>
      </c>
      <c r="Z492" s="64" t="s">
        <v>803</v>
      </c>
      <c r="AA492" s="64" t="s">
        <v>689</v>
      </c>
      <c r="AB492" s="67">
        <v>10203</v>
      </c>
    </row>
    <row r="493" spans="1:28" s="65" customFormat="1" ht="12">
      <c r="A493" s="86">
        <v>478</v>
      </c>
      <c r="B493" s="64">
        <v>478352753</v>
      </c>
      <c r="C493" s="66" t="s">
        <v>240</v>
      </c>
      <c r="D493" s="67">
        <v>0</v>
      </c>
      <c r="E493" s="67">
        <v>0</v>
      </c>
      <c r="F493" s="67">
        <v>0</v>
      </c>
      <c r="G493" s="67">
        <v>0</v>
      </c>
      <c r="H493" s="67">
        <v>1</v>
      </c>
      <c r="I493" s="67">
        <v>5</v>
      </c>
      <c r="J493" s="67">
        <v>0</v>
      </c>
      <c r="K493" s="67">
        <v>0</v>
      </c>
      <c r="L493" s="67">
        <v>0</v>
      </c>
      <c r="M493" s="67">
        <v>0</v>
      </c>
      <c r="N493" s="144">
        <v>0.22739999999999999</v>
      </c>
      <c r="O493" s="67">
        <v>0</v>
      </c>
      <c r="P493" s="67">
        <v>0</v>
      </c>
      <c r="Q493" s="67">
        <v>0</v>
      </c>
      <c r="R493" s="67">
        <v>0</v>
      </c>
      <c r="S493" s="67">
        <v>1</v>
      </c>
      <c r="T493" s="67">
        <v>0</v>
      </c>
      <c r="U493" s="67">
        <v>6</v>
      </c>
      <c r="V493" s="67">
        <v>1.0013333333333334</v>
      </c>
      <c r="W493" s="67">
        <v>3</v>
      </c>
      <c r="Y493" s="64" t="s">
        <v>802</v>
      </c>
      <c r="Z493" s="64" t="s">
        <v>803</v>
      </c>
      <c r="AA493" s="64" t="s">
        <v>801</v>
      </c>
      <c r="AB493" s="67">
        <v>10912</v>
      </c>
    </row>
    <row r="494" spans="1:28" s="65" customFormat="1" ht="12">
      <c r="A494" s="86">
        <v>478</v>
      </c>
      <c r="B494" s="64">
        <v>478352755</v>
      </c>
      <c r="C494" s="66" t="s">
        <v>240</v>
      </c>
      <c r="D494" s="67">
        <v>0</v>
      </c>
      <c r="E494" s="67">
        <v>0</v>
      </c>
      <c r="F494" s="67">
        <v>0</v>
      </c>
      <c r="G494" s="67">
        <v>0</v>
      </c>
      <c r="H494" s="67">
        <v>0</v>
      </c>
      <c r="I494" s="67">
        <v>1</v>
      </c>
      <c r="J494" s="67">
        <v>0</v>
      </c>
      <c r="K494" s="67">
        <v>0</v>
      </c>
      <c r="L494" s="67">
        <v>0</v>
      </c>
      <c r="M494" s="67">
        <v>0</v>
      </c>
      <c r="N494" s="144">
        <v>3.7900000000000003E-2</v>
      </c>
      <c r="O494" s="67">
        <v>0</v>
      </c>
      <c r="P494" s="67">
        <v>0</v>
      </c>
      <c r="Q494" s="67">
        <v>0</v>
      </c>
      <c r="R494" s="67">
        <v>0</v>
      </c>
      <c r="S494" s="67">
        <v>0</v>
      </c>
      <c r="T494" s="67">
        <v>0</v>
      </c>
      <c r="U494" s="67">
        <v>1</v>
      </c>
      <c r="V494" s="67">
        <v>1.0013333333333334</v>
      </c>
      <c r="W494" s="67">
        <v>1</v>
      </c>
      <c r="Y494" s="64" t="s">
        <v>802</v>
      </c>
      <c r="Z494" s="64" t="s">
        <v>803</v>
      </c>
      <c r="AA494" s="64" t="s">
        <v>615</v>
      </c>
      <c r="AB494" s="67">
        <v>10567</v>
      </c>
    </row>
    <row r="495" spans="1:28" s="65" customFormat="1" ht="12">
      <c r="A495" s="86">
        <v>478</v>
      </c>
      <c r="B495" s="64">
        <v>478352775</v>
      </c>
      <c r="C495" s="66" t="s">
        <v>240</v>
      </c>
      <c r="D495" s="67">
        <v>0</v>
      </c>
      <c r="E495" s="67">
        <v>0</v>
      </c>
      <c r="F495" s="67">
        <v>0</v>
      </c>
      <c r="G495" s="67">
        <v>0</v>
      </c>
      <c r="H495" s="67">
        <v>9</v>
      </c>
      <c r="I495" s="67">
        <v>11</v>
      </c>
      <c r="J495" s="67">
        <v>0</v>
      </c>
      <c r="K495" s="67">
        <v>0</v>
      </c>
      <c r="L495" s="67">
        <v>0</v>
      </c>
      <c r="M495" s="67">
        <v>0</v>
      </c>
      <c r="N495" s="144">
        <v>0.75800000000000001</v>
      </c>
      <c r="O495" s="67">
        <v>0</v>
      </c>
      <c r="P495" s="67">
        <v>0</v>
      </c>
      <c r="Q495" s="67">
        <v>0</v>
      </c>
      <c r="R495" s="67">
        <v>0</v>
      </c>
      <c r="S495" s="67">
        <v>0</v>
      </c>
      <c r="T495" s="67">
        <v>0</v>
      </c>
      <c r="U495" s="67">
        <v>20</v>
      </c>
      <c r="V495" s="67">
        <v>1.0013333333333334</v>
      </c>
      <c r="W495" s="67">
        <v>1</v>
      </c>
      <c r="Y495" s="64" t="s">
        <v>802</v>
      </c>
      <c r="Z495" s="64" t="s">
        <v>803</v>
      </c>
      <c r="AA495" s="64" t="s">
        <v>690</v>
      </c>
      <c r="AB495" s="67">
        <v>9770</v>
      </c>
    </row>
    <row r="496" spans="1:28" s="65" customFormat="1" ht="12">
      <c r="A496" s="86">
        <v>479</v>
      </c>
      <c r="B496" s="64">
        <v>479278005</v>
      </c>
      <c r="C496" s="66" t="s">
        <v>244</v>
      </c>
      <c r="D496" s="67">
        <v>0</v>
      </c>
      <c r="E496" s="67">
        <v>0</v>
      </c>
      <c r="F496" s="67">
        <v>0</v>
      </c>
      <c r="G496" s="67">
        <v>0</v>
      </c>
      <c r="H496" s="67">
        <v>2</v>
      </c>
      <c r="I496" s="67">
        <v>3</v>
      </c>
      <c r="J496" s="67">
        <v>0</v>
      </c>
      <c r="K496" s="67">
        <v>0</v>
      </c>
      <c r="L496" s="67">
        <v>0</v>
      </c>
      <c r="M496" s="67">
        <v>0</v>
      </c>
      <c r="N496" s="144">
        <v>0.1895</v>
      </c>
      <c r="O496" s="67">
        <v>0</v>
      </c>
      <c r="P496" s="67">
        <v>0</v>
      </c>
      <c r="Q496" s="67">
        <v>0</v>
      </c>
      <c r="R496" s="67">
        <v>0</v>
      </c>
      <c r="S496" s="67">
        <v>1</v>
      </c>
      <c r="T496" s="67">
        <v>0</v>
      </c>
      <c r="U496" s="67">
        <v>5</v>
      </c>
      <c r="V496" s="67">
        <v>1</v>
      </c>
      <c r="W496" s="67">
        <v>4</v>
      </c>
      <c r="Y496" s="64" t="s">
        <v>806</v>
      </c>
      <c r="Z496" s="64" t="s">
        <v>765</v>
      </c>
      <c r="AA496" s="64" t="s">
        <v>719</v>
      </c>
      <c r="AB496" s="67">
        <v>10623</v>
      </c>
    </row>
    <row r="497" spans="1:28" s="65" customFormat="1" ht="12">
      <c r="A497" s="86">
        <v>479</v>
      </c>
      <c r="B497" s="64">
        <v>479278024</v>
      </c>
      <c r="C497" s="66" t="s">
        <v>244</v>
      </c>
      <c r="D497" s="67">
        <v>0</v>
      </c>
      <c r="E497" s="67">
        <v>0</v>
      </c>
      <c r="F497" s="67">
        <v>0</v>
      </c>
      <c r="G497" s="67">
        <v>0</v>
      </c>
      <c r="H497" s="67">
        <v>4</v>
      </c>
      <c r="I497" s="67">
        <v>17</v>
      </c>
      <c r="J497" s="67">
        <v>0</v>
      </c>
      <c r="K497" s="67">
        <v>0</v>
      </c>
      <c r="L497" s="67">
        <v>0</v>
      </c>
      <c r="M497" s="67">
        <v>0</v>
      </c>
      <c r="N497" s="144">
        <v>0.79590000000000005</v>
      </c>
      <c r="O497" s="67">
        <v>0</v>
      </c>
      <c r="P497" s="67">
        <v>0</v>
      </c>
      <c r="Q497" s="67">
        <v>0</v>
      </c>
      <c r="R497" s="67">
        <v>0</v>
      </c>
      <c r="S497" s="67">
        <v>1</v>
      </c>
      <c r="T497" s="67">
        <v>0</v>
      </c>
      <c r="U497" s="67">
        <v>21</v>
      </c>
      <c r="V497" s="67">
        <v>1</v>
      </c>
      <c r="W497" s="67">
        <v>1</v>
      </c>
      <c r="Y497" s="64" t="s">
        <v>806</v>
      </c>
      <c r="Z497" s="64" t="s">
        <v>765</v>
      </c>
      <c r="AA497" s="64" t="s">
        <v>807</v>
      </c>
      <c r="AB497" s="67">
        <v>10397</v>
      </c>
    </row>
    <row r="498" spans="1:28" s="65" customFormat="1" ht="12">
      <c r="A498" s="86">
        <v>479</v>
      </c>
      <c r="B498" s="64">
        <v>479278061</v>
      </c>
      <c r="C498" s="66" t="s">
        <v>244</v>
      </c>
      <c r="D498" s="67">
        <v>0</v>
      </c>
      <c r="E498" s="67">
        <v>0</v>
      </c>
      <c r="F498" s="67">
        <v>0</v>
      </c>
      <c r="G498" s="67">
        <v>0</v>
      </c>
      <c r="H498" s="67">
        <v>11</v>
      </c>
      <c r="I498" s="67">
        <v>23</v>
      </c>
      <c r="J498" s="67">
        <v>0</v>
      </c>
      <c r="K498" s="67">
        <v>0</v>
      </c>
      <c r="L498" s="67">
        <v>0</v>
      </c>
      <c r="M498" s="67">
        <v>0</v>
      </c>
      <c r="N498" s="144">
        <v>1.2886</v>
      </c>
      <c r="O498" s="67">
        <v>0</v>
      </c>
      <c r="P498" s="67">
        <v>0</v>
      </c>
      <c r="Q498" s="67">
        <v>0</v>
      </c>
      <c r="R498" s="67">
        <v>0</v>
      </c>
      <c r="S498" s="67">
        <v>19</v>
      </c>
      <c r="T498" s="67">
        <v>0</v>
      </c>
      <c r="U498" s="67">
        <v>34</v>
      </c>
      <c r="V498" s="67">
        <v>1</v>
      </c>
      <c r="W498" s="67">
        <v>10</v>
      </c>
      <c r="Y498" s="64" t="s">
        <v>806</v>
      </c>
      <c r="Z498" s="64" t="s">
        <v>765</v>
      </c>
      <c r="AA498" s="64" t="s">
        <v>720</v>
      </c>
      <c r="AB498" s="67">
        <v>12548</v>
      </c>
    </row>
    <row r="499" spans="1:28" s="65" customFormat="1" ht="12">
      <c r="A499" s="86">
        <v>479</v>
      </c>
      <c r="B499" s="64">
        <v>479278086</v>
      </c>
      <c r="C499" s="66" t="s">
        <v>244</v>
      </c>
      <c r="D499" s="67">
        <v>0</v>
      </c>
      <c r="E499" s="67">
        <v>0</v>
      </c>
      <c r="F499" s="67">
        <v>0</v>
      </c>
      <c r="G499" s="67">
        <v>0</v>
      </c>
      <c r="H499" s="67">
        <v>6</v>
      </c>
      <c r="I499" s="67">
        <v>4</v>
      </c>
      <c r="J499" s="67">
        <v>0</v>
      </c>
      <c r="K499" s="67">
        <v>0</v>
      </c>
      <c r="L499" s="67">
        <v>0</v>
      </c>
      <c r="M499" s="67">
        <v>0</v>
      </c>
      <c r="N499" s="144">
        <v>0.379</v>
      </c>
      <c r="O499" s="67">
        <v>0</v>
      </c>
      <c r="P499" s="67">
        <v>0</v>
      </c>
      <c r="Q499" s="67">
        <v>0</v>
      </c>
      <c r="R499" s="67">
        <v>0</v>
      </c>
      <c r="S499" s="67">
        <v>1</v>
      </c>
      <c r="T499" s="67">
        <v>0</v>
      </c>
      <c r="U499" s="67">
        <v>10</v>
      </c>
      <c r="V499" s="67">
        <v>1</v>
      </c>
      <c r="W499" s="67">
        <v>2</v>
      </c>
      <c r="Y499" s="64" t="s">
        <v>806</v>
      </c>
      <c r="Z499" s="64" t="s">
        <v>765</v>
      </c>
      <c r="AA499" s="64" t="s">
        <v>761</v>
      </c>
      <c r="AB499" s="67">
        <v>9873</v>
      </c>
    </row>
    <row r="500" spans="1:28" s="65" customFormat="1" ht="12">
      <c r="A500" s="86">
        <v>479</v>
      </c>
      <c r="B500" s="64">
        <v>479278087</v>
      </c>
      <c r="C500" s="66" t="s">
        <v>244</v>
      </c>
      <c r="D500" s="67">
        <v>0</v>
      </c>
      <c r="E500" s="67">
        <v>0</v>
      </c>
      <c r="F500" s="67">
        <v>0</v>
      </c>
      <c r="G500" s="67">
        <v>0</v>
      </c>
      <c r="H500" s="67">
        <v>3</v>
      </c>
      <c r="I500" s="67">
        <v>2</v>
      </c>
      <c r="J500" s="67">
        <v>0</v>
      </c>
      <c r="K500" s="67">
        <v>0</v>
      </c>
      <c r="L500" s="67">
        <v>0</v>
      </c>
      <c r="M500" s="67">
        <v>0</v>
      </c>
      <c r="N500" s="144">
        <v>0.1895</v>
      </c>
      <c r="O500" s="67">
        <v>0</v>
      </c>
      <c r="P500" s="67">
        <v>0</v>
      </c>
      <c r="Q500" s="67">
        <v>0</v>
      </c>
      <c r="R500" s="67">
        <v>0</v>
      </c>
      <c r="S500" s="67">
        <v>1</v>
      </c>
      <c r="T500" s="67">
        <v>0</v>
      </c>
      <c r="U500" s="67">
        <v>5</v>
      </c>
      <c r="V500" s="67">
        <v>1</v>
      </c>
      <c r="W500" s="67">
        <v>4</v>
      </c>
      <c r="Y500" s="64" t="s">
        <v>806</v>
      </c>
      <c r="Z500" s="64" t="s">
        <v>765</v>
      </c>
      <c r="AA500" s="64" t="s">
        <v>721</v>
      </c>
      <c r="AB500" s="67">
        <v>10269</v>
      </c>
    </row>
    <row r="501" spans="1:28" s="65" customFormat="1" ht="12">
      <c r="A501" s="86">
        <v>479</v>
      </c>
      <c r="B501" s="64">
        <v>479278091</v>
      </c>
      <c r="C501" s="66" t="s">
        <v>244</v>
      </c>
      <c r="D501" s="67">
        <v>0</v>
      </c>
      <c r="E501" s="67">
        <v>0</v>
      </c>
      <c r="F501" s="67">
        <v>0</v>
      </c>
      <c r="G501" s="67">
        <v>0</v>
      </c>
      <c r="H501" s="67">
        <v>1</v>
      </c>
      <c r="I501" s="67">
        <v>0</v>
      </c>
      <c r="J501" s="67">
        <v>0</v>
      </c>
      <c r="K501" s="67">
        <v>0</v>
      </c>
      <c r="L501" s="67">
        <v>0</v>
      </c>
      <c r="M501" s="67">
        <v>0</v>
      </c>
      <c r="N501" s="144">
        <v>3.7900000000000003E-2</v>
      </c>
      <c r="O501" s="67">
        <v>0</v>
      </c>
      <c r="P501" s="67">
        <v>0</v>
      </c>
      <c r="Q501" s="67">
        <v>0</v>
      </c>
      <c r="R501" s="67">
        <v>0</v>
      </c>
      <c r="S501" s="67">
        <v>0</v>
      </c>
      <c r="T501" s="67">
        <v>0</v>
      </c>
      <c r="U501" s="67">
        <v>1</v>
      </c>
      <c r="V501" s="67">
        <v>1</v>
      </c>
      <c r="W501" s="67">
        <v>1</v>
      </c>
      <c r="Y501" s="64" t="s">
        <v>806</v>
      </c>
      <c r="Z501" s="64" t="s">
        <v>765</v>
      </c>
      <c r="AA501" s="64" t="s">
        <v>604</v>
      </c>
      <c r="AB501" s="67">
        <v>8785</v>
      </c>
    </row>
    <row r="502" spans="1:28" s="65" customFormat="1" ht="12">
      <c r="A502" s="86">
        <v>479</v>
      </c>
      <c r="B502" s="64">
        <v>479278111</v>
      </c>
      <c r="C502" s="66" t="s">
        <v>244</v>
      </c>
      <c r="D502" s="67">
        <v>0</v>
      </c>
      <c r="E502" s="67">
        <v>0</v>
      </c>
      <c r="F502" s="67">
        <v>0</v>
      </c>
      <c r="G502" s="67">
        <v>0</v>
      </c>
      <c r="H502" s="67">
        <v>3</v>
      </c>
      <c r="I502" s="67">
        <v>1</v>
      </c>
      <c r="J502" s="67">
        <v>0</v>
      </c>
      <c r="K502" s="67">
        <v>0</v>
      </c>
      <c r="L502" s="67">
        <v>0</v>
      </c>
      <c r="M502" s="67">
        <v>0</v>
      </c>
      <c r="N502" s="144">
        <v>0.15160000000000001</v>
      </c>
      <c r="O502" s="67">
        <v>0</v>
      </c>
      <c r="P502" s="67">
        <v>0</v>
      </c>
      <c r="Q502" s="67">
        <v>0</v>
      </c>
      <c r="R502" s="67">
        <v>0</v>
      </c>
      <c r="S502" s="67">
        <v>1</v>
      </c>
      <c r="T502" s="67">
        <v>0</v>
      </c>
      <c r="U502" s="67">
        <v>4</v>
      </c>
      <c r="V502" s="67">
        <v>1</v>
      </c>
      <c r="W502" s="67">
        <v>5</v>
      </c>
      <c r="Y502" s="64" t="s">
        <v>806</v>
      </c>
      <c r="Z502" s="64" t="s">
        <v>765</v>
      </c>
      <c r="AA502" s="64" t="s">
        <v>808</v>
      </c>
      <c r="AB502" s="67">
        <v>10208</v>
      </c>
    </row>
    <row r="503" spans="1:28" s="65" customFormat="1" ht="12">
      <c r="A503" s="86">
        <v>479</v>
      </c>
      <c r="B503" s="64">
        <v>479278114</v>
      </c>
      <c r="C503" s="66" t="s">
        <v>244</v>
      </c>
      <c r="D503" s="67">
        <v>0</v>
      </c>
      <c r="E503" s="67">
        <v>0</v>
      </c>
      <c r="F503" s="67">
        <v>0</v>
      </c>
      <c r="G503" s="67">
        <v>0</v>
      </c>
      <c r="H503" s="67">
        <v>4</v>
      </c>
      <c r="I503" s="67">
        <v>6</v>
      </c>
      <c r="J503" s="67">
        <v>0</v>
      </c>
      <c r="K503" s="67">
        <v>0</v>
      </c>
      <c r="L503" s="67">
        <v>0</v>
      </c>
      <c r="M503" s="67">
        <v>0</v>
      </c>
      <c r="N503" s="144">
        <v>0.379</v>
      </c>
      <c r="O503" s="67">
        <v>0</v>
      </c>
      <c r="P503" s="67">
        <v>0</v>
      </c>
      <c r="Q503" s="67">
        <v>0</v>
      </c>
      <c r="R503" s="67">
        <v>0</v>
      </c>
      <c r="S503" s="67">
        <v>3</v>
      </c>
      <c r="T503" s="67">
        <v>0</v>
      </c>
      <c r="U503" s="67">
        <v>10</v>
      </c>
      <c r="V503" s="67">
        <v>1</v>
      </c>
      <c r="W503" s="67">
        <v>6</v>
      </c>
      <c r="Y503" s="64" t="s">
        <v>806</v>
      </c>
      <c r="Z503" s="64" t="s">
        <v>765</v>
      </c>
      <c r="AA503" s="64" t="s">
        <v>603</v>
      </c>
      <c r="AB503" s="67">
        <v>11105</v>
      </c>
    </row>
    <row r="504" spans="1:28" s="65" customFormat="1" ht="12">
      <c r="A504" s="86">
        <v>479</v>
      </c>
      <c r="B504" s="64">
        <v>479278117</v>
      </c>
      <c r="C504" s="66" t="s">
        <v>244</v>
      </c>
      <c r="D504" s="67">
        <v>0</v>
      </c>
      <c r="E504" s="67">
        <v>0</v>
      </c>
      <c r="F504" s="67">
        <v>0</v>
      </c>
      <c r="G504" s="67">
        <v>0</v>
      </c>
      <c r="H504" s="67">
        <v>3</v>
      </c>
      <c r="I504" s="67">
        <v>8</v>
      </c>
      <c r="J504" s="67">
        <v>0</v>
      </c>
      <c r="K504" s="67">
        <v>0</v>
      </c>
      <c r="L504" s="67">
        <v>0</v>
      </c>
      <c r="M504" s="67">
        <v>0</v>
      </c>
      <c r="N504" s="144">
        <v>0.41689999999999999</v>
      </c>
      <c r="O504" s="67">
        <v>0</v>
      </c>
      <c r="P504" s="67">
        <v>0</v>
      </c>
      <c r="Q504" s="67">
        <v>0</v>
      </c>
      <c r="R504" s="67">
        <v>0</v>
      </c>
      <c r="S504" s="67">
        <v>2</v>
      </c>
      <c r="T504" s="67">
        <v>0</v>
      </c>
      <c r="U504" s="67">
        <v>11</v>
      </c>
      <c r="V504" s="67">
        <v>1</v>
      </c>
      <c r="W504" s="67">
        <v>4</v>
      </c>
      <c r="Y504" s="64" t="s">
        <v>806</v>
      </c>
      <c r="Z504" s="64" t="s">
        <v>765</v>
      </c>
      <c r="AA504" s="64" t="s">
        <v>605</v>
      </c>
      <c r="AB504" s="67">
        <v>10778</v>
      </c>
    </row>
    <row r="505" spans="1:28" s="65" customFormat="1" ht="12">
      <c r="A505" s="86">
        <v>479</v>
      </c>
      <c r="B505" s="64">
        <v>479278127</v>
      </c>
      <c r="C505" s="66" t="s">
        <v>244</v>
      </c>
      <c r="D505" s="67">
        <v>0</v>
      </c>
      <c r="E505" s="67">
        <v>0</v>
      </c>
      <c r="F505" s="67">
        <v>0</v>
      </c>
      <c r="G505" s="67">
        <v>0</v>
      </c>
      <c r="H505" s="67">
        <v>3</v>
      </c>
      <c r="I505" s="67">
        <v>1</v>
      </c>
      <c r="J505" s="67">
        <v>0</v>
      </c>
      <c r="K505" s="67">
        <v>0</v>
      </c>
      <c r="L505" s="67">
        <v>0</v>
      </c>
      <c r="M505" s="67">
        <v>0</v>
      </c>
      <c r="N505" s="144">
        <v>0.15160000000000001</v>
      </c>
      <c r="O505" s="67">
        <v>0</v>
      </c>
      <c r="P505" s="67">
        <v>0</v>
      </c>
      <c r="Q505" s="67">
        <v>0</v>
      </c>
      <c r="R505" s="67">
        <v>0</v>
      </c>
      <c r="S505" s="67">
        <v>0</v>
      </c>
      <c r="T505" s="67">
        <v>0</v>
      </c>
      <c r="U505" s="67">
        <v>4</v>
      </c>
      <c r="V505" s="67">
        <v>1</v>
      </c>
      <c r="W505" s="67">
        <v>1</v>
      </c>
      <c r="Y505" s="64" t="s">
        <v>806</v>
      </c>
      <c r="Z505" s="64" t="s">
        <v>765</v>
      </c>
      <c r="AA505" s="64" t="s">
        <v>763</v>
      </c>
      <c r="AB505" s="67">
        <v>9228</v>
      </c>
    </row>
    <row r="506" spans="1:28" s="65" customFormat="1" ht="12">
      <c r="A506" s="86">
        <v>479</v>
      </c>
      <c r="B506" s="64">
        <v>479278137</v>
      </c>
      <c r="C506" s="66" t="s">
        <v>244</v>
      </c>
      <c r="D506" s="67">
        <v>0</v>
      </c>
      <c r="E506" s="67">
        <v>0</v>
      </c>
      <c r="F506" s="67">
        <v>0</v>
      </c>
      <c r="G506" s="67">
        <v>0</v>
      </c>
      <c r="H506" s="67">
        <v>9</v>
      </c>
      <c r="I506" s="67">
        <v>13</v>
      </c>
      <c r="J506" s="67">
        <v>0</v>
      </c>
      <c r="K506" s="67">
        <v>0</v>
      </c>
      <c r="L506" s="67">
        <v>0</v>
      </c>
      <c r="M506" s="67">
        <v>0</v>
      </c>
      <c r="N506" s="144">
        <v>0.83379999999999999</v>
      </c>
      <c r="O506" s="67">
        <v>0</v>
      </c>
      <c r="P506" s="67">
        <v>0</v>
      </c>
      <c r="Q506" s="67">
        <v>0</v>
      </c>
      <c r="R506" s="67">
        <v>0</v>
      </c>
      <c r="S506" s="67">
        <v>12</v>
      </c>
      <c r="T506" s="67">
        <v>0</v>
      </c>
      <c r="U506" s="67">
        <v>22</v>
      </c>
      <c r="V506" s="67">
        <v>1</v>
      </c>
      <c r="W506" s="67">
        <v>10</v>
      </c>
      <c r="Y506" s="64" t="s">
        <v>806</v>
      </c>
      <c r="Z506" s="64" t="s">
        <v>765</v>
      </c>
      <c r="AA506" s="64" t="s">
        <v>772</v>
      </c>
      <c r="AB506" s="67">
        <v>12335</v>
      </c>
    </row>
    <row r="507" spans="1:28" s="65" customFormat="1" ht="12">
      <c r="A507" s="86">
        <v>479</v>
      </c>
      <c r="B507" s="64">
        <v>479278159</v>
      </c>
      <c r="C507" s="66" t="s">
        <v>244</v>
      </c>
      <c r="D507" s="67">
        <v>0</v>
      </c>
      <c r="E507" s="67">
        <v>0</v>
      </c>
      <c r="F507" s="67">
        <v>0</v>
      </c>
      <c r="G507" s="67">
        <v>0</v>
      </c>
      <c r="H507" s="67">
        <v>1</v>
      </c>
      <c r="I507" s="67">
        <v>2</v>
      </c>
      <c r="J507" s="67">
        <v>0</v>
      </c>
      <c r="K507" s="67">
        <v>0</v>
      </c>
      <c r="L507" s="67">
        <v>0</v>
      </c>
      <c r="M507" s="67">
        <v>0</v>
      </c>
      <c r="N507" s="144">
        <v>0.1137</v>
      </c>
      <c r="O507" s="67">
        <v>0</v>
      </c>
      <c r="P507" s="67">
        <v>0</v>
      </c>
      <c r="Q507" s="67">
        <v>0</v>
      </c>
      <c r="R507" s="67">
        <v>0</v>
      </c>
      <c r="S507" s="67">
        <v>0</v>
      </c>
      <c r="T507" s="67">
        <v>0</v>
      </c>
      <c r="U507" s="67">
        <v>3</v>
      </c>
      <c r="V507" s="67">
        <v>1</v>
      </c>
      <c r="W507" s="67">
        <v>1</v>
      </c>
      <c r="Y507" s="64" t="s">
        <v>806</v>
      </c>
      <c r="Z507" s="64" t="s">
        <v>765</v>
      </c>
      <c r="AA507" s="64" t="s">
        <v>722</v>
      </c>
      <c r="AB507" s="67">
        <v>9966</v>
      </c>
    </row>
    <row r="508" spans="1:28" s="65" customFormat="1" ht="12">
      <c r="A508" s="86">
        <v>479</v>
      </c>
      <c r="B508" s="64">
        <v>479278161</v>
      </c>
      <c r="C508" s="66" t="s">
        <v>244</v>
      </c>
      <c r="D508" s="67">
        <v>0</v>
      </c>
      <c r="E508" s="67">
        <v>0</v>
      </c>
      <c r="F508" s="67">
        <v>0</v>
      </c>
      <c r="G508" s="67">
        <v>0</v>
      </c>
      <c r="H508" s="67">
        <v>1</v>
      </c>
      <c r="I508" s="67">
        <v>4</v>
      </c>
      <c r="J508" s="67">
        <v>0</v>
      </c>
      <c r="K508" s="67">
        <v>0</v>
      </c>
      <c r="L508" s="67">
        <v>0</v>
      </c>
      <c r="M508" s="67">
        <v>0</v>
      </c>
      <c r="N508" s="144">
        <v>0.1895</v>
      </c>
      <c r="O508" s="67">
        <v>0</v>
      </c>
      <c r="P508" s="67">
        <v>0</v>
      </c>
      <c r="Q508" s="67">
        <v>0</v>
      </c>
      <c r="R508" s="67">
        <v>0</v>
      </c>
      <c r="S508" s="67">
        <v>0</v>
      </c>
      <c r="T508" s="67">
        <v>0</v>
      </c>
      <c r="U508" s="67">
        <v>5</v>
      </c>
      <c r="V508" s="67">
        <v>1</v>
      </c>
      <c r="W508" s="67">
        <v>1</v>
      </c>
      <c r="Y508" s="64" t="s">
        <v>806</v>
      </c>
      <c r="Z508" s="64" t="s">
        <v>765</v>
      </c>
      <c r="AA508" s="64" t="s">
        <v>723</v>
      </c>
      <c r="AB508" s="67">
        <v>10202</v>
      </c>
    </row>
    <row r="509" spans="1:28" s="65" customFormat="1" ht="12">
      <c r="A509" s="86">
        <v>479</v>
      </c>
      <c r="B509" s="64">
        <v>479278191</v>
      </c>
      <c r="C509" s="66" t="s">
        <v>244</v>
      </c>
      <c r="D509" s="67">
        <v>0</v>
      </c>
      <c r="E509" s="67">
        <v>0</v>
      </c>
      <c r="F509" s="67">
        <v>0</v>
      </c>
      <c r="G509" s="67">
        <v>0</v>
      </c>
      <c r="H509" s="67">
        <v>1</v>
      </c>
      <c r="I509" s="67">
        <v>3</v>
      </c>
      <c r="J509" s="67">
        <v>0</v>
      </c>
      <c r="K509" s="67">
        <v>0</v>
      </c>
      <c r="L509" s="67">
        <v>0</v>
      </c>
      <c r="M509" s="67">
        <v>0</v>
      </c>
      <c r="N509" s="144">
        <v>0.15160000000000001</v>
      </c>
      <c r="O509" s="67">
        <v>0</v>
      </c>
      <c r="P509" s="67">
        <v>0</v>
      </c>
      <c r="Q509" s="67">
        <v>0</v>
      </c>
      <c r="R509" s="67">
        <v>0</v>
      </c>
      <c r="S509" s="67">
        <v>1</v>
      </c>
      <c r="T509" s="67">
        <v>0</v>
      </c>
      <c r="U509" s="67">
        <v>4</v>
      </c>
      <c r="V509" s="67">
        <v>1</v>
      </c>
      <c r="W509" s="67">
        <v>5</v>
      </c>
      <c r="Y509" s="64" t="s">
        <v>806</v>
      </c>
      <c r="Z509" s="64" t="s">
        <v>765</v>
      </c>
      <c r="AA509" s="64" t="s">
        <v>809</v>
      </c>
      <c r="AB509" s="67">
        <v>11093</v>
      </c>
    </row>
    <row r="510" spans="1:28" s="65" customFormat="1" ht="12">
      <c r="A510" s="86">
        <v>479</v>
      </c>
      <c r="B510" s="64">
        <v>479278210</v>
      </c>
      <c r="C510" s="66" t="s">
        <v>244</v>
      </c>
      <c r="D510" s="67">
        <v>0</v>
      </c>
      <c r="E510" s="67">
        <v>0</v>
      </c>
      <c r="F510" s="67">
        <v>0</v>
      </c>
      <c r="G510" s="67">
        <v>0</v>
      </c>
      <c r="H510" s="67">
        <v>15</v>
      </c>
      <c r="I510" s="67">
        <v>25</v>
      </c>
      <c r="J510" s="67">
        <v>0</v>
      </c>
      <c r="K510" s="67">
        <v>0</v>
      </c>
      <c r="L510" s="67">
        <v>0</v>
      </c>
      <c r="M510" s="67">
        <v>0</v>
      </c>
      <c r="N510" s="144">
        <v>1.516</v>
      </c>
      <c r="O510" s="67">
        <v>0</v>
      </c>
      <c r="P510" s="67">
        <v>0</v>
      </c>
      <c r="Q510" s="67">
        <v>0</v>
      </c>
      <c r="R510" s="67">
        <v>0</v>
      </c>
      <c r="S510" s="67">
        <v>11</v>
      </c>
      <c r="T510" s="67">
        <v>0</v>
      </c>
      <c r="U510" s="67">
        <v>40</v>
      </c>
      <c r="V510" s="67">
        <v>1</v>
      </c>
      <c r="W510" s="67">
        <v>6</v>
      </c>
      <c r="Y510" s="64" t="s">
        <v>806</v>
      </c>
      <c r="Z510" s="64" t="s">
        <v>765</v>
      </c>
      <c r="AA510" s="64" t="s">
        <v>606</v>
      </c>
      <c r="AB510" s="67">
        <v>11044</v>
      </c>
    </row>
    <row r="511" spans="1:28" s="65" customFormat="1" ht="12">
      <c r="A511" s="86">
        <v>479</v>
      </c>
      <c r="B511" s="64">
        <v>479278227</v>
      </c>
      <c r="C511" s="66" t="s">
        <v>244</v>
      </c>
      <c r="D511" s="67">
        <v>0</v>
      </c>
      <c r="E511" s="67">
        <v>0</v>
      </c>
      <c r="F511" s="67">
        <v>0</v>
      </c>
      <c r="G511" s="67">
        <v>0</v>
      </c>
      <c r="H511" s="67">
        <v>1</v>
      </c>
      <c r="I511" s="67">
        <v>2</v>
      </c>
      <c r="J511" s="67">
        <v>0</v>
      </c>
      <c r="K511" s="67">
        <v>0</v>
      </c>
      <c r="L511" s="67">
        <v>0</v>
      </c>
      <c r="M511" s="67">
        <v>0</v>
      </c>
      <c r="N511" s="144">
        <v>0.1137</v>
      </c>
      <c r="O511" s="67">
        <v>0</v>
      </c>
      <c r="P511" s="67">
        <v>0</v>
      </c>
      <c r="Q511" s="67">
        <v>0</v>
      </c>
      <c r="R511" s="67">
        <v>0</v>
      </c>
      <c r="S511" s="67">
        <v>1</v>
      </c>
      <c r="T511" s="67">
        <v>0</v>
      </c>
      <c r="U511" s="67">
        <v>3</v>
      </c>
      <c r="V511" s="67">
        <v>1</v>
      </c>
      <c r="W511" s="67">
        <v>7</v>
      </c>
      <c r="Y511" s="64" t="s">
        <v>806</v>
      </c>
      <c r="Z511" s="64" t="s">
        <v>765</v>
      </c>
      <c r="AA511" s="64" t="s">
        <v>810</v>
      </c>
      <c r="AB511" s="67">
        <v>11396</v>
      </c>
    </row>
    <row r="512" spans="1:28" s="65" customFormat="1" ht="12">
      <c r="A512" s="86">
        <v>479</v>
      </c>
      <c r="B512" s="64">
        <v>479278278</v>
      </c>
      <c r="C512" s="66" t="s">
        <v>244</v>
      </c>
      <c r="D512" s="67">
        <v>0</v>
      </c>
      <c r="E512" s="67">
        <v>0</v>
      </c>
      <c r="F512" s="67">
        <v>0</v>
      </c>
      <c r="G512" s="67">
        <v>0</v>
      </c>
      <c r="H512" s="67">
        <v>18</v>
      </c>
      <c r="I512" s="67">
        <v>33</v>
      </c>
      <c r="J512" s="67">
        <v>0</v>
      </c>
      <c r="K512" s="67">
        <v>0</v>
      </c>
      <c r="L512" s="67">
        <v>0</v>
      </c>
      <c r="M512" s="67">
        <v>0</v>
      </c>
      <c r="N512" s="144">
        <v>1.9329000000000001</v>
      </c>
      <c r="O512" s="67">
        <v>0</v>
      </c>
      <c r="P512" s="67">
        <v>0</v>
      </c>
      <c r="Q512" s="67">
        <v>2</v>
      </c>
      <c r="R512" s="67">
        <v>0</v>
      </c>
      <c r="S512" s="67">
        <v>11</v>
      </c>
      <c r="T512" s="67">
        <v>0</v>
      </c>
      <c r="U512" s="67">
        <v>51</v>
      </c>
      <c r="V512" s="67">
        <v>1</v>
      </c>
      <c r="W512" s="67">
        <v>4</v>
      </c>
      <c r="Y512" s="64" t="s">
        <v>806</v>
      </c>
      <c r="Z512" s="64" t="s">
        <v>765</v>
      </c>
      <c r="AA512" s="64" t="s">
        <v>765</v>
      </c>
      <c r="AB512" s="67">
        <v>10861</v>
      </c>
    </row>
    <row r="513" spans="1:28" s="65" customFormat="1" ht="12">
      <c r="A513" s="86">
        <v>479</v>
      </c>
      <c r="B513" s="64">
        <v>479278281</v>
      </c>
      <c r="C513" s="66" t="s">
        <v>244</v>
      </c>
      <c r="D513" s="67">
        <v>0</v>
      </c>
      <c r="E513" s="67">
        <v>0</v>
      </c>
      <c r="F513" s="67">
        <v>0</v>
      </c>
      <c r="G513" s="67">
        <v>0</v>
      </c>
      <c r="H513" s="67">
        <v>14</v>
      </c>
      <c r="I513" s="67">
        <v>40</v>
      </c>
      <c r="J513" s="67">
        <v>0</v>
      </c>
      <c r="K513" s="67">
        <v>0</v>
      </c>
      <c r="L513" s="67">
        <v>0</v>
      </c>
      <c r="M513" s="67">
        <v>0</v>
      </c>
      <c r="N513" s="144">
        <v>2.0466000000000002</v>
      </c>
      <c r="O513" s="67">
        <v>0</v>
      </c>
      <c r="P513" s="67">
        <v>0</v>
      </c>
      <c r="Q513" s="67">
        <v>0</v>
      </c>
      <c r="R513" s="67">
        <v>0</v>
      </c>
      <c r="S513" s="67">
        <v>31</v>
      </c>
      <c r="T513" s="67">
        <v>0</v>
      </c>
      <c r="U513" s="67">
        <v>54</v>
      </c>
      <c r="V513" s="67">
        <v>1</v>
      </c>
      <c r="W513" s="67">
        <v>10</v>
      </c>
      <c r="Y513" s="64" t="s">
        <v>806</v>
      </c>
      <c r="Z513" s="64" t="s">
        <v>765</v>
      </c>
      <c r="AA513" s="64" t="s">
        <v>718</v>
      </c>
      <c r="AB513" s="67">
        <v>12731</v>
      </c>
    </row>
    <row r="514" spans="1:28" s="65" customFormat="1" ht="12">
      <c r="A514" s="86">
        <v>479</v>
      </c>
      <c r="B514" s="64">
        <v>479278309</v>
      </c>
      <c r="C514" s="66" t="s">
        <v>244</v>
      </c>
      <c r="D514" s="67">
        <v>0</v>
      </c>
      <c r="E514" s="67">
        <v>0</v>
      </c>
      <c r="F514" s="67">
        <v>0</v>
      </c>
      <c r="G514" s="67">
        <v>0</v>
      </c>
      <c r="H514" s="67">
        <v>0</v>
      </c>
      <c r="I514" s="67">
        <v>1</v>
      </c>
      <c r="J514" s="67">
        <v>0</v>
      </c>
      <c r="K514" s="67">
        <v>0</v>
      </c>
      <c r="L514" s="67">
        <v>0</v>
      </c>
      <c r="M514" s="67">
        <v>0</v>
      </c>
      <c r="N514" s="144">
        <v>3.7900000000000003E-2</v>
      </c>
      <c r="O514" s="67">
        <v>0</v>
      </c>
      <c r="P514" s="67">
        <v>0</v>
      </c>
      <c r="Q514" s="67">
        <v>0</v>
      </c>
      <c r="R514" s="67">
        <v>0</v>
      </c>
      <c r="S514" s="67">
        <v>1</v>
      </c>
      <c r="T514" s="67">
        <v>0</v>
      </c>
      <c r="U514" s="67">
        <v>1</v>
      </c>
      <c r="V514" s="67">
        <v>1</v>
      </c>
      <c r="W514" s="67">
        <v>10</v>
      </c>
      <c r="Y514" s="64" t="s">
        <v>806</v>
      </c>
      <c r="Z514" s="64" t="s">
        <v>765</v>
      </c>
      <c r="AA514" s="64" t="s">
        <v>811</v>
      </c>
      <c r="AB514" s="67">
        <v>15145</v>
      </c>
    </row>
    <row r="515" spans="1:28" s="65" customFormat="1" ht="12">
      <c r="A515" s="86">
        <v>479</v>
      </c>
      <c r="B515" s="64">
        <v>479278325</v>
      </c>
      <c r="C515" s="66" t="s">
        <v>244</v>
      </c>
      <c r="D515" s="67">
        <v>0</v>
      </c>
      <c r="E515" s="67">
        <v>0</v>
      </c>
      <c r="F515" s="67">
        <v>0</v>
      </c>
      <c r="G515" s="67">
        <v>0</v>
      </c>
      <c r="H515" s="67">
        <v>2</v>
      </c>
      <c r="I515" s="67">
        <v>6</v>
      </c>
      <c r="J515" s="67">
        <v>0</v>
      </c>
      <c r="K515" s="67">
        <v>0</v>
      </c>
      <c r="L515" s="67">
        <v>0</v>
      </c>
      <c r="M515" s="67">
        <v>0</v>
      </c>
      <c r="N515" s="144">
        <v>0.30320000000000003</v>
      </c>
      <c r="O515" s="67">
        <v>0</v>
      </c>
      <c r="P515" s="67">
        <v>0</v>
      </c>
      <c r="Q515" s="67">
        <v>0</v>
      </c>
      <c r="R515" s="67">
        <v>0</v>
      </c>
      <c r="S515" s="67">
        <v>2</v>
      </c>
      <c r="T515" s="67">
        <v>0</v>
      </c>
      <c r="U515" s="67">
        <v>8</v>
      </c>
      <c r="V515" s="67">
        <v>1</v>
      </c>
      <c r="W515" s="67">
        <v>5</v>
      </c>
      <c r="Y515" s="64" t="s">
        <v>806</v>
      </c>
      <c r="Z515" s="64" t="s">
        <v>765</v>
      </c>
      <c r="AA515" s="64" t="s">
        <v>773</v>
      </c>
      <c r="AB515" s="67">
        <v>11093</v>
      </c>
    </row>
    <row r="516" spans="1:28" s="65" customFormat="1" ht="12">
      <c r="A516" s="86">
        <v>479</v>
      </c>
      <c r="B516" s="64">
        <v>479278332</v>
      </c>
      <c r="C516" s="66" t="s">
        <v>244</v>
      </c>
      <c r="D516" s="67">
        <v>0</v>
      </c>
      <c r="E516" s="67">
        <v>0</v>
      </c>
      <c r="F516" s="67">
        <v>0</v>
      </c>
      <c r="G516" s="67">
        <v>0</v>
      </c>
      <c r="H516" s="67">
        <v>1</v>
      </c>
      <c r="I516" s="67">
        <v>7</v>
      </c>
      <c r="J516" s="67">
        <v>0</v>
      </c>
      <c r="K516" s="67">
        <v>0</v>
      </c>
      <c r="L516" s="67">
        <v>0</v>
      </c>
      <c r="M516" s="67">
        <v>0</v>
      </c>
      <c r="N516" s="144">
        <v>0.30320000000000003</v>
      </c>
      <c r="O516" s="67">
        <v>0</v>
      </c>
      <c r="P516" s="67">
        <v>0</v>
      </c>
      <c r="Q516" s="67">
        <v>0</v>
      </c>
      <c r="R516" s="67">
        <v>0</v>
      </c>
      <c r="S516" s="67">
        <v>1</v>
      </c>
      <c r="T516" s="67">
        <v>0</v>
      </c>
      <c r="U516" s="67">
        <v>8</v>
      </c>
      <c r="V516" s="67">
        <v>1</v>
      </c>
      <c r="W516" s="67">
        <v>3</v>
      </c>
      <c r="Y516" s="64" t="s">
        <v>806</v>
      </c>
      <c r="Z516" s="64" t="s">
        <v>765</v>
      </c>
      <c r="AA516" s="64" t="s">
        <v>724</v>
      </c>
      <c r="AB516" s="67">
        <v>10814</v>
      </c>
    </row>
    <row r="517" spans="1:28" s="65" customFormat="1" ht="12">
      <c r="A517" s="86">
        <v>479</v>
      </c>
      <c r="B517" s="64">
        <v>479278605</v>
      </c>
      <c r="C517" s="66" t="s">
        <v>244</v>
      </c>
      <c r="D517" s="67">
        <v>0</v>
      </c>
      <c r="E517" s="67">
        <v>0</v>
      </c>
      <c r="F517" s="67">
        <v>0</v>
      </c>
      <c r="G517" s="67">
        <v>0</v>
      </c>
      <c r="H517" s="67">
        <v>23</v>
      </c>
      <c r="I517" s="67">
        <v>29</v>
      </c>
      <c r="J517" s="67">
        <v>0</v>
      </c>
      <c r="K517" s="67">
        <v>0</v>
      </c>
      <c r="L517" s="67">
        <v>0</v>
      </c>
      <c r="M517" s="67">
        <v>0</v>
      </c>
      <c r="N517" s="144">
        <v>1.9708000000000001</v>
      </c>
      <c r="O517" s="67">
        <v>0</v>
      </c>
      <c r="P517" s="67">
        <v>0</v>
      </c>
      <c r="Q517" s="67">
        <v>0</v>
      </c>
      <c r="R517" s="67">
        <v>0</v>
      </c>
      <c r="S517" s="67">
        <v>8</v>
      </c>
      <c r="T517" s="67">
        <v>0</v>
      </c>
      <c r="U517" s="67">
        <v>52</v>
      </c>
      <c r="V517" s="67">
        <v>1</v>
      </c>
      <c r="W517" s="67">
        <v>3</v>
      </c>
      <c r="Y517" s="64" t="s">
        <v>806</v>
      </c>
      <c r="Z517" s="64" t="s">
        <v>765</v>
      </c>
      <c r="AA517" s="64" t="s">
        <v>769</v>
      </c>
      <c r="AB517" s="67">
        <v>10363</v>
      </c>
    </row>
    <row r="518" spans="1:28" s="65" customFormat="1" ht="12">
      <c r="A518" s="86">
        <v>479</v>
      </c>
      <c r="B518" s="64">
        <v>479278635</v>
      </c>
      <c r="C518" s="66" t="s">
        <v>244</v>
      </c>
      <c r="D518" s="67">
        <v>0</v>
      </c>
      <c r="E518" s="67">
        <v>0</v>
      </c>
      <c r="F518" s="67">
        <v>0</v>
      </c>
      <c r="G518" s="67">
        <v>0</v>
      </c>
      <c r="H518" s="67">
        <v>1</v>
      </c>
      <c r="I518" s="67">
        <v>2</v>
      </c>
      <c r="J518" s="67">
        <v>0</v>
      </c>
      <c r="K518" s="67">
        <v>0</v>
      </c>
      <c r="L518" s="67">
        <v>0</v>
      </c>
      <c r="M518" s="67">
        <v>0</v>
      </c>
      <c r="N518" s="144">
        <v>0.1137</v>
      </c>
      <c r="O518" s="67">
        <v>0</v>
      </c>
      <c r="P518" s="67">
        <v>0</v>
      </c>
      <c r="Q518" s="67">
        <v>0</v>
      </c>
      <c r="R518" s="67">
        <v>0</v>
      </c>
      <c r="S518" s="67">
        <v>0</v>
      </c>
      <c r="T518" s="67">
        <v>0</v>
      </c>
      <c r="U518" s="67">
        <v>3</v>
      </c>
      <c r="V518" s="67">
        <v>1</v>
      </c>
      <c r="W518" s="67">
        <v>1</v>
      </c>
      <c r="Y518" s="64" t="s">
        <v>806</v>
      </c>
      <c r="Z518" s="64" t="s">
        <v>765</v>
      </c>
      <c r="AA518" s="64" t="s">
        <v>623</v>
      </c>
      <c r="AB518" s="67">
        <v>9966</v>
      </c>
    </row>
    <row r="519" spans="1:28" s="65" customFormat="1" ht="12">
      <c r="A519" s="86">
        <v>479</v>
      </c>
      <c r="B519" s="64">
        <v>479278670</v>
      </c>
      <c r="C519" s="66" t="s">
        <v>244</v>
      </c>
      <c r="D519" s="67">
        <v>0</v>
      </c>
      <c r="E519" s="67">
        <v>0</v>
      </c>
      <c r="F519" s="67">
        <v>0</v>
      </c>
      <c r="G519" s="67">
        <v>0</v>
      </c>
      <c r="H519" s="67">
        <v>5</v>
      </c>
      <c r="I519" s="67">
        <v>11</v>
      </c>
      <c r="J519" s="67">
        <v>0</v>
      </c>
      <c r="K519" s="67">
        <v>0</v>
      </c>
      <c r="L519" s="67">
        <v>0</v>
      </c>
      <c r="M519" s="67">
        <v>0</v>
      </c>
      <c r="N519" s="144">
        <v>0.60640000000000005</v>
      </c>
      <c r="O519" s="67">
        <v>0</v>
      </c>
      <c r="P519" s="67">
        <v>0</v>
      </c>
      <c r="Q519" s="67">
        <v>0</v>
      </c>
      <c r="R519" s="67">
        <v>0</v>
      </c>
      <c r="S519" s="67">
        <v>1</v>
      </c>
      <c r="T519" s="67">
        <v>0</v>
      </c>
      <c r="U519" s="67">
        <v>16</v>
      </c>
      <c r="V519" s="67">
        <v>1</v>
      </c>
      <c r="W519" s="67">
        <v>1</v>
      </c>
      <c r="Y519" s="64" t="s">
        <v>806</v>
      </c>
      <c r="Z519" s="64" t="s">
        <v>765</v>
      </c>
      <c r="AA519" s="64" t="s">
        <v>609</v>
      </c>
      <c r="AB519" s="67">
        <v>10237</v>
      </c>
    </row>
    <row r="520" spans="1:28" s="65" customFormat="1" ht="12">
      <c r="A520" s="86">
        <v>479</v>
      </c>
      <c r="B520" s="64">
        <v>479278672</v>
      </c>
      <c r="C520" s="66" t="s">
        <v>244</v>
      </c>
      <c r="D520" s="67">
        <v>0</v>
      </c>
      <c r="E520" s="67">
        <v>0</v>
      </c>
      <c r="F520" s="67">
        <v>0</v>
      </c>
      <c r="G520" s="67">
        <v>0</v>
      </c>
      <c r="H520" s="67">
        <v>0</v>
      </c>
      <c r="I520" s="67">
        <v>3</v>
      </c>
      <c r="J520" s="67">
        <v>0</v>
      </c>
      <c r="K520" s="67">
        <v>0</v>
      </c>
      <c r="L520" s="67">
        <v>0</v>
      </c>
      <c r="M520" s="67">
        <v>0</v>
      </c>
      <c r="N520" s="144">
        <v>0.1137</v>
      </c>
      <c r="O520" s="67">
        <v>0</v>
      </c>
      <c r="P520" s="67">
        <v>0</v>
      </c>
      <c r="Q520" s="67">
        <v>0</v>
      </c>
      <c r="R520" s="67">
        <v>0</v>
      </c>
      <c r="S520" s="67">
        <v>2</v>
      </c>
      <c r="T520" s="67">
        <v>0</v>
      </c>
      <c r="U520" s="67">
        <v>3</v>
      </c>
      <c r="V520" s="67">
        <v>1</v>
      </c>
      <c r="W520" s="67">
        <v>10</v>
      </c>
      <c r="Y520" s="64" t="s">
        <v>806</v>
      </c>
      <c r="Z520" s="64" t="s">
        <v>765</v>
      </c>
      <c r="AA520" s="64" t="s">
        <v>812</v>
      </c>
      <c r="AB520" s="67">
        <v>13615</v>
      </c>
    </row>
    <row r="521" spans="1:28" s="65" customFormat="1" ht="12">
      <c r="A521" s="86">
        <v>479</v>
      </c>
      <c r="B521" s="64">
        <v>479278674</v>
      </c>
      <c r="C521" s="66" t="s">
        <v>244</v>
      </c>
      <c r="D521" s="67">
        <v>0</v>
      </c>
      <c r="E521" s="67">
        <v>0</v>
      </c>
      <c r="F521" s="67">
        <v>0</v>
      </c>
      <c r="G521" s="67">
        <v>0</v>
      </c>
      <c r="H521" s="67">
        <v>0</v>
      </c>
      <c r="I521" s="67">
        <v>1</v>
      </c>
      <c r="J521" s="67">
        <v>0</v>
      </c>
      <c r="K521" s="67">
        <v>0</v>
      </c>
      <c r="L521" s="67">
        <v>0</v>
      </c>
      <c r="M521" s="67">
        <v>0</v>
      </c>
      <c r="N521" s="144">
        <v>3.7900000000000003E-2</v>
      </c>
      <c r="O521" s="67">
        <v>0</v>
      </c>
      <c r="P521" s="67">
        <v>0</v>
      </c>
      <c r="Q521" s="67">
        <v>0</v>
      </c>
      <c r="R521" s="67">
        <v>0</v>
      </c>
      <c r="S521" s="67">
        <v>1</v>
      </c>
      <c r="T521" s="67">
        <v>0</v>
      </c>
      <c r="U521" s="67">
        <v>1</v>
      </c>
      <c r="V521" s="67">
        <v>1</v>
      </c>
      <c r="W521" s="67">
        <v>10</v>
      </c>
      <c r="Y521" s="64" t="s">
        <v>806</v>
      </c>
      <c r="Z521" s="64" t="s">
        <v>765</v>
      </c>
      <c r="AA521" s="64" t="s">
        <v>610</v>
      </c>
      <c r="AB521" s="67">
        <v>15145</v>
      </c>
    </row>
    <row r="522" spans="1:28" s="65" customFormat="1" ht="12">
      <c r="A522" s="86">
        <v>479</v>
      </c>
      <c r="B522" s="64">
        <v>479278680</v>
      </c>
      <c r="C522" s="66" t="s">
        <v>244</v>
      </c>
      <c r="D522" s="67">
        <v>0</v>
      </c>
      <c r="E522" s="67">
        <v>0</v>
      </c>
      <c r="F522" s="67">
        <v>0</v>
      </c>
      <c r="G522" s="67">
        <v>0</v>
      </c>
      <c r="H522" s="67">
        <v>2</v>
      </c>
      <c r="I522" s="67">
        <v>2</v>
      </c>
      <c r="J522" s="67">
        <v>0</v>
      </c>
      <c r="K522" s="67">
        <v>0</v>
      </c>
      <c r="L522" s="67">
        <v>0</v>
      </c>
      <c r="M522" s="67">
        <v>0</v>
      </c>
      <c r="N522" s="144">
        <v>0.15160000000000001</v>
      </c>
      <c r="O522" s="67">
        <v>0</v>
      </c>
      <c r="P522" s="67">
        <v>0</v>
      </c>
      <c r="Q522" s="67">
        <v>0</v>
      </c>
      <c r="R522" s="67">
        <v>0</v>
      </c>
      <c r="S522" s="67">
        <v>1</v>
      </c>
      <c r="T522" s="67">
        <v>0</v>
      </c>
      <c r="U522" s="67">
        <v>4</v>
      </c>
      <c r="V522" s="67">
        <v>1</v>
      </c>
      <c r="W522" s="67">
        <v>5</v>
      </c>
      <c r="Y522" s="64" t="s">
        <v>806</v>
      </c>
      <c r="Z522" s="64" t="s">
        <v>765</v>
      </c>
      <c r="AA522" s="64" t="s">
        <v>725</v>
      </c>
      <c r="AB522" s="67">
        <v>10651</v>
      </c>
    </row>
    <row r="523" spans="1:28" s="65" customFormat="1" ht="12">
      <c r="A523" s="86">
        <v>479</v>
      </c>
      <c r="B523" s="64">
        <v>479278683</v>
      </c>
      <c r="C523" s="66" t="s">
        <v>244</v>
      </c>
      <c r="D523" s="67">
        <v>0</v>
      </c>
      <c r="E523" s="67">
        <v>0</v>
      </c>
      <c r="F523" s="67">
        <v>0</v>
      </c>
      <c r="G523" s="67">
        <v>0</v>
      </c>
      <c r="H523" s="67">
        <v>3</v>
      </c>
      <c r="I523" s="67">
        <v>7</v>
      </c>
      <c r="J523" s="67">
        <v>0</v>
      </c>
      <c r="K523" s="67">
        <v>0</v>
      </c>
      <c r="L523" s="67">
        <v>0</v>
      </c>
      <c r="M523" s="67">
        <v>0</v>
      </c>
      <c r="N523" s="144">
        <v>0.379</v>
      </c>
      <c r="O523" s="67">
        <v>0</v>
      </c>
      <c r="P523" s="67">
        <v>0</v>
      </c>
      <c r="Q523" s="67">
        <v>0</v>
      </c>
      <c r="R523" s="67">
        <v>0</v>
      </c>
      <c r="S523" s="67">
        <v>1</v>
      </c>
      <c r="T523" s="67">
        <v>0</v>
      </c>
      <c r="U523" s="67">
        <v>10</v>
      </c>
      <c r="V523" s="67">
        <v>1</v>
      </c>
      <c r="W523" s="67">
        <v>2</v>
      </c>
      <c r="Y523" s="64" t="s">
        <v>806</v>
      </c>
      <c r="Z523" s="64" t="s">
        <v>765</v>
      </c>
      <c r="AA523" s="64" t="s">
        <v>611</v>
      </c>
      <c r="AB523" s="67">
        <v>10404</v>
      </c>
    </row>
    <row r="524" spans="1:28" s="65" customFormat="1" ht="12">
      <c r="A524" s="86">
        <v>479</v>
      </c>
      <c r="B524" s="64">
        <v>479278717</v>
      </c>
      <c r="C524" s="66" t="s">
        <v>244</v>
      </c>
      <c r="D524" s="67">
        <v>0</v>
      </c>
      <c r="E524" s="67">
        <v>0</v>
      </c>
      <c r="F524" s="67">
        <v>0</v>
      </c>
      <c r="G524" s="67">
        <v>0</v>
      </c>
      <c r="H524" s="67">
        <v>0</v>
      </c>
      <c r="I524" s="67">
        <v>2</v>
      </c>
      <c r="J524" s="67">
        <v>0</v>
      </c>
      <c r="K524" s="67">
        <v>0</v>
      </c>
      <c r="L524" s="67">
        <v>0</v>
      </c>
      <c r="M524" s="67">
        <v>0</v>
      </c>
      <c r="N524" s="144">
        <v>7.5800000000000006E-2</v>
      </c>
      <c r="O524" s="67">
        <v>0</v>
      </c>
      <c r="P524" s="67">
        <v>0</v>
      </c>
      <c r="Q524" s="67">
        <v>0</v>
      </c>
      <c r="R524" s="67">
        <v>0</v>
      </c>
      <c r="S524" s="67">
        <v>1</v>
      </c>
      <c r="T524" s="67">
        <v>0</v>
      </c>
      <c r="U524" s="67">
        <v>2</v>
      </c>
      <c r="V524" s="67">
        <v>1</v>
      </c>
      <c r="W524" s="67">
        <v>10</v>
      </c>
      <c r="Y524" s="64" t="s">
        <v>806</v>
      </c>
      <c r="Z524" s="64" t="s">
        <v>765</v>
      </c>
      <c r="AA524" s="64" t="s">
        <v>612</v>
      </c>
      <c r="AB524" s="67">
        <v>12850</v>
      </c>
    </row>
    <row r="525" spans="1:28" s="65" customFormat="1" ht="12">
      <c r="A525" s="86">
        <v>479</v>
      </c>
      <c r="B525" s="64">
        <v>479278755</v>
      </c>
      <c r="C525" s="66" t="s">
        <v>244</v>
      </c>
      <c r="D525" s="67">
        <v>0</v>
      </c>
      <c r="E525" s="67">
        <v>0</v>
      </c>
      <c r="F525" s="67">
        <v>0</v>
      </c>
      <c r="G525" s="67">
        <v>0</v>
      </c>
      <c r="H525" s="67">
        <v>1</v>
      </c>
      <c r="I525" s="67">
        <v>1</v>
      </c>
      <c r="J525" s="67">
        <v>0</v>
      </c>
      <c r="K525" s="67">
        <v>0</v>
      </c>
      <c r="L525" s="67">
        <v>0</v>
      </c>
      <c r="M525" s="67">
        <v>0</v>
      </c>
      <c r="N525" s="144">
        <v>7.5800000000000006E-2</v>
      </c>
      <c r="O525" s="67">
        <v>0</v>
      </c>
      <c r="P525" s="67">
        <v>0</v>
      </c>
      <c r="Q525" s="67">
        <v>0</v>
      </c>
      <c r="R525" s="67">
        <v>0</v>
      </c>
      <c r="S525" s="67">
        <v>1</v>
      </c>
      <c r="T525" s="67">
        <v>0</v>
      </c>
      <c r="U525" s="67">
        <v>2</v>
      </c>
      <c r="V525" s="67">
        <v>1</v>
      </c>
      <c r="W525" s="67">
        <v>10</v>
      </c>
      <c r="Y525" s="64" t="s">
        <v>806</v>
      </c>
      <c r="Z525" s="64" t="s">
        <v>765</v>
      </c>
      <c r="AA525" s="64" t="s">
        <v>615</v>
      </c>
      <c r="AB525" s="67">
        <v>11965</v>
      </c>
    </row>
    <row r="526" spans="1:28" s="65" customFormat="1" ht="12">
      <c r="A526" s="86">
        <v>479</v>
      </c>
      <c r="B526" s="64">
        <v>479278766</v>
      </c>
      <c r="C526" s="66" t="s">
        <v>244</v>
      </c>
      <c r="D526" s="67">
        <v>0</v>
      </c>
      <c r="E526" s="67">
        <v>0</v>
      </c>
      <c r="F526" s="67">
        <v>0</v>
      </c>
      <c r="G526" s="67">
        <v>0</v>
      </c>
      <c r="H526" s="67">
        <v>1</v>
      </c>
      <c r="I526" s="67">
        <v>2</v>
      </c>
      <c r="J526" s="67">
        <v>0</v>
      </c>
      <c r="K526" s="67">
        <v>0</v>
      </c>
      <c r="L526" s="67">
        <v>0</v>
      </c>
      <c r="M526" s="67">
        <v>0</v>
      </c>
      <c r="N526" s="144">
        <v>0.1137</v>
      </c>
      <c r="O526" s="67">
        <v>0</v>
      </c>
      <c r="P526" s="67">
        <v>0</v>
      </c>
      <c r="Q526" s="67">
        <v>0</v>
      </c>
      <c r="R526" s="67">
        <v>0</v>
      </c>
      <c r="S526" s="67">
        <v>1</v>
      </c>
      <c r="T526" s="67">
        <v>0</v>
      </c>
      <c r="U526" s="67">
        <v>3</v>
      </c>
      <c r="V526" s="67">
        <v>1</v>
      </c>
      <c r="W526" s="67">
        <v>7</v>
      </c>
      <c r="Y526" s="64" t="s">
        <v>806</v>
      </c>
      <c r="Z526" s="64" t="s">
        <v>765</v>
      </c>
      <c r="AA526" s="64" t="s">
        <v>813</v>
      </c>
      <c r="AB526" s="67">
        <v>11396</v>
      </c>
    </row>
    <row r="527" spans="1:28" s="65" customFormat="1" ht="12">
      <c r="A527" s="86">
        <v>481</v>
      </c>
      <c r="B527" s="64">
        <v>481035035</v>
      </c>
      <c r="C527" s="66" t="s">
        <v>249</v>
      </c>
      <c r="D527" s="67">
        <v>112</v>
      </c>
      <c r="E527" s="67">
        <v>0</v>
      </c>
      <c r="F527" s="67">
        <v>132</v>
      </c>
      <c r="G527" s="67">
        <v>587</v>
      </c>
      <c r="H527" s="67">
        <v>70</v>
      </c>
      <c r="I527" s="67">
        <v>0</v>
      </c>
      <c r="J527" s="67">
        <v>0</v>
      </c>
      <c r="K527" s="67">
        <v>0</v>
      </c>
      <c r="L527" s="67">
        <v>0</v>
      </c>
      <c r="M527" s="67">
        <v>0</v>
      </c>
      <c r="N527" s="144">
        <v>29.903099999999998</v>
      </c>
      <c r="O527" s="67">
        <v>0</v>
      </c>
      <c r="P527" s="67">
        <v>108</v>
      </c>
      <c r="Q527" s="67">
        <v>2</v>
      </c>
      <c r="R527" s="67">
        <v>0</v>
      </c>
      <c r="S527" s="67">
        <v>501</v>
      </c>
      <c r="T527" s="67">
        <v>0</v>
      </c>
      <c r="U527" s="67">
        <v>845</v>
      </c>
      <c r="V527" s="67">
        <v>1.081</v>
      </c>
      <c r="W527" s="67">
        <v>10</v>
      </c>
      <c r="Y527" s="64" t="s">
        <v>814</v>
      </c>
      <c r="Z527" s="64" t="s">
        <v>583</v>
      </c>
      <c r="AA527" s="64" t="s">
        <v>583</v>
      </c>
      <c r="AB527" s="67">
        <v>12848</v>
      </c>
    </row>
    <row r="528" spans="1:28" s="65" customFormat="1" ht="12">
      <c r="A528" s="86">
        <v>481</v>
      </c>
      <c r="B528" s="64">
        <v>481035044</v>
      </c>
      <c r="C528" s="66" t="s">
        <v>249</v>
      </c>
      <c r="D528" s="67">
        <v>0</v>
      </c>
      <c r="E528" s="67">
        <v>0</v>
      </c>
      <c r="F528" s="67">
        <v>1</v>
      </c>
      <c r="G528" s="67">
        <v>5</v>
      </c>
      <c r="H528" s="67">
        <v>0</v>
      </c>
      <c r="I528" s="67">
        <v>0</v>
      </c>
      <c r="J528" s="67">
        <v>0</v>
      </c>
      <c r="K528" s="67">
        <v>0</v>
      </c>
      <c r="L528" s="67">
        <v>0</v>
      </c>
      <c r="M528" s="67">
        <v>0</v>
      </c>
      <c r="N528" s="144">
        <v>0.22739999999999999</v>
      </c>
      <c r="O528" s="67">
        <v>0</v>
      </c>
      <c r="P528" s="67">
        <v>2</v>
      </c>
      <c r="Q528" s="67">
        <v>0</v>
      </c>
      <c r="R528" s="67">
        <v>0</v>
      </c>
      <c r="S528" s="67">
        <v>4</v>
      </c>
      <c r="T528" s="67">
        <v>0</v>
      </c>
      <c r="U528" s="67">
        <v>6</v>
      </c>
      <c r="V528" s="67">
        <v>1.081</v>
      </c>
      <c r="W528" s="67">
        <v>10</v>
      </c>
      <c r="Y528" s="64" t="s">
        <v>814</v>
      </c>
      <c r="Z528" s="64" t="s">
        <v>583</v>
      </c>
      <c r="AA528" s="64" t="s">
        <v>595</v>
      </c>
      <c r="AB528" s="67">
        <v>13811</v>
      </c>
    </row>
    <row r="529" spans="1:28" s="65" customFormat="1" ht="12">
      <c r="A529" s="86">
        <v>481</v>
      </c>
      <c r="B529" s="64">
        <v>481035050</v>
      </c>
      <c r="C529" s="66" t="s">
        <v>249</v>
      </c>
      <c r="D529" s="67">
        <v>0</v>
      </c>
      <c r="E529" s="67">
        <v>0</v>
      </c>
      <c r="F529" s="67">
        <v>0</v>
      </c>
      <c r="G529" s="67">
        <v>2</v>
      </c>
      <c r="H529" s="67">
        <v>0</v>
      </c>
      <c r="I529" s="67">
        <v>0</v>
      </c>
      <c r="J529" s="67">
        <v>0</v>
      </c>
      <c r="K529" s="67">
        <v>0</v>
      </c>
      <c r="L529" s="67">
        <v>0</v>
      </c>
      <c r="M529" s="67">
        <v>0</v>
      </c>
      <c r="N529" s="144">
        <v>7.5800000000000006E-2</v>
      </c>
      <c r="O529" s="67">
        <v>0</v>
      </c>
      <c r="P529" s="67">
        <v>0</v>
      </c>
      <c r="Q529" s="67">
        <v>0</v>
      </c>
      <c r="R529" s="67">
        <v>0</v>
      </c>
      <c r="S529" s="67">
        <v>1</v>
      </c>
      <c r="T529" s="67">
        <v>0</v>
      </c>
      <c r="U529" s="67">
        <v>2</v>
      </c>
      <c r="V529" s="67">
        <v>1.081</v>
      </c>
      <c r="W529" s="67">
        <v>10</v>
      </c>
      <c r="Y529" s="64" t="s">
        <v>814</v>
      </c>
      <c r="Z529" s="64" t="s">
        <v>583</v>
      </c>
      <c r="AA529" s="64" t="s">
        <v>665</v>
      </c>
      <c r="AB529" s="67">
        <v>12189</v>
      </c>
    </row>
    <row r="530" spans="1:28" s="65" customFormat="1" ht="12">
      <c r="A530" s="86">
        <v>481</v>
      </c>
      <c r="B530" s="64">
        <v>481035073</v>
      </c>
      <c r="C530" s="66" t="s">
        <v>249</v>
      </c>
      <c r="D530" s="67">
        <v>0</v>
      </c>
      <c r="E530" s="67">
        <v>0</v>
      </c>
      <c r="F530" s="67">
        <v>0</v>
      </c>
      <c r="G530" s="67">
        <v>3</v>
      </c>
      <c r="H530" s="67">
        <v>0</v>
      </c>
      <c r="I530" s="67">
        <v>0</v>
      </c>
      <c r="J530" s="67">
        <v>0</v>
      </c>
      <c r="K530" s="67">
        <v>0</v>
      </c>
      <c r="L530" s="67">
        <v>0</v>
      </c>
      <c r="M530" s="67">
        <v>0</v>
      </c>
      <c r="N530" s="144">
        <v>0.1137</v>
      </c>
      <c r="O530" s="67">
        <v>0</v>
      </c>
      <c r="P530" s="67">
        <v>2</v>
      </c>
      <c r="Q530" s="67">
        <v>0</v>
      </c>
      <c r="R530" s="67">
        <v>0</v>
      </c>
      <c r="S530" s="67">
        <v>0</v>
      </c>
      <c r="T530" s="67">
        <v>0</v>
      </c>
      <c r="U530" s="67">
        <v>3</v>
      </c>
      <c r="V530" s="67">
        <v>1.081</v>
      </c>
      <c r="W530" s="67">
        <v>1</v>
      </c>
      <c r="Y530" s="64" t="s">
        <v>814</v>
      </c>
      <c r="Z530" s="64" t="s">
        <v>583</v>
      </c>
      <c r="AA530" s="64" t="s">
        <v>626</v>
      </c>
      <c r="AB530" s="67">
        <v>11349</v>
      </c>
    </row>
    <row r="531" spans="1:28" s="65" customFormat="1" ht="12">
      <c r="A531" s="86">
        <v>481</v>
      </c>
      <c r="B531" s="64">
        <v>481035153</v>
      </c>
      <c r="C531" s="66" t="s">
        <v>249</v>
      </c>
      <c r="D531" s="67">
        <v>1</v>
      </c>
      <c r="E531" s="67">
        <v>0</v>
      </c>
      <c r="F531" s="67">
        <v>0</v>
      </c>
      <c r="G531" s="67">
        <v>0</v>
      </c>
      <c r="H531" s="67">
        <v>0</v>
      </c>
      <c r="I531" s="67">
        <v>0</v>
      </c>
      <c r="J531" s="67">
        <v>0</v>
      </c>
      <c r="K531" s="67">
        <v>0</v>
      </c>
      <c r="L531" s="67">
        <v>0</v>
      </c>
      <c r="M531" s="67">
        <v>0</v>
      </c>
      <c r="N531" s="144">
        <v>0</v>
      </c>
      <c r="O531" s="67">
        <v>0</v>
      </c>
      <c r="P531" s="67">
        <v>0</v>
      </c>
      <c r="Q531" s="67">
        <v>0</v>
      </c>
      <c r="R531" s="67">
        <v>0</v>
      </c>
      <c r="S531" s="67">
        <v>1</v>
      </c>
      <c r="T531" s="67">
        <v>0</v>
      </c>
      <c r="U531" s="67">
        <v>1</v>
      </c>
      <c r="V531" s="67">
        <v>1.081</v>
      </c>
      <c r="W531" s="67">
        <v>10</v>
      </c>
      <c r="Y531" s="64" t="s">
        <v>814</v>
      </c>
      <c r="Z531" s="64" t="s">
        <v>583</v>
      </c>
      <c r="AA531" s="64" t="s">
        <v>675</v>
      </c>
      <c r="AB531" s="67">
        <v>9210</v>
      </c>
    </row>
    <row r="532" spans="1:28" s="65" customFormat="1" ht="12">
      <c r="A532" s="86">
        <v>481</v>
      </c>
      <c r="B532" s="64">
        <v>481035189</v>
      </c>
      <c r="C532" s="66" t="s">
        <v>249</v>
      </c>
      <c r="D532" s="67">
        <v>1</v>
      </c>
      <c r="E532" s="67">
        <v>0</v>
      </c>
      <c r="F532" s="67">
        <v>1</v>
      </c>
      <c r="G532" s="67">
        <v>0</v>
      </c>
      <c r="H532" s="67">
        <v>0</v>
      </c>
      <c r="I532" s="67">
        <v>0</v>
      </c>
      <c r="J532" s="67">
        <v>0</v>
      </c>
      <c r="K532" s="67">
        <v>0</v>
      </c>
      <c r="L532" s="67">
        <v>0</v>
      </c>
      <c r="M532" s="67">
        <v>0</v>
      </c>
      <c r="N532" s="144">
        <v>3.7900000000000003E-2</v>
      </c>
      <c r="O532" s="67">
        <v>0</v>
      </c>
      <c r="P532" s="67">
        <v>0</v>
      </c>
      <c r="Q532" s="67">
        <v>0</v>
      </c>
      <c r="R532" s="67">
        <v>0</v>
      </c>
      <c r="S532" s="67">
        <v>0</v>
      </c>
      <c r="T532" s="67">
        <v>0</v>
      </c>
      <c r="U532" s="67">
        <v>2</v>
      </c>
      <c r="V532" s="67">
        <v>1.081</v>
      </c>
      <c r="W532" s="67">
        <v>1</v>
      </c>
      <c r="Y532" s="64" t="s">
        <v>814</v>
      </c>
      <c r="Z532" s="64" t="s">
        <v>583</v>
      </c>
      <c r="AA532" s="64" t="s">
        <v>596</v>
      </c>
      <c r="AB532" s="67">
        <v>6983</v>
      </c>
    </row>
    <row r="533" spans="1:28" s="65" customFormat="1" ht="12">
      <c r="A533" s="86">
        <v>481</v>
      </c>
      <c r="B533" s="64">
        <v>481035207</v>
      </c>
      <c r="C533" s="66" t="s">
        <v>249</v>
      </c>
      <c r="D533" s="67">
        <v>0</v>
      </c>
      <c r="E533" s="67">
        <v>0</v>
      </c>
      <c r="F533" s="67">
        <v>1</v>
      </c>
      <c r="G533" s="67">
        <v>0</v>
      </c>
      <c r="H533" s="67">
        <v>0</v>
      </c>
      <c r="I533" s="67">
        <v>0</v>
      </c>
      <c r="J533" s="67">
        <v>0</v>
      </c>
      <c r="K533" s="67">
        <v>0</v>
      </c>
      <c r="L533" s="67">
        <v>0</v>
      </c>
      <c r="M533" s="67">
        <v>0</v>
      </c>
      <c r="N533" s="144">
        <v>3.7900000000000003E-2</v>
      </c>
      <c r="O533" s="67">
        <v>0</v>
      </c>
      <c r="P533" s="67">
        <v>0</v>
      </c>
      <c r="Q533" s="67">
        <v>0</v>
      </c>
      <c r="R533" s="67">
        <v>0</v>
      </c>
      <c r="S533" s="67">
        <v>0</v>
      </c>
      <c r="T533" s="67">
        <v>0</v>
      </c>
      <c r="U533" s="67">
        <v>1</v>
      </c>
      <c r="V533" s="67">
        <v>1.081</v>
      </c>
      <c r="W533" s="67">
        <v>1</v>
      </c>
      <c r="Y533" s="64" t="s">
        <v>814</v>
      </c>
      <c r="Z533" s="64" t="s">
        <v>583</v>
      </c>
      <c r="AA533" s="64" t="s">
        <v>597</v>
      </c>
      <c r="AB533" s="67">
        <v>9678</v>
      </c>
    </row>
    <row r="534" spans="1:28" s="65" customFormat="1" ht="12">
      <c r="A534" s="86">
        <v>481</v>
      </c>
      <c r="B534" s="64">
        <v>481035212</v>
      </c>
      <c r="C534" s="66" t="s">
        <v>249</v>
      </c>
      <c r="D534" s="67">
        <v>1</v>
      </c>
      <c r="E534" s="67">
        <v>0</v>
      </c>
      <c r="F534" s="67">
        <v>0</v>
      </c>
      <c r="G534" s="67">
        <v>1</v>
      </c>
      <c r="H534" s="67">
        <v>0</v>
      </c>
      <c r="I534" s="67">
        <v>0</v>
      </c>
      <c r="J534" s="67">
        <v>0</v>
      </c>
      <c r="K534" s="67">
        <v>0</v>
      </c>
      <c r="L534" s="67">
        <v>0</v>
      </c>
      <c r="M534" s="67">
        <v>0</v>
      </c>
      <c r="N534" s="144">
        <v>3.7900000000000003E-2</v>
      </c>
      <c r="O534" s="67">
        <v>0</v>
      </c>
      <c r="P534" s="67">
        <v>0</v>
      </c>
      <c r="Q534" s="67">
        <v>0</v>
      </c>
      <c r="R534" s="67">
        <v>0</v>
      </c>
      <c r="S534" s="67">
        <v>0</v>
      </c>
      <c r="T534" s="67">
        <v>0</v>
      </c>
      <c r="U534" s="67">
        <v>2</v>
      </c>
      <c r="V534" s="67">
        <v>1.081</v>
      </c>
      <c r="W534" s="67">
        <v>1</v>
      </c>
      <c r="Y534" s="64" t="s">
        <v>814</v>
      </c>
      <c r="Z534" s="64" t="s">
        <v>583</v>
      </c>
      <c r="AA534" s="64" t="s">
        <v>742</v>
      </c>
      <c r="AB534" s="67">
        <v>7008</v>
      </c>
    </row>
    <row r="535" spans="1:28" s="65" customFormat="1" ht="12">
      <c r="A535" s="86">
        <v>481</v>
      </c>
      <c r="B535" s="64">
        <v>481035220</v>
      </c>
      <c r="C535" s="66" t="s">
        <v>249</v>
      </c>
      <c r="D535" s="67">
        <v>0</v>
      </c>
      <c r="E535" s="67">
        <v>0</v>
      </c>
      <c r="F535" s="67">
        <v>0</v>
      </c>
      <c r="G535" s="67">
        <v>5</v>
      </c>
      <c r="H535" s="67">
        <v>0</v>
      </c>
      <c r="I535" s="67">
        <v>0</v>
      </c>
      <c r="J535" s="67">
        <v>0</v>
      </c>
      <c r="K535" s="67">
        <v>0</v>
      </c>
      <c r="L535" s="67">
        <v>0</v>
      </c>
      <c r="M535" s="67">
        <v>0</v>
      </c>
      <c r="N535" s="144">
        <v>0.1895</v>
      </c>
      <c r="O535" s="67">
        <v>0</v>
      </c>
      <c r="P535" s="67">
        <v>0</v>
      </c>
      <c r="Q535" s="67">
        <v>0</v>
      </c>
      <c r="R535" s="67">
        <v>0</v>
      </c>
      <c r="S535" s="67">
        <v>1</v>
      </c>
      <c r="T535" s="67">
        <v>0</v>
      </c>
      <c r="U535" s="67">
        <v>5</v>
      </c>
      <c r="V535" s="67">
        <v>1.081</v>
      </c>
      <c r="W535" s="67">
        <v>4</v>
      </c>
      <c r="Y535" s="64" t="s">
        <v>814</v>
      </c>
      <c r="Z535" s="64" t="s">
        <v>583</v>
      </c>
      <c r="AA535" s="64" t="s">
        <v>598</v>
      </c>
      <c r="AB535" s="67">
        <v>10560</v>
      </c>
    </row>
    <row r="536" spans="1:28" s="65" customFormat="1" ht="12">
      <c r="A536" s="86">
        <v>481</v>
      </c>
      <c r="B536" s="64">
        <v>481035243</v>
      </c>
      <c r="C536" s="66" t="s">
        <v>249</v>
      </c>
      <c r="D536" s="67">
        <v>0</v>
      </c>
      <c r="E536" s="67">
        <v>0</v>
      </c>
      <c r="F536" s="67">
        <v>0</v>
      </c>
      <c r="G536" s="67">
        <v>3</v>
      </c>
      <c r="H536" s="67">
        <v>0</v>
      </c>
      <c r="I536" s="67">
        <v>0</v>
      </c>
      <c r="J536" s="67">
        <v>0</v>
      </c>
      <c r="K536" s="67">
        <v>0</v>
      </c>
      <c r="L536" s="67">
        <v>0</v>
      </c>
      <c r="M536" s="67">
        <v>0</v>
      </c>
      <c r="N536" s="144">
        <v>0.1137</v>
      </c>
      <c r="O536" s="67">
        <v>0</v>
      </c>
      <c r="P536" s="67">
        <v>0</v>
      </c>
      <c r="Q536" s="67">
        <v>0</v>
      </c>
      <c r="R536" s="67">
        <v>0</v>
      </c>
      <c r="S536" s="67">
        <v>3</v>
      </c>
      <c r="T536" s="67">
        <v>0</v>
      </c>
      <c r="U536" s="67">
        <v>3</v>
      </c>
      <c r="V536" s="67">
        <v>1.081</v>
      </c>
      <c r="W536" s="67">
        <v>10</v>
      </c>
      <c r="Y536" s="64" t="s">
        <v>814</v>
      </c>
      <c r="Z536" s="64" t="s">
        <v>583</v>
      </c>
      <c r="AA536" s="64" t="s">
        <v>648</v>
      </c>
      <c r="AB536" s="67">
        <v>14650</v>
      </c>
    </row>
    <row r="537" spans="1:28" s="65" customFormat="1" ht="12">
      <c r="A537" s="86">
        <v>481</v>
      </c>
      <c r="B537" s="64">
        <v>481035244</v>
      </c>
      <c r="C537" s="66" t="s">
        <v>249</v>
      </c>
      <c r="D537" s="67">
        <v>0</v>
      </c>
      <c r="E537" s="67">
        <v>0</v>
      </c>
      <c r="F537" s="67">
        <v>2</v>
      </c>
      <c r="G537" s="67">
        <v>14</v>
      </c>
      <c r="H537" s="67">
        <v>3</v>
      </c>
      <c r="I537" s="67">
        <v>0</v>
      </c>
      <c r="J537" s="67">
        <v>0</v>
      </c>
      <c r="K537" s="67">
        <v>0</v>
      </c>
      <c r="L537" s="67">
        <v>0</v>
      </c>
      <c r="M537" s="67">
        <v>0</v>
      </c>
      <c r="N537" s="144">
        <v>0.72009999999999996</v>
      </c>
      <c r="O537" s="67">
        <v>0</v>
      </c>
      <c r="P537" s="67">
        <v>0</v>
      </c>
      <c r="Q537" s="67">
        <v>0</v>
      </c>
      <c r="R537" s="67">
        <v>0</v>
      </c>
      <c r="S537" s="67">
        <v>12</v>
      </c>
      <c r="T537" s="67">
        <v>0</v>
      </c>
      <c r="U537" s="67">
        <v>19</v>
      </c>
      <c r="V537" s="67">
        <v>1.081</v>
      </c>
      <c r="W537" s="67">
        <v>10</v>
      </c>
      <c r="Y537" s="64" t="s">
        <v>814</v>
      </c>
      <c r="Z537" s="64" t="s">
        <v>583</v>
      </c>
      <c r="AA537" s="64" t="s">
        <v>599</v>
      </c>
      <c r="AB537" s="67">
        <v>12773</v>
      </c>
    </row>
    <row r="538" spans="1:28" s="65" customFormat="1" ht="12">
      <c r="A538" s="86">
        <v>481</v>
      </c>
      <c r="B538" s="64">
        <v>481035285</v>
      </c>
      <c r="C538" s="66" t="s">
        <v>249</v>
      </c>
      <c r="D538" s="67">
        <v>1</v>
      </c>
      <c r="E538" s="67">
        <v>0</v>
      </c>
      <c r="F538" s="67">
        <v>0</v>
      </c>
      <c r="G538" s="67">
        <v>3</v>
      </c>
      <c r="H538" s="67">
        <v>0</v>
      </c>
      <c r="I538" s="67">
        <v>0</v>
      </c>
      <c r="J538" s="67">
        <v>0</v>
      </c>
      <c r="K538" s="67">
        <v>0</v>
      </c>
      <c r="L538" s="67">
        <v>0</v>
      </c>
      <c r="M538" s="67">
        <v>0</v>
      </c>
      <c r="N538" s="144">
        <v>0.1137</v>
      </c>
      <c r="O538" s="67">
        <v>0</v>
      </c>
      <c r="P538" s="67">
        <v>1</v>
      </c>
      <c r="Q538" s="67">
        <v>0</v>
      </c>
      <c r="R538" s="67">
        <v>0</v>
      </c>
      <c r="S538" s="67">
        <v>1</v>
      </c>
      <c r="T538" s="67">
        <v>0</v>
      </c>
      <c r="U538" s="67">
        <v>4</v>
      </c>
      <c r="V538" s="67">
        <v>1.081</v>
      </c>
      <c r="W538" s="67">
        <v>5</v>
      </c>
      <c r="Y538" s="64" t="s">
        <v>814</v>
      </c>
      <c r="Z538" s="64" t="s">
        <v>583</v>
      </c>
      <c r="AA538" s="64" t="s">
        <v>600</v>
      </c>
      <c r="AB538" s="67">
        <v>10027</v>
      </c>
    </row>
    <row r="539" spans="1:28" s="65" customFormat="1" ht="12">
      <c r="A539" s="86">
        <v>481</v>
      </c>
      <c r="B539" s="64">
        <v>481035307</v>
      </c>
      <c r="C539" s="66" t="s">
        <v>249</v>
      </c>
      <c r="D539" s="67">
        <v>0</v>
      </c>
      <c r="E539" s="67">
        <v>0</v>
      </c>
      <c r="F539" s="67">
        <v>1</v>
      </c>
      <c r="G539" s="67">
        <v>0</v>
      </c>
      <c r="H539" s="67">
        <v>0</v>
      </c>
      <c r="I539" s="67">
        <v>0</v>
      </c>
      <c r="J539" s="67">
        <v>0</v>
      </c>
      <c r="K539" s="67">
        <v>0</v>
      </c>
      <c r="L539" s="67">
        <v>0</v>
      </c>
      <c r="M539" s="67">
        <v>0</v>
      </c>
      <c r="N539" s="144">
        <v>3.7900000000000003E-2</v>
      </c>
      <c r="O539" s="67">
        <v>0</v>
      </c>
      <c r="P539" s="67">
        <v>0</v>
      </c>
      <c r="Q539" s="67">
        <v>0</v>
      </c>
      <c r="R539" s="67">
        <v>0</v>
      </c>
      <c r="S539" s="67">
        <v>0</v>
      </c>
      <c r="T539" s="67">
        <v>0</v>
      </c>
      <c r="U539" s="67">
        <v>1</v>
      </c>
      <c r="V539" s="67">
        <v>1.081</v>
      </c>
      <c r="W539" s="67">
        <v>1</v>
      </c>
      <c r="Y539" s="64" t="s">
        <v>814</v>
      </c>
      <c r="Z539" s="64" t="s">
        <v>583</v>
      </c>
      <c r="AA539" s="64" t="s">
        <v>628</v>
      </c>
      <c r="AB539" s="67">
        <v>9678</v>
      </c>
    </row>
    <row r="540" spans="1:28" s="65" customFormat="1" ht="12">
      <c r="A540" s="86">
        <v>481</v>
      </c>
      <c r="B540" s="64">
        <v>481035350</v>
      </c>
      <c r="C540" s="66" t="s">
        <v>249</v>
      </c>
      <c r="D540" s="67">
        <v>0</v>
      </c>
      <c r="E540" s="67">
        <v>0</v>
      </c>
      <c r="F540" s="67">
        <v>1</v>
      </c>
      <c r="G540" s="67">
        <v>2</v>
      </c>
      <c r="H540" s="67">
        <v>0</v>
      </c>
      <c r="I540" s="67">
        <v>0</v>
      </c>
      <c r="J540" s="67">
        <v>0</v>
      </c>
      <c r="K540" s="67">
        <v>0</v>
      </c>
      <c r="L540" s="67">
        <v>0</v>
      </c>
      <c r="M540" s="67">
        <v>0</v>
      </c>
      <c r="N540" s="144">
        <v>0.1137</v>
      </c>
      <c r="O540" s="67">
        <v>0</v>
      </c>
      <c r="P540" s="67">
        <v>0</v>
      </c>
      <c r="Q540" s="67">
        <v>0</v>
      </c>
      <c r="R540" s="67">
        <v>0</v>
      </c>
      <c r="S540" s="67">
        <v>0</v>
      </c>
      <c r="T540" s="67">
        <v>0</v>
      </c>
      <c r="U540" s="67">
        <v>3</v>
      </c>
      <c r="V540" s="67">
        <v>1.081</v>
      </c>
      <c r="W540" s="67">
        <v>1</v>
      </c>
      <c r="Y540" s="64" t="s">
        <v>814</v>
      </c>
      <c r="Z540" s="64" t="s">
        <v>583</v>
      </c>
      <c r="AA540" s="64" t="s">
        <v>748</v>
      </c>
      <c r="AB540" s="67">
        <v>9711</v>
      </c>
    </row>
    <row r="541" spans="1:28" s="65" customFormat="1" ht="12">
      <c r="A541" s="86">
        <v>481</v>
      </c>
      <c r="B541" s="64">
        <v>481035780</v>
      </c>
      <c r="C541" s="66" t="s">
        <v>249</v>
      </c>
      <c r="D541" s="67">
        <v>0</v>
      </c>
      <c r="E541" s="67">
        <v>0</v>
      </c>
      <c r="F541" s="67">
        <v>0</v>
      </c>
      <c r="G541" s="67">
        <v>1</v>
      </c>
      <c r="H541" s="67">
        <v>0</v>
      </c>
      <c r="I541" s="67">
        <v>0</v>
      </c>
      <c r="J541" s="67">
        <v>0</v>
      </c>
      <c r="K541" s="67">
        <v>0</v>
      </c>
      <c r="L541" s="67">
        <v>0</v>
      </c>
      <c r="M541" s="67">
        <v>0</v>
      </c>
      <c r="N541" s="144">
        <v>3.7900000000000003E-2</v>
      </c>
      <c r="O541" s="67">
        <v>0</v>
      </c>
      <c r="P541" s="67">
        <v>0</v>
      </c>
      <c r="Q541" s="67">
        <v>0</v>
      </c>
      <c r="R541" s="67">
        <v>0</v>
      </c>
      <c r="S541" s="67">
        <v>0</v>
      </c>
      <c r="T541" s="67">
        <v>0</v>
      </c>
      <c r="U541" s="67">
        <v>1</v>
      </c>
      <c r="V541" s="67">
        <v>1.081</v>
      </c>
      <c r="W541" s="67">
        <v>1</v>
      </c>
      <c r="Y541" s="64" t="s">
        <v>814</v>
      </c>
      <c r="Z541" s="64" t="s">
        <v>583</v>
      </c>
      <c r="AA541" s="64" t="s">
        <v>815</v>
      </c>
      <c r="AB541" s="67">
        <v>9728</v>
      </c>
    </row>
    <row r="542" spans="1:28" s="65" customFormat="1" ht="12">
      <c r="A542" s="86">
        <v>482</v>
      </c>
      <c r="B542" s="64">
        <v>482204007</v>
      </c>
      <c r="C542" s="66" t="s">
        <v>252</v>
      </c>
      <c r="D542" s="67">
        <v>0</v>
      </c>
      <c r="E542" s="67">
        <v>0</v>
      </c>
      <c r="F542" s="67">
        <v>9</v>
      </c>
      <c r="G542" s="67">
        <v>24</v>
      </c>
      <c r="H542" s="67">
        <v>17</v>
      </c>
      <c r="I542" s="67">
        <v>0</v>
      </c>
      <c r="J542" s="67">
        <v>0</v>
      </c>
      <c r="K542" s="67">
        <v>0</v>
      </c>
      <c r="L542" s="67">
        <v>0</v>
      </c>
      <c r="M542" s="67">
        <v>0</v>
      </c>
      <c r="N542" s="144">
        <v>1.895</v>
      </c>
      <c r="O542" s="67">
        <v>0</v>
      </c>
      <c r="P542" s="67">
        <v>0</v>
      </c>
      <c r="Q542" s="67">
        <v>0</v>
      </c>
      <c r="R542" s="67">
        <v>0</v>
      </c>
      <c r="S542" s="67">
        <v>5</v>
      </c>
      <c r="T542" s="67">
        <v>0</v>
      </c>
      <c r="U542" s="67">
        <v>50</v>
      </c>
      <c r="V542" s="67">
        <v>1</v>
      </c>
      <c r="W542" s="67">
        <v>2</v>
      </c>
      <c r="Y542" s="64" t="s">
        <v>816</v>
      </c>
      <c r="Z542" s="64" t="s">
        <v>817</v>
      </c>
      <c r="AA542" s="64" t="s">
        <v>776</v>
      </c>
      <c r="AB542" s="67">
        <v>9379</v>
      </c>
    </row>
    <row r="543" spans="1:28" s="65" customFormat="1" ht="12">
      <c r="A543" s="86">
        <v>482</v>
      </c>
      <c r="B543" s="64">
        <v>482204038</v>
      </c>
      <c r="C543" s="66" t="s">
        <v>252</v>
      </c>
      <c r="D543" s="67">
        <v>0</v>
      </c>
      <c r="E543" s="67">
        <v>0</v>
      </c>
      <c r="F543" s="67">
        <v>0</v>
      </c>
      <c r="G543" s="67">
        <v>0</v>
      </c>
      <c r="H543" s="67">
        <v>1</v>
      </c>
      <c r="I543" s="67">
        <v>0</v>
      </c>
      <c r="J543" s="67">
        <v>0</v>
      </c>
      <c r="K543" s="67">
        <v>0</v>
      </c>
      <c r="L543" s="67">
        <v>0</v>
      </c>
      <c r="M543" s="67">
        <v>0</v>
      </c>
      <c r="N543" s="144">
        <v>3.7900000000000003E-2</v>
      </c>
      <c r="O543" s="67">
        <v>0</v>
      </c>
      <c r="P543" s="67">
        <v>0</v>
      </c>
      <c r="Q543" s="67">
        <v>0</v>
      </c>
      <c r="R543" s="67">
        <v>0</v>
      </c>
      <c r="S543" s="67">
        <v>0</v>
      </c>
      <c r="T543" s="67">
        <v>0</v>
      </c>
      <c r="U543" s="67">
        <v>1</v>
      </c>
      <c r="V543" s="67">
        <v>1</v>
      </c>
      <c r="W543" s="67">
        <v>1</v>
      </c>
      <c r="Y543" s="64" t="s">
        <v>816</v>
      </c>
      <c r="Z543" s="64" t="s">
        <v>817</v>
      </c>
      <c r="AA543" s="64" t="s">
        <v>936</v>
      </c>
      <c r="AB543" s="67">
        <v>8785</v>
      </c>
    </row>
    <row r="544" spans="1:28" s="65" customFormat="1" ht="12">
      <c r="A544" s="86">
        <v>482</v>
      </c>
      <c r="B544" s="64">
        <v>482204105</v>
      </c>
      <c r="C544" s="66" t="s">
        <v>252</v>
      </c>
      <c r="D544" s="67">
        <v>0</v>
      </c>
      <c r="E544" s="67">
        <v>0</v>
      </c>
      <c r="F544" s="67">
        <v>0</v>
      </c>
      <c r="G544" s="67">
        <v>1</v>
      </c>
      <c r="H544" s="67">
        <v>1</v>
      </c>
      <c r="I544" s="67">
        <v>0</v>
      </c>
      <c r="J544" s="67">
        <v>0</v>
      </c>
      <c r="K544" s="67">
        <v>0</v>
      </c>
      <c r="L544" s="67">
        <v>0</v>
      </c>
      <c r="M544" s="67">
        <v>0</v>
      </c>
      <c r="N544" s="144">
        <v>7.5800000000000006E-2</v>
      </c>
      <c r="O544" s="67">
        <v>0</v>
      </c>
      <c r="P544" s="67">
        <v>0</v>
      </c>
      <c r="Q544" s="67">
        <v>0</v>
      </c>
      <c r="R544" s="67">
        <v>0</v>
      </c>
      <c r="S544" s="67">
        <v>0</v>
      </c>
      <c r="T544" s="67">
        <v>0</v>
      </c>
      <c r="U544" s="67">
        <v>2</v>
      </c>
      <c r="V544" s="67">
        <v>1</v>
      </c>
      <c r="W544" s="67">
        <v>1</v>
      </c>
      <c r="Y544" s="64" t="s">
        <v>816</v>
      </c>
      <c r="Z544" s="64" t="s">
        <v>817</v>
      </c>
      <c r="AA544" s="64" t="s">
        <v>818</v>
      </c>
      <c r="AB544" s="67">
        <v>8954</v>
      </c>
    </row>
    <row r="545" spans="1:28" s="65" customFormat="1" ht="12">
      <c r="A545" s="86">
        <v>482</v>
      </c>
      <c r="B545" s="64">
        <v>482204204</v>
      </c>
      <c r="C545" s="66" t="s">
        <v>252</v>
      </c>
      <c r="D545" s="67">
        <v>0</v>
      </c>
      <c r="E545" s="67">
        <v>0</v>
      </c>
      <c r="F545" s="67">
        <v>14</v>
      </c>
      <c r="G545" s="67">
        <v>99</v>
      </c>
      <c r="H545" s="67">
        <v>53</v>
      </c>
      <c r="I545" s="67">
        <v>0</v>
      </c>
      <c r="J545" s="67">
        <v>0</v>
      </c>
      <c r="K545" s="67">
        <v>0</v>
      </c>
      <c r="L545" s="67">
        <v>0</v>
      </c>
      <c r="M545" s="67">
        <v>0</v>
      </c>
      <c r="N545" s="144">
        <v>6.2914000000000003</v>
      </c>
      <c r="O545" s="67">
        <v>0</v>
      </c>
      <c r="P545" s="67">
        <v>0</v>
      </c>
      <c r="Q545" s="67">
        <v>0</v>
      </c>
      <c r="R545" s="67">
        <v>0</v>
      </c>
      <c r="S545" s="67">
        <v>11</v>
      </c>
      <c r="T545" s="67">
        <v>0</v>
      </c>
      <c r="U545" s="67">
        <v>166</v>
      </c>
      <c r="V545" s="67">
        <v>1</v>
      </c>
      <c r="W545" s="67">
        <v>1</v>
      </c>
      <c r="Y545" s="64" t="s">
        <v>816</v>
      </c>
      <c r="Z545" s="64" t="s">
        <v>817</v>
      </c>
      <c r="AA545" s="64" t="s">
        <v>817</v>
      </c>
      <c r="AB545" s="67">
        <v>9260</v>
      </c>
    </row>
    <row r="546" spans="1:28" s="65" customFormat="1" ht="12">
      <c r="A546" s="86">
        <v>482</v>
      </c>
      <c r="B546" s="64">
        <v>482204705</v>
      </c>
      <c r="C546" s="66" t="s">
        <v>252</v>
      </c>
      <c r="D546" s="67">
        <v>0</v>
      </c>
      <c r="E546" s="67">
        <v>0</v>
      </c>
      <c r="F546" s="67">
        <v>0</v>
      </c>
      <c r="G546" s="67">
        <v>0</v>
      </c>
      <c r="H546" s="67">
        <v>1</v>
      </c>
      <c r="I546" s="67">
        <v>0</v>
      </c>
      <c r="J546" s="67">
        <v>0</v>
      </c>
      <c r="K546" s="67">
        <v>0</v>
      </c>
      <c r="L546" s="67">
        <v>0</v>
      </c>
      <c r="M546" s="67">
        <v>0</v>
      </c>
      <c r="N546" s="144">
        <v>3.7900000000000003E-2</v>
      </c>
      <c r="O546" s="67">
        <v>0</v>
      </c>
      <c r="P546" s="67">
        <v>0</v>
      </c>
      <c r="Q546" s="67">
        <v>0</v>
      </c>
      <c r="R546" s="67">
        <v>0</v>
      </c>
      <c r="S546" s="67">
        <v>0</v>
      </c>
      <c r="T546" s="67">
        <v>0</v>
      </c>
      <c r="U546" s="67">
        <v>1</v>
      </c>
      <c r="V546" s="67">
        <v>1</v>
      </c>
      <c r="W546" s="67">
        <v>1</v>
      </c>
      <c r="Y546" s="64" t="s">
        <v>816</v>
      </c>
      <c r="Z546" s="64" t="s">
        <v>817</v>
      </c>
      <c r="AA546" s="64" t="s">
        <v>907</v>
      </c>
      <c r="AB546" s="67">
        <v>8785</v>
      </c>
    </row>
    <row r="547" spans="1:28" s="65" customFormat="1" ht="12">
      <c r="A547" s="86">
        <v>482</v>
      </c>
      <c r="B547" s="64">
        <v>482204745</v>
      </c>
      <c r="C547" s="66" t="s">
        <v>252</v>
      </c>
      <c r="D547" s="67">
        <v>0</v>
      </c>
      <c r="E547" s="67">
        <v>0</v>
      </c>
      <c r="F547" s="67">
        <v>2</v>
      </c>
      <c r="G547" s="67">
        <v>11</v>
      </c>
      <c r="H547" s="67">
        <v>8</v>
      </c>
      <c r="I547" s="67">
        <v>0</v>
      </c>
      <c r="J547" s="67">
        <v>0</v>
      </c>
      <c r="K547" s="67">
        <v>0</v>
      </c>
      <c r="L547" s="67">
        <v>0</v>
      </c>
      <c r="M547" s="67">
        <v>0</v>
      </c>
      <c r="N547" s="144">
        <v>0.79590000000000005</v>
      </c>
      <c r="O547" s="67">
        <v>0</v>
      </c>
      <c r="P547" s="67">
        <v>0</v>
      </c>
      <c r="Q547" s="67">
        <v>0</v>
      </c>
      <c r="R547" s="67">
        <v>0</v>
      </c>
      <c r="S547" s="67">
        <v>3</v>
      </c>
      <c r="T547" s="67">
        <v>0</v>
      </c>
      <c r="U547" s="67">
        <v>21</v>
      </c>
      <c r="V547" s="67">
        <v>1</v>
      </c>
      <c r="W547" s="67">
        <v>3</v>
      </c>
      <c r="Y547" s="64" t="s">
        <v>816</v>
      </c>
      <c r="Z547" s="64" t="s">
        <v>817</v>
      </c>
      <c r="AA547" s="64" t="s">
        <v>777</v>
      </c>
      <c r="AB547" s="67">
        <v>9538</v>
      </c>
    </row>
    <row r="548" spans="1:28" s="65" customFormat="1" ht="12">
      <c r="A548" s="86">
        <v>482</v>
      </c>
      <c r="B548" s="64">
        <v>482204773</v>
      </c>
      <c r="C548" s="66" t="s">
        <v>252</v>
      </c>
      <c r="D548" s="67">
        <v>0</v>
      </c>
      <c r="E548" s="67">
        <v>0</v>
      </c>
      <c r="F548" s="67">
        <v>7</v>
      </c>
      <c r="G548" s="67">
        <v>27</v>
      </c>
      <c r="H548" s="67">
        <v>13</v>
      </c>
      <c r="I548" s="67">
        <v>0</v>
      </c>
      <c r="J548" s="67">
        <v>0</v>
      </c>
      <c r="K548" s="67">
        <v>0</v>
      </c>
      <c r="L548" s="67">
        <v>0</v>
      </c>
      <c r="M548" s="67">
        <v>0</v>
      </c>
      <c r="N548" s="144">
        <v>1.7813000000000001</v>
      </c>
      <c r="O548" s="67">
        <v>0</v>
      </c>
      <c r="P548" s="67">
        <v>0</v>
      </c>
      <c r="Q548" s="67">
        <v>0</v>
      </c>
      <c r="R548" s="67">
        <v>0</v>
      </c>
      <c r="S548" s="67">
        <v>9</v>
      </c>
      <c r="T548" s="67">
        <v>0</v>
      </c>
      <c r="U548" s="67">
        <v>47</v>
      </c>
      <c r="V548" s="67">
        <v>1</v>
      </c>
      <c r="W548" s="67">
        <v>4</v>
      </c>
      <c r="Y548" s="64" t="s">
        <v>816</v>
      </c>
      <c r="Z548" s="64" t="s">
        <v>817</v>
      </c>
      <c r="AA548" s="64" t="s">
        <v>819</v>
      </c>
      <c r="AB548" s="67">
        <v>9766</v>
      </c>
    </row>
    <row r="549" spans="1:28" s="65" customFormat="1" ht="12">
      <c r="A549" s="86">
        <v>483</v>
      </c>
      <c r="B549" s="64">
        <v>483239020</v>
      </c>
      <c r="C549" s="66" t="s">
        <v>257</v>
      </c>
      <c r="D549" s="67">
        <v>0</v>
      </c>
      <c r="E549" s="67">
        <v>0</v>
      </c>
      <c r="F549" s="67">
        <v>0</v>
      </c>
      <c r="G549" s="67">
        <v>2</v>
      </c>
      <c r="H549" s="67">
        <v>3</v>
      </c>
      <c r="I549" s="67">
        <v>1</v>
      </c>
      <c r="J549" s="67">
        <v>0</v>
      </c>
      <c r="K549" s="67">
        <v>0</v>
      </c>
      <c r="L549" s="67">
        <v>0</v>
      </c>
      <c r="M549" s="67">
        <v>0</v>
      </c>
      <c r="N549" s="144">
        <v>0.22739999999999999</v>
      </c>
      <c r="O549" s="67">
        <v>0</v>
      </c>
      <c r="P549" s="67">
        <v>0</v>
      </c>
      <c r="Q549" s="67">
        <v>0</v>
      </c>
      <c r="R549" s="67">
        <v>0</v>
      </c>
      <c r="S549" s="67">
        <v>1</v>
      </c>
      <c r="T549" s="67">
        <v>0</v>
      </c>
      <c r="U549" s="67">
        <v>6</v>
      </c>
      <c r="V549" s="67">
        <v>1.036</v>
      </c>
      <c r="W549" s="67">
        <v>3</v>
      </c>
      <c r="Y549" s="64" t="s">
        <v>820</v>
      </c>
      <c r="Z549" s="64" t="s">
        <v>821</v>
      </c>
      <c r="AA549" s="64" t="s">
        <v>694</v>
      </c>
      <c r="AB549" s="67">
        <v>10123</v>
      </c>
    </row>
    <row r="550" spans="1:28" s="65" customFormat="1" ht="12">
      <c r="A550" s="86">
        <v>483</v>
      </c>
      <c r="B550" s="64">
        <v>483239036</v>
      </c>
      <c r="C550" s="66" t="s">
        <v>257</v>
      </c>
      <c r="D550" s="67">
        <v>0</v>
      </c>
      <c r="E550" s="67">
        <v>0</v>
      </c>
      <c r="F550" s="67">
        <v>0</v>
      </c>
      <c r="G550" s="67">
        <v>6</v>
      </c>
      <c r="H550" s="67">
        <v>14</v>
      </c>
      <c r="I550" s="67">
        <v>9</v>
      </c>
      <c r="J550" s="67">
        <v>0</v>
      </c>
      <c r="K550" s="67">
        <v>0</v>
      </c>
      <c r="L550" s="67">
        <v>0</v>
      </c>
      <c r="M550" s="67">
        <v>0</v>
      </c>
      <c r="N550" s="144">
        <v>1.0991</v>
      </c>
      <c r="O550" s="67">
        <v>0</v>
      </c>
      <c r="P550" s="67">
        <v>0</v>
      </c>
      <c r="Q550" s="67">
        <v>0</v>
      </c>
      <c r="R550" s="67">
        <v>0</v>
      </c>
      <c r="S550" s="67">
        <v>4</v>
      </c>
      <c r="T550" s="67">
        <v>0</v>
      </c>
      <c r="U550" s="67">
        <v>29</v>
      </c>
      <c r="V550" s="67">
        <v>1.036</v>
      </c>
      <c r="W550" s="67">
        <v>3</v>
      </c>
      <c r="Y550" s="64" t="s">
        <v>820</v>
      </c>
      <c r="Z550" s="64" t="s">
        <v>821</v>
      </c>
      <c r="AA550" s="64" t="s">
        <v>695</v>
      </c>
      <c r="AB550" s="67">
        <v>10227</v>
      </c>
    </row>
    <row r="551" spans="1:28" s="65" customFormat="1" ht="12">
      <c r="A551" s="86">
        <v>483</v>
      </c>
      <c r="B551" s="64">
        <v>483239052</v>
      </c>
      <c r="C551" s="66" t="s">
        <v>257</v>
      </c>
      <c r="D551" s="67">
        <v>0</v>
      </c>
      <c r="E551" s="67">
        <v>0</v>
      </c>
      <c r="F551" s="67">
        <v>0</v>
      </c>
      <c r="G551" s="67">
        <v>6</v>
      </c>
      <c r="H551" s="67">
        <v>9</v>
      </c>
      <c r="I551" s="67">
        <v>12</v>
      </c>
      <c r="J551" s="67">
        <v>0</v>
      </c>
      <c r="K551" s="67">
        <v>0</v>
      </c>
      <c r="L551" s="67">
        <v>0</v>
      </c>
      <c r="M551" s="67">
        <v>0</v>
      </c>
      <c r="N551" s="144">
        <v>1.0233000000000001</v>
      </c>
      <c r="O551" s="67">
        <v>0</v>
      </c>
      <c r="P551" s="67">
        <v>0</v>
      </c>
      <c r="Q551" s="67">
        <v>0</v>
      </c>
      <c r="R551" s="67">
        <v>0</v>
      </c>
      <c r="S551" s="67">
        <v>2</v>
      </c>
      <c r="T551" s="67">
        <v>0</v>
      </c>
      <c r="U551" s="67">
        <v>27</v>
      </c>
      <c r="V551" s="67">
        <v>1.036</v>
      </c>
      <c r="W551" s="67">
        <v>1</v>
      </c>
      <c r="Y551" s="64" t="s">
        <v>820</v>
      </c>
      <c r="Z551" s="64" t="s">
        <v>821</v>
      </c>
      <c r="AA551" s="64" t="s">
        <v>822</v>
      </c>
      <c r="AB551" s="67">
        <v>10218</v>
      </c>
    </row>
    <row r="552" spans="1:28" s="65" customFormat="1" ht="12">
      <c r="A552" s="86">
        <v>483</v>
      </c>
      <c r="B552" s="64">
        <v>483239082</v>
      </c>
      <c r="C552" s="66" t="s">
        <v>257</v>
      </c>
      <c r="D552" s="67">
        <v>0</v>
      </c>
      <c r="E552" s="67">
        <v>0</v>
      </c>
      <c r="F552" s="67">
        <v>0</v>
      </c>
      <c r="G552" s="67">
        <v>1</v>
      </c>
      <c r="H552" s="67">
        <v>2</v>
      </c>
      <c r="I552" s="67">
        <v>3</v>
      </c>
      <c r="J552" s="67">
        <v>0</v>
      </c>
      <c r="K552" s="67">
        <v>0</v>
      </c>
      <c r="L552" s="67">
        <v>0</v>
      </c>
      <c r="M552" s="67">
        <v>0</v>
      </c>
      <c r="N552" s="144">
        <v>0.22739999999999999</v>
      </c>
      <c r="O552" s="67">
        <v>0</v>
      </c>
      <c r="P552" s="67">
        <v>0</v>
      </c>
      <c r="Q552" s="67">
        <v>0</v>
      </c>
      <c r="R552" s="67">
        <v>0</v>
      </c>
      <c r="S552" s="67">
        <v>1</v>
      </c>
      <c r="T552" s="67">
        <v>0</v>
      </c>
      <c r="U552" s="67">
        <v>6</v>
      </c>
      <c r="V552" s="67">
        <v>1.036</v>
      </c>
      <c r="W552" s="67">
        <v>3</v>
      </c>
      <c r="Y552" s="64" t="s">
        <v>820</v>
      </c>
      <c r="Z552" s="64" t="s">
        <v>821</v>
      </c>
      <c r="AA552" s="64" t="s">
        <v>823</v>
      </c>
      <c r="AB552" s="67">
        <v>10674</v>
      </c>
    </row>
    <row r="553" spans="1:28" s="65" customFormat="1" ht="12">
      <c r="A553" s="86">
        <v>483</v>
      </c>
      <c r="B553" s="64">
        <v>483239118</v>
      </c>
      <c r="C553" s="66" t="s">
        <v>257</v>
      </c>
      <c r="D553" s="67">
        <v>0</v>
      </c>
      <c r="E553" s="67">
        <v>0</v>
      </c>
      <c r="F553" s="67">
        <v>0</v>
      </c>
      <c r="G553" s="67">
        <v>2</v>
      </c>
      <c r="H553" s="67">
        <v>1</v>
      </c>
      <c r="I553" s="67">
        <v>0</v>
      </c>
      <c r="J553" s="67">
        <v>0</v>
      </c>
      <c r="K553" s="67">
        <v>0</v>
      </c>
      <c r="L553" s="67">
        <v>0</v>
      </c>
      <c r="M553" s="67">
        <v>0</v>
      </c>
      <c r="N553" s="144">
        <v>0.1137</v>
      </c>
      <c r="O553" s="67">
        <v>0</v>
      </c>
      <c r="P553" s="67">
        <v>0</v>
      </c>
      <c r="Q553" s="67">
        <v>0</v>
      </c>
      <c r="R553" s="67">
        <v>0</v>
      </c>
      <c r="S553" s="67">
        <v>0</v>
      </c>
      <c r="T553" s="67">
        <v>0</v>
      </c>
      <c r="U553" s="67">
        <v>3</v>
      </c>
      <c r="V553" s="67">
        <v>1.036</v>
      </c>
      <c r="W553" s="67">
        <v>1</v>
      </c>
      <c r="Y553" s="64" t="s">
        <v>820</v>
      </c>
      <c r="Z553" s="64" t="s">
        <v>821</v>
      </c>
      <c r="AA553" s="64" t="s">
        <v>825</v>
      </c>
      <c r="AB553" s="67">
        <v>9275</v>
      </c>
    </row>
    <row r="554" spans="1:28" s="65" customFormat="1" ht="12">
      <c r="A554" s="86">
        <v>483</v>
      </c>
      <c r="B554" s="64">
        <v>483239145</v>
      </c>
      <c r="C554" s="66" t="s">
        <v>257</v>
      </c>
      <c r="D554" s="67">
        <v>0</v>
      </c>
      <c r="E554" s="67">
        <v>0</v>
      </c>
      <c r="F554" s="67">
        <v>0</v>
      </c>
      <c r="G554" s="67">
        <v>8</v>
      </c>
      <c r="H554" s="67">
        <v>2</v>
      </c>
      <c r="I554" s="67">
        <v>0</v>
      </c>
      <c r="J554" s="67">
        <v>0</v>
      </c>
      <c r="K554" s="67">
        <v>0</v>
      </c>
      <c r="L554" s="67">
        <v>0</v>
      </c>
      <c r="M554" s="67">
        <v>0</v>
      </c>
      <c r="N554" s="144">
        <v>0.379</v>
      </c>
      <c r="O554" s="67">
        <v>0</v>
      </c>
      <c r="P554" s="67">
        <v>0</v>
      </c>
      <c r="Q554" s="67">
        <v>0</v>
      </c>
      <c r="R554" s="67">
        <v>0</v>
      </c>
      <c r="S554" s="67">
        <v>0</v>
      </c>
      <c r="T554" s="67">
        <v>0</v>
      </c>
      <c r="U554" s="67">
        <v>10</v>
      </c>
      <c r="V554" s="67">
        <v>1.036</v>
      </c>
      <c r="W554" s="67">
        <v>1</v>
      </c>
      <c r="Y554" s="64" t="s">
        <v>820</v>
      </c>
      <c r="Z554" s="64" t="s">
        <v>821</v>
      </c>
      <c r="AA554" s="64" t="s">
        <v>826</v>
      </c>
      <c r="AB554" s="67">
        <v>9322</v>
      </c>
    </row>
    <row r="555" spans="1:28" s="65" customFormat="1" ht="12">
      <c r="A555" s="86">
        <v>483</v>
      </c>
      <c r="B555" s="64">
        <v>483239171</v>
      </c>
      <c r="C555" s="66" t="s">
        <v>257</v>
      </c>
      <c r="D555" s="67">
        <v>0</v>
      </c>
      <c r="E555" s="67">
        <v>0</v>
      </c>
      <c r="F555" s="67">
        <v>0</v>
      </c>
      <c r="G555" s="67">
        <v>1</v>
      </c>
      <c r="H555" s="67">
        <v>4</v>
      </c>
      <c r="I555" s="67">
        <v>4</v>
      </c>
      <c r="J555" s="67">
        <v>0</v>
      </c>
      <c r="K555" s="67">
        <v>0</v>
      </c>
      <c r="L555" s="67">
        <v>0</v>
      </c>
      <c r="M555" s="67">
        <v>0</v>
      </c>
      <c r="N555" s="144">
        <v>0.34110000000000001</v>
      </c>
      <c r="O555" s="67">
        <v>0</v>
      </c>
      <c r="P555" s="67">
        <v>0</v>
      </c>
      <c r="Q555" s="67">
        <v>0</v>
      </c>
      <c r="R555" s="67">
        <v>0</v>
      </c>
      <c r="S555" s="67">
        <v>2</v>
      </c>
      <c r="T555" s="67">
        <v>0</v>
      </c>
      <c r="U555" s="67">
        <v>9</v>
      </c>
      <c r="V555" s="67">
        <v>1.036</v>
      </c>
      <c r="W555" s="67">
        <v>5</v>
      </c>
      <c r="Y555" s="64" t="s">
        <v>820</v>
      </c>
      <c r="Z555" s="64" t="s">
        <v>821</v>
      </c>
      <c r="AA555" s="64" t="s">
        <v>827</v>
      </c>
      <c r="AB555" s="67">
        <v>10792</v>
      </c>
    </row>
    <row r="556" spans="1:28" s="65" customFormat="1" ht="12">
      <c r="A556" s="86">
        <v>483</v>
      </c>
      <c r="B556" s="64">
        <v>483239172</v>
      </c>
      <c r="C556" s="66" t="s">
        <v>257</v>
      </c>
      <c r="D556" s="67">
        <v>0</v>
      </c>
      <c r="E556" s="67">
        <v>0</v>
      </c>
      <c r="F556" s="67">
        <v>0</v>
      </c>
      <c r="G556" s="67">
        <v>0</v>
      </c>
      <c r="H556" s="67">
        <v>1</v>
      </c>
      <c r="I556" s="67">
        <v>0</v>
      </c>
      <c r="J556" s="67">
        <v>0</v>
      </c>
      <c r="K556" s="67">
        <v>0</v>
      </c>
      <c r="L556" s="67">
        <v>0</v>
      </c>
      <c r="M556" s="67">
        <v>0</v>
      </c>
      <c r="N556" s="144">
        <v>3.7900000000000003E-2</v>
      </c>
      <c r="O556" s="67">
        <v>0</v>
      </c>
      <c r="P556" s="67">
        <v>0</v>
      </c>
      <c r="Q556" s="67">
        <v>0</v>
      </c>
      <c r="R556" s="67">
        <v>0</v>
      </c>
      <c r="S556" s="67">
        <v>0</v>
      </c>
      <c r="T556" s="67">
        <v>0</v>
      </c>
      <c r="U556" s="67">
        <v>1</v>
      </c>
      <c r="V556" s="67">
        <v>1.036</v>
      </c>
      <c r="W556" s="67">
        <v>1</v>
      </c>
      <c r="Y556" s="64" t="s">
        <v>820</v>
      </c>
      <c r="Z556" s="64" t="s">
        <v>821</v>
      </c>
      <c r="AA556" s="64" t="s">
        <v>828</v>
      </c>
      <c r="AB556" s="67">
        <v>9041</v>
      </c>
    </row>
    <row r="557" spans="1:28" s="65" customFormat="1" ht="12">
      <c r="A557" s="86">
        <v>483</v>
      </c>
      <c r="B557" s="64">
        <v>483239173</v>
      </c>
      <c r="C557" s="66" t="s">
        <v>257</v>
      </c>
      <c r="D557" s="67">
        <v>0</v>
      </c>
      <c r="E557" s="67">
        <v>0</v>
      </c>
      <c r="F557" s="67">
        <v>0</v>
      </c>
      <c r="G557" s="67">
        <v>1</v>
      </c>
      <c r="H557" s="67">
        <v>0</v>
      </c>
      <c r="I557" s="67">
        <v>0</v>
      </c>
      <c r="J557" s="67">
        <v>0</v>
      </c>
      <c r="K557" s="67">
        <v>0</v>
      </c>
      <c r="L557" s="67">
        <v>0</v>
      </c>
      <c r="M557" s="67">
        <v>0</v>
      </c>
      <c r="N557" s="144">
        <v>3.7900000000000003E-2</v>
      </c>
      <c r="O557" s="67">
        <v>0</v>
      </c>
      <c r="P557" s="67">
        <v>0</v>
      </c>
      <c r="Q557" s="67">
        <v>0</v>
      </c>
      <c r="R557" s="67">
        <v>0</v>
      </c>
      <c r="S557" s="67">
        <v>1</v>
      </c>
      <c r="T557" s="67">
        <v>0</v>
      </c>
      <c r="U557" s="67">
        <v>1</v>
      </c>
      <c r="V557" s="67">
        <v>1.036</v>
      </c>
      <c r="W557" s="67">
        <v>10</v>
      </c>
      <c r="Y557" s="64" t="s">
        <v>820</v>
      </c>
      <c r="Z557" s="64" t="s">
        <v>821</v>
      </c>
      <c r="AA557" s="64" t="s">
        <v>908</v>
      </c>
      <c r="AB557" s="67">
        <v>14129</v>
      </c>
    </row>
    <row r="558" spans="1:28" s="65" customFormat="1" ht="12">
      <c r="A558" s="86">
        <v>483</v>
      </c>
      <c r="B558" s="64">
        <v>483239182</v>
      </c>
      <c r="C558" s="66" t="s">
        <v>257</v>
      </c>
      <c r="D558" s="67">
        <v>0</v>
      </c>
      <c r="E558" s="67">
        <v>0</v>
      </c>
      <c r="F558" s="67">
        <v>0</v>
      </c>
      <c r="G558" s="67">
        <v>3</v>
      </c>
      <c r="H558" s="67">
        <v>10</v>
      </c>
      <c r="I558" s="67">
        <v>17</v>
      </c>
      <c r="J558" s="67">
        <v>0</v>
      </c>
      <c r="K558" s="67">
        <v>0</v>
      </c>
      <c r="L558" s="67">
        <v>0</v>
      </c>
      <c r="M558" s="67">
        <v>0</v>
      </c>
      <c r="N558" s="144">
        <v>1.137</v>
      </c>
      <c r="O558" s="67">
        <v>0</v>
      </c>
      <c r="P558" s="67">
        <v>0</v>
      </c>
      <c r="Q558" s="67">
        <v>0</v>
      </c>
      <c r="R558" s="67">
        <v>0</v>
      </c>
      <c r="S558" s="67">
        <v>1</v>
      </c>
      <c r="T558" s="67">
        <v>0</v>
      </c>
      <c r="U558" s="67">
        <v>30</v>
      </c>
      <c r="V558" s="67">
        <v>1.036</v>
      </c>
      <c r="W558" s="67">
        <v>1</v>
      </c>
      <c r="Y558" s="64" t="s">
        <v>820</v>
      </c>
      <c r="Z558" s="64" t="s">
        <v>821</v>
      </c>
      <c r="AA558" s="64" t="s">
        <v>829</v>
      </c>
      <c r="AB558" s="67">
        <v>10241</v>
      </c>
    </row>
    <row r="559" spans="1:28" s="65" customFormat="1" ht="12">
      <c r="A559" s="86">
        <v>483</v>
      </c>
      <c r="B559" s="64">
        <v>483239201</v>
      </c>
      <c r="C559" s="66" t="s">
        <v>257</v>
      </c>
      <c r="D559" s="67">
        <v>0</v>
      </c>
      <c r="E559" s="67">
        <v>0</v>
      </c>
      <c r="F559" s="67">
        <v>0</v>
      </c>
      <c r="G559" s="67">
        <v>0</v>
      </c>
      <c r="H559" s="67">
        <v>0</v>
      </c>
      <c r="I559" s="67">
        <v>1</v>
      </c>
      <c r="J559" s="67">
        <v>0</v>
      </c>
      <c r="K559" s="67">
        <v>0</v>
      </c>
      <c r="L559" s="67">
        <v>0</v>
      </c>
      <c r="M559" s="67">
        <v>0</v>
      </c>
      <c r="N559" s="144">
        <v>3.7900000000000003E-2</v>
      </c>
      <c r="O559" s="67">
        <v>0</v>
      </c>
      <c r="P559" s="67">
        <v>0</v>
      </c>
      <c r="Q559" s="67">
        <v>0</v>
      </c>
      <c r="R559" s="67">
        <v>0</v>
      </c>
      <c r="S559" s="67">
        <v>1</v>
      </c>
      <c r="T559" s="67">
        <v>0</v>
      </c>
      <c r="U559" s="67">
        <v>1</v>
      </c>
      <c r="V559" s="67">
        <v>1.036</v>
      </c>
      <c r="W559" s="67">
        <v>10</v>
      </c>
      <c r="Y559" s="64" t="s">
        <v>820</v>
      </c>
      <c r="Z559" s="64" t="s">
        <v>821</v>
      </c>
      <c r="AA559" s="64" t="s">
        <v>580</v>
      </c>
      <c r="AB559" s="67">
        <v>15606</v>
      </c>
    </row>
    <row r="560" spans="1:28" s="65" customFormat="1" ht="12">
      <c r="A560" s="86">
        <v>483</v>
      </c>
      <c r="B560" s="64">
        <v>483239231</v>
      </c>
      <c r="C560" s="66" t="s">
        <v>257</v>
      </c>
      <c r="D560" s="67">
        <v>0</v>
      </c>
      <c r="E560" s="67">
        <v>0</v>
      </c>
      <c r="F560" s="67">
        <v>0</v>
      </c>
      <c r="G560" s="67">
        <v>1</v>
      </c>
      <c r="H560" s="67">
        <v>1</v>
      </c>
      <c r="I560" s="67">
        <v>7</v>
      </c>
      <c r="J560" s="67">
        <v>0</v>
      </c>
      <c r="K560" s="67">
        <v>0</v>
      </c>
      <c r="L560" s="67">
        <v>0</v>
      </c>
      <c r="M560" s="67">
        <v>0</v>
      </c>
      <c r="N560" s="144">
        <v>0.34110000000000001</v>
      </c>
      <c r="O560" s="67">
        <v>0</v>
      </c>
      <c r="P560" s="67">
        <v>0</v>
      </c>
      <c r="Q560" s="67">
        <v>0</v>
      </c>
      <c r="R560" s="67">
        <v>0</v>
      </c>
      <c r="S560" s="67">
        <v>1</v>
      </c>
      <c r="T560" s="67">
        <v>0</v>
      </c>
      <c r="U560" s="67">
        <v>9</v>
      </c>
      <c r="V560" s="67">
        <v>1.036</v>
      </c>
      <c r="W560" s="67">
        <v>2</v>
      </c>
      <c r="Y560" s="64" t="s">
        <v>820</v>
      </c>
      <c r="Z560" s="64" t="s">
        <v>821</v>
      </c>
      <c r="AA560" s="64" t="s">
        <v>830</v>
      </c>
      <c r="AB560" s="67">
        <v>10937</v>
      </c>
    </row>
    <row r="561" spans="1:28" s="65" customFormat="1" ht="12">
      <c r="A561" s="86">
        <v>483</v>
      </c>
      <c r="B561" s="64">
        <v>483239239</v>
      </c>
      <c r="C561" s="66" t="s">
        <v>257</v>
      </c>
      <c r="D561" s="67">
        <v>0</v>
      </c>
      <c r="E561" s="67">
        <v>0</v>
      </c>
      <c r="F561" s="67">
        <v>0</v>
      </c>
      <c r="G561" s="67">
        <v>53</v>
      </c>
      <c r="H561" s="67">
        <v>188</v>
      </c>
      <c r="I561" s="67">
        <v>163</v>
      </c>
      <c r="J561" s="67">
        <v>0</v>
      </c>
      <c r="K561" s="67">
        <v>0</v>
      </c>
      <c r="L561" s="67">
        <v>0</v>
      </c>
      <c r="M561" s="67">
        <v>0</v>
      </c>
      <c r="N561" s="144">
        <v>15.3116</v>
      </c>
      <c r="O561" s="67">
        <v>0</v>
      </c>
      <c r="P561" s="67">
        <v>0</v>
      </c>
      <c r="Q561" s="67">
        <v>0</v>
      </c>
      <c r="R561" s="67">
        <v>0</v>
      </c>
      <c r="S561" s="67">
        <v>50</v>
      </c>
      <c r="T561" s="67">
        <v>0</v>
      </c>
      <c r="U561" s="67">
        <v>404</v>
      </c>
      <c r="V561" s="67">
        <v>1.036</v>
      </c>
      <c r="W561" s="67">
        <v>3</v>
      </c>
      <c r="Y561" s="64" t="s">
        <v>820</v>
      </c>
      <c r="Z561" s="64" t="s">
        <v>821</v>
      </c>
      <c r="AA561" s="64" t="s">
        <v>821</v>
      </c>
      <c r="AB561" s="67">
        <v>10315</v>
      </c>
    </row>
    <row r="562" spans="1:28" s="65" customFormat="1" ht="12">
      <c r="A562" s="86">
        <v>483</v>
      </c>
      <c r="B562" s="64">
        <v>483239240</v>
      </c>
      <c r="C562" s="66" t="s">
        <v>257</v>
      </c>
      <c r="D562" s="67">
        <v>0</v>
      </c>
      <c r="E562" s="67">
        <v>0</v>
      </c>
      <c r="F562" s="67">
        <v>0</v>
      </c>
      <c r="G562" s="67">
        <v>0</v>
      </c>
      <c r="H562" s="67">
        <v>3</v>
      </c>
      <c r="I562" s="67">
        <v>0</v>
      </c>
      <c r="J562" s="67">
        <v>0</v>
      </c>
      <c r="K562" s="67">
        <v>0</v>
      </c>
      <c r="L562" s="67">
        <v>0</v>
      </c>
      <c r="M562" s="67">
        <v>0</v>
      </c>
      <c r="N562" s="144">
        <v>0.1137</v>
      </c>
      <c r="O562" s="67">
        <v>0</v>
      </c>
      <c r="P562" s="67">
        <v>0</v>
      </c>
      <c r="Q562" s="67">
        <v>0</v>
      </c>
      <c r="R562" s="67">
        <v>0</v>
      </c>
      <c r="S562" s="67">
        <v>1</v>
      </c>
      <c r="T562" s="67">
        <v>0</v>
      </c>
      <c r="U562" s="67">
        <v>3</v>
      </c>
      <c r="V562" s="67">
        <v>1.036</v>
      </c>
      <c r="W562" s="67">
        <v>7</v>
      </c>
      <c r="Y562" s="64" t="s">
        <v>820</v>
      </c>
      <c r="Z562" s="64" t="s">
        <v>821</v>
      </c>
      <c r="AA562" s="64" t="s">
        <v>831</v>
      </c>
      <c r="AB562" s="67">
        <v>10517</v>
      </c>
    </row>
    <row r="563" spans="1:28" s="65" customFormat="1" ht="12">
      <c r="A563" s="86">
        <v>483</v>
      </c>
      <c r="B563" s="64">
        <v>483239250</v>
      </c>
      <c r="C563" s="66" t="s">
        <v>257</v>
      </c>
      <c r="D563" s="67">
        <v>0</v>
      </c>
      <c r="E563" s="67">
        <v>0</v>
      </c>
      <c r="F563" s="67">
        <v>0</v>
      </c>
      <c r="G563" s="67">
        <v>0</v>
      </c>
      <c r="H563" s="67">
        <v>1</v>
      </c>
      <c r="I563" s="67">
        <v>0</v>
      </c>
      <c r="J563" s="67">
        <v>0</v>
      </c>
      <c r="K563" s="67">
        <v>0</v>
      </c>
      <c r="L563" s="67">
        <v>0</v>
      </c>
      <c r="M563" s="67">
        <v>0</v>
      </c>
      <c r="N563" s="144">
        <v>3.7900000000000003E-2</v>
      </c>
      <c r="O563" s="67">
        <v>0</v>
      </c>
      <c r="P563" s="67">
        <v>0</v>
      </c>
      <c r="Q563" s="67">
        <v>0</v>
      </c>
      <c r="R563" s="67">
        <v>0</v>
      </c>
      <c r="S563" s="67">
        <v>0</v>
      </c>
      <c r="T563" s="67">
        <v>0</v>
      </c>
      <c r="U563" s="67">
        <v>1</v>
      </c>
      <c r="V563" s="67">
        <v>1.036</v>
      </c>
      <c r="W563" s="67">
        <v>1</v>
      </c>
      <c r="Y563" s="64" t="s">
        <v>820</v>
      </c>
      <c r="Z563" s="64" t="s">
        <v>821</v>
      </c>
      <c r="AA563" s="64" t="s">
        <v>937</v>
      </c>
      <c r="AB563" s="67">
        <v>9041</v>
      </c>
    </row>
    <row r="564" spans="1:28" s="65" customFormat="1" ht="12">
      <c r="A564" s="86">
        <v>483</v>
      </c>
      <c r="B564" s="64">
        <v>483239261</v>
      </c>
      <c r="C564" s="66" t="s">
        <v>257</v>
      </c>
      <c r="D564" s="67">
        <v>0</v>
      </c>
      <c r="E564" s="67">
        <v>0</v>
      </c>
      <c r="F564" s="67">
        <v>0</v>
      </c>
      <c r="G564" s="67">
        <v>0</v>
      </c>
      <c r="H564" s="67">
        <v>4</v>
      </c>
      <c r="I564" s="67">
        <v>2</v>
      </c>
      <c r="J564" s="67">
        <v>0</v>
      </c>
      <c r="K564" s="67">
        <v>0</v>
      </c>
      <c r="L564" s="67">
        <v>0</v>
      </c>
      <c r="M564" s="67">
        <v>0</v>
      </c>
      <c r="N564" s="144">
        <v>0.22739999999999999</v>
      </c>
      <c r="O564" s="67">
        <v>0</v>
      </c>
      <c r="P564" s="67">
        <v>0</v>
      </c>
      <c r="Q564" s="67">
        <v>0</v>
      </c>
      <c r="R564" s="67">
        <v>0</v>
      </c>
      <c r="S564" s="67">
        <v>2</v>
      </c>
      <c r="T564" s="67">
        <v>0</v>
      </c>
      <c r="U564" s="67">
        <v>6</v>
      </c>
      <c r="V564" s="67">
        <v>1.036</v>
      </c>
      <c r="W564" s="67">
        <v>7</v>
      </c>
      <c r="Y564" s="64" t="s">
        <v>820</v>
      </c>
      <c r="Z564" s="64" t="s">
        <v>821</v>
      </c>
      <c r="AA564" s="64" t="s">
        <v>696</v>
      </c>
      <c r="AB564" s="67">
        <v>11126</v>
      </c>
    </row>
    <row r="565" spans="1:28" s="65" customFormat="1" ht="12">
      <c r="A565" s="86">
        <v>483</v>
      </c>
      <c r="B565" s="64">
        <v>483239310</v>
      </c>
      <c r="C565" s="66" t="s">
        <v>257</v>
      </c>
      <c r="D565" s="67">
        <v>0</v>
      </c>
      <c r="E565" s="67">
        <v>0</v>
      </c>
      <c r="F565" s="67">
        <v>0</v>
      </c>
      <c r="G565" s="67">
        <v>11</v>
      </c>
      <c r="H565" s="67">
        <v>21</v>
      </c>
      <c r="I565" s="67">
        <v>20</v>
      </c>
      <c r="J565" s="67">
        <v>0</v>
      </c>
      <c r="K565" s="67">
        <v>0</v>
      </c>
      <c r="L565" s="67">
        <v>0</v>
      </c>
      <c r="M565" s="67">
        <v>0</v>
      </c>
      <c r="N565" s="144">
        <v>1.9708000000000001</v>
      </c>
      <c r="O565" s="67">
        <v>0</v>
      </c>
      <c r="P565" s="67">
        <v>0</v>
      </c>
      <c r="Q565" s="67">
        <v>0</v>
      </c>
      <c r="R565" s="67">
        <v>0</v>
      </c>
      <c r="S565" s="67">
        <v>20</v>
      </c>
      <c r="T565" s="67">
        <v>0</v>
      </c>
      <c r="U565" s="67">
        <v>52</v>
      </c>
      <c r="V565" s="67">
        <v>1.036</v>
      </c>
      <c r="W565" s="67">
        <v>8</v>
      </c>
      <c r="Y565" s="64" t="s">
        <v>820</v>
      </c>
      <c r="Z565" s="64" t="s">
        <v>821</v>
      </c>
      <c r="AA565" s="64" t="s">
        <v>832</v>
      </c>
      <c r="AB565" s="67">
        <v>11561</v>
      </c>
    </row>
    <row r="566" spans="1:28" s="65" customFormat="1" ht="12">
      <c r="A566" s="86">
        <v>483</v>
      </c>
      <c r="B566" s="64">
        <v>483239625</v>
      </c>
      <c r="C566" s="66" t="s">
        <v>257</v>
      </c>
      <c r="D566" s="67">
        <v>0</v>
      </c>
      <c r="E566" s="67">
        <v>0</v>
      </c>
      <c r="F566" s="67">
        <v>0</v>
      </c>
      <c r="G566" s="67">
        <v>0</v>
      </c>
      <c r="H566" s="67">
        <v>0</v>
      </c>
      <c r="I566" s="67">
        <v>2</v>
      </c>
      <c r="J566" s="67">
        <v>0</v>
      </c>
      <c r="K566" s="67">
        <v>0</v>
      </c>
      <c r="L566" s="67">
        <v>0</v>
      </c>
      <c r="M566" s="67">
        <v>0</v>
      </c>
      <c r="N566" s="144">
        <v>7.5800000000000006E-2</v>
      </c>
      <c r="O566" s="67">
        <v>0</v>
      </c>
      <c r="P566" s="67">
        <v>0</v>
      </c>
      <c r="Q566" s="67">
        <v>0</v>
      </c>
      <c r="R566" s="67">
        <v>0</v>
      </c>
      <c r="S566" s="67">
        <v>0</v>
      </c>
      <c r="T566" s="67">
        <v>0</v>
      </c>
      <c r="U566" s="67">
        <v>2</v>
      </c>
      <c r="V566" s="67">
        <v>1.036</v>
      </c>
      <c r="W566" s="67">
        <v>1</v>
      </c>
      <c r="Y566" s="64" t="s">
        <v>820</v>
      </c>
      <c r="Z566" s="64" t="s">
        <v>821</v>
      </c>
      <c r="AA566" s="64" t="s">
        <v>749</v>
      </c>
      <c r="AB566" s="67">
        <v>10869</v>
      </c>
    </row>
    <row r="567" spans="1:28" s="65" customFormat="1" ht="12">
      <c r="A567" s="86">
        <v>483</v>
      </c>
      <c r="B567" s="64">
        <v>483239665</v>
      </c>
      <c r="C567" s="66" t="s">
        <v>257</v>
      </c>
      <c r="D567" s="67">
        <v>0</v>
      </c>
      <c r="E567" s="67">
        <v>0</v>
      </c>
      <c r="F567" s="67">
        <v>0</v>
      </c>
      <c r="G567" s="67">
        <v>0</v>
      </c>
      <c r="H567" s="67">
        <v>3</v>
      </c>
      <c r="I567" s="67">
        <v>8</v>
      </c>
      <c r="J567" s="67">
        <v>0</v>
      </c>
      <c r="K567" s="67">
        <v>0</v>
      </c>
      <c r="L567" s="67">
        <v>0</v>
      </c>
      <c r="M567" s="67">
        <v>0</v>
      </c>
      <c r="N567" s="144">
        <v>0.41689999999999999</v>
      </c>
      <c r="O567" s="67">
        <v>0</v>
      </c>
      <c r="P567" s="67">
        <v>0</v>
      </c>
      <c r="Q567" s="67">
        <v>0</v>
      </c>
      <c r="R567" s="67">
        <v>0</v>
      </c>
      <c r="S567" s="67">
        <v>4</v>
      </c>
      <c r="T567" s="67">
        <v>0</v>
      </c>
      <c r="U567" s="67">
        <v>11</v>
      </c>
      <c r="V567" s="67">
        <v>1.036</v>
      </c>
      <c r="W567" s="67">
        <v>8</v>
      </c>
      <c r="Y567" s="64" t="s">
        <v>820</v>
      </c>
      <c r="Z567" s="64" t="s">
        <v>821</v>
      </c>
      <c r="AA567" s="64" t="s">
        <v>833</v>
      </c>
      <c r="AB567" s="67">
        <v>12018</v>
      </c>
    </row>
    <row r="568" spans="1:28" s="65" customFormat="1" ht="12">
      <c r="A568" s="86">
        <v>483</v>
      </c>
      <c r="B568" s="64">
        <v>483239760</v>
      </c>
      <c r="C568" s="66" t="s">
        <v>257</v>
      </c>
      <c r="D568" s="67">
        <v>0</v>
      </c>
      <c r="E568" s="67">
        <v>0</v>
      </c>
      <c r="F568" s="67">
        <v>0</v>
      </c>
      <c r="G568" s="67">
        <v>0</v>
      </c>
      <c r="H568" s="67">
        <v>10</v>
      </c>
      <c r="I568" s="67">
        <v>35</v>
      </c>
      <c r="J568" s="67">
        <v>0</v>
      </c>
      <c r="K568" s="67">
        <v>0</v>
      </c>
      <c r="L568" s="67">
        <v>0</v>
      </c>
      <c r="M568" s="67">
        <v>0</v>
      </c>
      <c r="N568" s="144">
        <v>1.7055</v>
      </c>
      <c r="O568" s="67">
        <v>0</v>
      </c>
      <c r="P568" s="67">
        <v>0</v>
      </c>
      <c r="Q568" s="67">
        <v>0</v>
      </c>
      <c r="R568" s="67">
        <v>0</v>
      </c>
      <c r="S568" s="67">
        <v>6</v>
      </c>
      <c r="T568" s="67">
        <v>0</v>
      </c>
      <c r="U568" s="67">
        <v>45</v>
      </c>
      <c r="V568" s="67">
        <v>1.036</v>
      </c>
      <c r="W568" s="67">
        <v>3</v>
      </c>
      <c r="Y568" s="64" t="s">
        <v>820</v>
      </c>
      <c r="Z568" s="64" t="s">
        <v>821</v>
      </c>
      <c r="AA568" s="64" t="s">
        <v>835</v>
      </c>
      <c r="AB568" s="67">
        <v>10991</v>
      </c>
    </row>
    <row r="569" spans="1:28" s="65" customFormat="1" ht="12">
      <c r="A569" s="86">
        <v>484</v>
      </c>
      <c r="B569" s="64">
        <v>484035018</v>
      </c>
      <c r="C569" s="66" t="s">
        <v>271</v>
      </c>
      <c r="D569" s="67">
        <v>0</v>
      </c>
      <c r="E569" s="67">
        <v>0</v>
      </c>
      <c r="F569" s="67">
        <v>0</v>
      </c>
      <c r="G569" s="67">
        <v>0</v>
      </c>
      <c r="H569" s="67">
        <v>1</v>
      </c>
      <c r="I569" s="67">
        <v>0</v>
      </c>
      <c r="J569" s="67">
        <v>0</v>
      </c>
      <c r="K569" s="67">
        <v>0</v>
      </c>
      <c r="L569" s="67">
        <v>0</v>
      </c>
      <c r="M569" s="67">
        <v>0</v>
      </c>
      <c r="N569" s="144">
        <v>3.7900000000000003E-2</v>
      </c>
      <c r="O569" s="67">
        <v>0</v>
      </c>
      <c r="P569" s="67">
        <v>0</v>
      </c>
      <c r="Q569" s="67">
        <v>1</v>
      </c>
      <c r="R569" s="67">
        <v>0</v>
      </c>
      <c r="S569" s="67">
        <v>0</v>
      </c>
      <c r="T569" s="67">
        <v>0</v>
      </c>
      <c r="U569" s="67">
        <v>1</v>
      </c>
      <c r="V569" s="67">
        <v>1.081</v>
      </c>
      <c r="W569" s="67">
        <v>1</v>
      </c>
      <c r="Y569" s="64" t="s">
        <v>836</v>
      </c>
      <c r="Z569" s="64" t="s">
        <v>583</v>
      </c>
      <c r="AA569" s="64" t="s">
        <v>738</v>
      </c>
      <c r="AB569" s="67">
        <v>11904</v>
      </c>
    </row>
    <row r="570" spans="1:28" s="65" customFormat="1" ht="12">
      <c r="A570" s="86">
        <v>484</v>
      </c>
      <c r="B570" s="64">
        <v>484035035</v>
      </c>
      <c r="C570" s="66" t="s">
        <v>271</v>
      </c>
      <c r="D570" s="67">
        <v>0</v>
      </c>
      <c r="E570" s="67">
        <v>0</v>
      </c>
      <c r="F570" s="67">
        <v>0</v>
      </c>
      <c r="G570" s="67">
        <v>221</v>
      </c>
      <c r="H570" s="67">
        <v>716</v>
      </c>
      <c r="I570" s="67">
        <v>562</v>
      </c>
      <c r="J570" s="67">
        <v>0</v>
      </c>
      <c r="K570" s="67">
        <v>0</v>
      </c>
      <c r="L570" s="67">
        <v>0</v>
      </c>
      <c r="M570" s="67">
        <v>0</v>
      </c>
      <c r="N570" s="144">
        <v>56.812100000000001</v>
      </c>
      <c r="O570" s="67">
        <v>0</v>
      </c>
      <c r="P570" s="67">
        <v>35</v>
      </c>
      <c r="Q570" s="67">
        <v>189</v>
      </c>
      <c r="R570" s="67">
        <v>87</v>
      </c>
      <c r="S570" s="67">
        <v>1001</v>
      </c>
      <c r="T570" s="67">
        <v>0</v>
      </c>
      <c r="U570" s="67">
        <v>1499</v>
      </c>
      <c r="V570" s="67">
        <v>1.081</v>
      </c>
      <c r="W570" s="67">
        <v>10</v>
      </c>
      <c r="Y570" s="64" t="s">
        <v>836</v>
      </c>
      <c r="Z570" s="64" t="s">
        <v>583</v>
      </c>
      <c r="AA570" s="64" t="s">
        <v>583</v>
      </c>
      <c r="AB570" s="67">
        <v>13906</v>
      </c>
    </row>
    <row r="571" spans="1:28" s="65" customFormat="1" ht="12">
      <c r="A571" s="86">
        <v>484</v>
      </c>
      <c r="B571" s="64">
        <v>484035040</v>
      </c>
      <c r="C571" s="66" t="s">
        <v>271</v>
      </c>
      <c r="D571" s="67">
        <v>0</v>
      </c>
      <c r="E571" s="67">
        <v>0</v>
      </c>
      <c r="F571" s="67">
        <v>0</v>
      </c>
      <c r="G571" s="67">
        <v>0</v>
      </c>
      <c r="H571" s="67">
        <v>1</v>
      </c>
      <c r="I571" s="67">
        <v>0</v>
      </c>
      <c r="J571" s="67">
        <v>0</v>
      </c>
      <c r="K571" s="67">
        <v>0</v>
      </c>
      <c r="L571" s="67">
        <v>0</v>
      </c>
      <c r="M571" s="67">
        <v>0</v>
      </c>
      <c r="N571" s="144">
        <v>3.7900000000000003E-2</v>
      </c>
      <c r="O571" s="67">
        <v>0</v>
      </c>
      <c r="P571" s="67">
        <v>0</v>
      </c>
      <c r="Q571" s="67">
        <v>1</v>
      </c>
      <c r="R571" s="67">
        <v>0</v>
      </c>
      <c r="S571" s="67">
        <v>1</v>
      </c>
      <c r="T571" s="67">
        <v>0</v>
      </c>
      <c r="U571" s="67">
        <v>1</v>
      </c>
      <c r="V571" s="67">
        <v>1.081</v>
      </c>
      <c r="W571" s="67">
        <v>10</v>
      </c>
      <c r="Y571" s="64" t="s">
        <v>836</v>
      </c>
      <c r="Z571" s="64" t="s">
        <v>583</v>
      </c>
      <c r="AA571" s="64" t="s">
        <v>664</v>
      </c>
      <c r="AB571" s="67">
        <v>16825</v>
      </c>
    </row>
    <row r="572" spans="1:28" s="65" customFormat="1" ht="12">
      <c r="A572" s="86">
        <v>484</v>
      </c>
      <c r="B572" s="64">
        <v>484035044</v>
      </c>
      <c r="C572" s="66" t="s">
        <v>271</v>
      </c>
      <c r="D572" s="67">
        <v>0</v>
      </c>
      <c r="E572" s="67">
        <v>0</v>
      </c>
      <c r="F572" s="67">
        <v>0</v>
      </c>
      <c r="G572" s="67">
        <v>1</v>
      </c>
      <c r="H572" s="67">
        <v>1</v>
      </c>
      <c r="I572" s="67">
        <v>3</v>
      </c>
      <c r="J572" s="67">
        <v>0</v>
      </c>
      <c r="K572" s="67">
        <v>0</v>
      </c>
      <c r="L572" s="67">
        <v>0</v>
      </c>
      <c r="M572" s="67">
        <v>0</v>
      </c>
      <c r="N572" s="144">
        <v>0.1895</v>
      </c>
      <c r="O572" s="67">
        <v>0</v>
      </c>
      <c r="P572" s="67">
        <v>0</v>
      </c>
      <c r="Q572" s="67">
        <v>0</v>
      </c>
      <c r="R572" s="67">
        <v>0</v>
      </c>
      <c r="S572" s="67">
        <v>0</v>
      </c>
      <c r="T572" s="67">
        <v>0</v>
      </c>
      <c r="U572" s="67">
        <v>5</v>
      </c>
      <c r="V572" s="67">
        <v>1.081</v>
      </c>
      <c r="W572" s="67">
        <v>1</v>
      </c>
      <c r="Y572" s="64" t="s">
        <v>836</v>
      </c>
      <c r="Z572" s="64" t="s">
        <v>583</v>
      </c>
      <c r="AA572" s="64" t="s">
        <v>595</v>
      </c>
      <c r="AB572" s="67">
        <v>10574</v>
      </c>
    </row>
    <row r="573" spans="1:28" s="65" customFormat="1" ht="12">
      <c r="A573" s="86">
        <v>484</v>
      </c>
      <c r="B573" s="64">
        <v>484035050</v>
      </c>
      <c r="C573" s="66" t="s">
        <v>271</v>
      </c>
      <c r="D573" s="67">
        <v>0</v>
      </c>
      <c r="E573" s="67">
        <v>0</v>
      </c>
      <c r="F573" s="67">
        <v>0</v>
      </c>
      <c r="G573" s="67">
        <v>0</v>
      </c>
      <c r="H573" s="67">
        <v>1</v>
      </c>
      <c r="I573" s="67">
        <v>0</v>
      </c>
      <c r="J573" s="67">
        <v>0</v>
      </c>
      <c r="K573" s="67">
        <v>0</v>
      </c>
      <c r="L573" s="67">
        <v>0</v>
      </c>
      <c r="M573" s="67">
        <v>0</v>
      </c>
      <c r="N573" s="144">
        <v>3.7900000000000003E-2</v>
      </c>
      <c r="O573" s="67">
        <v>0</v>
      </c>
      <c r="P573" s="67">
        <v>0</v>
      </c>
      <c r="Q573" s="67">
        <v>0</v>
      </c>
      <c r="R573" s="67">
        <v>0</v>
      </c>
      <c r="S573" s="67">
        <v>1</v>
      </c>
      <c r="T573" s="67">
        <v>0</v>
      </c>
      <c r="U573" s="67">
        <v>1</v>
      </c>
      <c r="V573" s="67">
        <v>1.081</v>
      </c>
      <c r="W573" s="67">
        <v>10</v>
      </c>
      <c r="Y573" s="64" t="s">
        <v>836</v>
      </c>
      <c r="Z573" s="64" t="s">
        <v>583</v>
      </c>
      <c r="AA573" s="64" t="s">
        <v>665</v>
      </c>
      <c r="AB573" s="67">
        <v>14283</v>
      </c>
    </row>
    <row r="574" spans="1:28" s="65" customFormat="1" ht="12">
      <c r="A574" s="86">
        <v>484</v>
      </c>
      <c r="B574" s="64">
        <v>484035057</v>
      </c>
      <c r="C574" s="66" t="s">
        <v>271</v>
      </c>
      <c r="D574" s="67">
        <v>0</v>
      </c>
      <c r="E574" s="67">
        <v>0</v>
      </c>
      <c r="F574" s="67">
        <v>0</v>
      </c>
      <c r="G574" s="67">
        <v>0</v>
      </c>
      <c r="H574" s="67">
        <v>1</v>
      </c>
      <c r="I574" s="67">
        <v>0</v>
      </c>
      <c r="J574" s="67">
        <v>0</v>
      </c>
      <c r="K574" s="67">
        <v>0</v>
      </c>
      <c r="L574" s="67">
        <v>0</v>
      </c>
      <c r="M574" s="67">
        <v>0</v>
      </c>
      <c r="N574" s="144">
        <v>3.7900000000000003E-2</v>
      </c>
      <c r="O574" s="67">
        <v>0</v>
      </c>
      <c r="P574" s="67">
        <v>0</v>
      </c>
      <c r="Q574" s="67">
        <v>0</v>
      </c>
      <c r="R574" s="67">
        <v>0</v>
      </c>
      <c r="S574" s="67">
        <v>0</v>
      </c>
      <c r="T574" s="67">
        <v>0</v>
      </c>
      <c r="U574" s="67">
        <v>1</v>
      </c>
      <c r="V574" s="67">
        <v>1.081</v>
      </c>
      <c r="W574" s="67">
        <v>1</v>
      </c>
      <c r="Y574" s="64" t="s">
        <v>836</v>
      </c>
      <c r="Z574" s="64" t="s">
        <v>583</v>
      </c>
      <c r="AA574" s="64" t="s">
        <v>584</v>
      </c>
      <c r="AB574" s="67">
        <v>9361</v>
      </c>
    </row>
    <row r="575" spans="1:28" s="65" customFormat="1" ht="12">
      <c r="A575" s="86">
        <v>484</v>
      </c>
      <c r="B575" s="64">
        <v>484035093</v>
      </c>
      <c r="C575" s="66" t="s">
        <v>271</v>
      </c>
      <c r="D575" s="67">
        <v>0</v>
      </c>
      <c r="E575" s="67">
        <v>0</v>
      </c>
      <c r="F575" s="67">
        <v>0</v>
      </c>
      <c r="G575" s="67">
        <v>0</v>
      </c>
      <c r="H575" s="67">
        <v>1</v>
      </c>
      <c r="I575" s="67">
        <v>0</v>
      </c>
      <c r="J575" s="67">
        <v>0</v>
      </c>
      <c r="K575" s="67">
        <v>0</v>
      </c>
      <c r="L575" s="67">
        <v>0</v>
      </c>
      <c r="M575" s="67">
        <v>0</v>
      </c>
      <c r="N575" s="144">
        <v>3.7900000000000003E-2</v>
      </c>
      <c r="O575" s="67">
        <v>0</v>
      </c>
      <c r="P575" s="67">
        <v>0</v>
      </c>
      <c r="Q575" s="67">
        <v>0</v>
      </c>
      <c r="R575" s="67">
        <v>0</v>
      </c>
      <c r="S575" s="67">
        <v>0</v>
      </c>
      <c r="T575" s="67">
        <v>0</v>
      </c>
      <c r="U575" s="67">
        <v>1</v>
      </c>
      <c r="V575" s="67">
        <v>1.081</v>
      </c>
      <c r="W575" s="67">
        <v>1</v>
      </c>
      <c r="Y575" s="64" t="s">
        <v>836</v>
      </c>
      <c r="Z575" s="64" t="s">
        <v>583</v>
      </c>
      <c r="AA575" s="64" t="s">
        <v>585</v>
      </c>
      <c r="AB575" s="67">
        <v>9361</v>
      </c>
    </row>
    <row r="576" spans="1:28" s="65" customFormat="1" ht="12">
      <c r="A576" s="86">
        <v>484</v>
      </c>
      <c r="B576" s="64">
        <v>484035133</v>
      </c>
      <c r="C576" s="66" t="s">
        <v>271</v>
      </c>
      <c r="D576" s="67">
        <v>0</v>
      </c>
      <c r="E576" s="67">
        <v>0</v>
      </c>
      <c r="F576" s="67">
        <v>0</v>
      </c>
      <c r="G576" s="67">
        <v>0</v>
      </c>
      <c r="H576" s="67">
        <v>1</v>
      </c>
      <c r="I576" s="67">
        <v>1</v>
      </c>
      <c r="J576" s="67">
        <v>0</v>
      </c>
      <c r="K576" s="67">
        <v>0</v>
      </c>
      <c r="L576" s="67">
        <v>0</v>
      </c>
      <c r="M576" s="67">
        <v>0</v>
      </c>
      <c r="N576" s="144">
        <v>7.5800000000000006E-2</v>
      </c>
      <c r="O576" s="67">
        <v>0</v>
      </c>
      <c r="P576" s="67">
        <v>0</v>
      </c>
      <c r="Q576" s="67">
        <v>0</v>
      </c>
      <c r="R576" s="67">
        <v>1</v>
      </c>
      <c r="S576" s="67">
        <v>0</v>
      </c>
      <c r="T576" s="67">
        <v>0</v>
      </c>
      <c r="U576" s="67">
        <v>2</v>
      </c>
      <c r="V576" s="67">
        <v>1.081</v>
      </c>
      <c r="W576" s="67">
        <v>1</v>
      </c>
      <c r="Y576" s="64" t="s">
        <v>836</v>
      </c>
      <c r="Z576" s="64" t="s">
        <v>583</v>
      </c>
      <c r="AA576" s="64" t="s">
        <v>631</v>
      </c>
      <c r="AB576" s="67">
        <v>11303</v>
      </c>
    </row>
    <row r="577" spans="1:28" s="65" customFormat="1" ht="12">
      <c r="A577" s="86">
        <v>484</v>
      </c>
      <c r="B577" s="64">
        <v>484035189</v>
      </c>
      <c r="C577" s="66" t="s">
        <v>271</v>
      </c>
      <c r="D577" s="67">
        <v>0</v>
      </c>
      <c r="E577" s="67">
        <v>0</v>
      </c>
      <c r="F577" s="67">
        <v>0</v>
      </c>
      <c r="G577" s="67">
        <v>0</v>
      </c>
      <c r="H577" s="67">
        <v>0</v>
      </c>
      <c r="I577" s="67">
        <v>1</v>
      </c>
      <c r="J577" s="67">
        <v>0</v>
      </c>
      <c r="K577" s="67">
        <v>0</v>
      </c>
      <c r="L577" s="67">
        <v>0</v>
      </c>
      <c r="M577" s="67">
        <v>0</v>
      </c>
      <c r="N577" s="144">
        <v>3.7900000000000003E-2</v>
      </c>
      <c r="O577" s="67">
        <v>0</v>
      </c>
      <c r="P577" s="67">
        <v>0</v>
      </c>
      <c r="Q577" s="67">
        <v>0</v>
      </c>
      <c r="R577" s="67">
        <v>0</v>
      </c>
      <c r="S577" s="67">
        <v>0</v>
      </c>
      <c r="T577" s="67">
        <v>0</v>
      </c>
      <c r="U577" s="67">
        <v>1</v>
      </c>
      <c r="V577" s="67">
        <v>1.081</v>
      </c>
      <c r="W577" s="67">
        <v>1</v>
      </c>
      <c r="Y577" s="64" t="s">
        <v>836</v>
      </c>
      <c r="Z577" s="64" t="s">
        <v>583</v>
      </c>
      <c r="AA577" s="64" t="s">
        <v>596</v>
      </c>
      <c r="AB577" s="67">
        <v>11260</v>
      </c>
    </row>
    <row r="578" spans="1:28" s="65" customFormat="1" ht="12">
      <c r="A578" s="86">
        <v>484</v>
      </c>
      <c r="B578" s="64">
        <v>484035239</v>
      </c>
      <c r="C578" s="66" t="s">
        <v>271</v>
      </c>
      <c r="D578" s="67">
        <v>0</v>
      </c>
      <c r="E578" s="67">
        <v>0</v>
      </c>
      <c r="F578" s="67">
        <v>0</v>
      </c>
      <c r="G578" s="67">
        <v>1</v>
      </c>
      <c r="H578" s="67">
        <v>0</v>
      </c>
      <c r="I578" s="67">
        <v>0</v>
      </c>
      <c r="J578" s="67">
        <v>0</v>
      </c>
      <c r="K578" s="67">
        <v>0</v>
      </c>
      <c r="L578" s="67">
        <v>0</v>
      </c>
      <c r="M578" s="67">
        <v>0</v>
      </c>
      <c r="N578" s="144">
        <v>3.7900000000000003E-2</v>
      </c>
      <c r="O578" s="67">
        <v>0</v>
      </c>
      <c r="P578" s="67">
        <v>0</v>
      </c>
      <c r="Q578" s="67">
        <v>0</v>
      </c>
      <c r="R578" s="67">
        <v>0</v>
      </c>
      <c r="S578" s="67">
        <v>1</v>
      </c>
      <c r="T578" s="67">
        <v>0</v>
      </c>
      <c r="U578" s="67">
        <v>1</v>
      </c>
      <c r="V578" s="67">
        <v>1.081</v>
      </c>
      <c r="W578" s="67">
        <v>10</v>
      </c>
      <c r="Y578" s="64" t="s">
        <v>836</v>
      </c>
      <c r="Z578" s="64" t="s">
        <v>583</v>
      </c>
      <c r="AA578" s="64" t="s">
        <v>821</v>
      </c>
      <c r="AB578" s="67">
        <v>14650</v>
      </c>
    </row>
    <row r="579" spans="1:28" s="65" customFormat="1" ht="12">
      <c r="A579" s="86">
        <v>484</v>
      </c>
      <c r="B579" s="64">
        <v>484035243</v>
      </c>
      <c r="C579" s="66" t="s">
        <v>271</v>
      </c>
      <c r="D579" s="67">
        <v>0</v>
      </c>
      <c r="E579" s="67">
        <v>0</v>
      </c>
      <c r="F579" s="67">
        <v>0</v>
      </c>
      <c r="G579" s="67">
        <v>0</v>
      </c>
      <c r="H579" s="67">
        <v>2</v>
      </c>
      <c r="I579" s="67">
        <v>0</v>
      </c>
      <c r="J579" s="67">
        <v>0</v>
      </c>
      <c r="K579" s="67">
        <v>0</v>
      </c>
      <c r="L579" s="67">
        <v>0</v>
      </c>
      <c r="M579" s="67">
        <v>0</v>
      </c>
      <c r="N579" s="144">
        <v>7.5800000000000006E-2</v>
      </c>
      <c r="O579" s="67">
        <v>0</v>
      </c>
      <c r="P579" s="67">
        <v>0</v>
      </c>
      <c r="Q579" s="67">
        <v>1</v>
      </c>
      <c r="R579" s="67">
        <v>0</v>
      </c>
      <c r="S579" s="67">
        <v>1</v>
      </c>
      <c r="T579" s="67">
        <v>0</v>
      </c>
      <c r="U579" s="67">
        <v>2</v>
      </c>
      <c r="V579" s="67">
        <v>1.081</v>
      </c>
      <c r="W579" s="67">
        <v>10</v>
      </c>
      <c r="Y579" s="64" t="s">
        <v>836</v>
      </c>
      <c r="Z579" s="64" t="s">
        <v>583</v>
      </c>
      <c r="AA579" s="64" t="s">
        <v>648</v>
      </c>
      <c r="AB579" s="67">
        <v>13093</v>
      </c>
    </row>
    <row r="580" spans="1:28" s="65" customFormat="1" ht="12">
      <c r="A580" s="86">
        <v>484</v>
      </c>
      <c r="B580" s="64">
        <v>484035244</v>
      </c>
      <c r="C580" s="66" t="s">
        <v>271</v>
      </c>
      <c r="D580" s="67">
        <v>0</v>
      </c>
      <c r="E580" s="67">
        <v>0</v>
      </c>
      <c r="F580" s="67">
        <v>0</v>
      </c>
      <c r="G580" s="67">
        <v>0</v>
      </c>
      <c r="H580" s="67">
        <v>2</v>
      </c>
      <c r="I580" s="67">
        <v>1</v>
      </c>
      <c r="J580" s="67">
        <v>0</v>
      </c>
      <c r="K580" s="67">
        <v>0</v>
      </c>
      <c r="L580" s="67">
        <v>0</v>
      </c>
      <c r="M580" s="67">
        <v>0</v>
      </c>
      <c r="N580" s="144">
        <v>0.1137</v>
      </c>
      <c r="O580" s="67">
        <v>0</v>
      </c>
      <c r="P580" s="67">
        <v>0</v>
      </c>
      <c r="Q580" s="67">
        <v>0</v>
      </c>
      <c r="R580" s="67">
        <v>0</v>
      </c>
      <c r="S580" s="67">
        <v>2</v>
      </c>
      <c r="T580" s="67">
        <v>0</v>
      </c>
      <c r="U580" s="67">
        <v>3</v>
      </c>
      <c r="V580" s="67">
        <v>1.081</v>
      </c>
      <c r="W580" s="67">
        <v>10</v>
      </c>
      <c r="Y580" s="64" t="s">
        <v>836</v>
      </c>
      <c r="Z580" s="64" t="s">
        <v>583</v>
      </c>
      <c r="AA580" s="64" t="s">
        <v>599</v>
      </c>
      <c r="AB580" s="67">
        <v>13275</v>
      </c>
    </row>
    <row r="581" spans="1:28" s="65" customFormat="1" ht="12">
      <c r="A581" s="86">
        <v>485</v>
      </c>
      <c r="B581" s="64">
        <v>485258030</v>
      </c>
      <c r="C581" s="66" t="s">
        <v>272</v>
      </c>
      <c r="D581" s="67">
        <v>0</v>
      </c>
      <c r="E581" s="67">
        <v>0</v>
      </c>
      <c r="F581" s="67">
        <v>0</v>
      </c>
      <c r="G581" s="67">
        <v>0</v>
      </c>
      <c r="H581" s="67">
        <v>0</v>
      </c>
      <c r="I581" s="67">
        <v>1</v>
      </c>
      <c r="J581" s="67">
        <v>0</v>
      </c>
      <c r="K581" s="67">
        <v>0</v>
      </c>
      <c r="L581" s="67">
        <v>0</v>
      </c>
      <c r="M581" s="67">
        <v>0</v>
      </c>
      <c r="N581" s="144">
        <v>3.7900000000000003E-2</v>
      </c>
      <c r="O581" s="67">
        <v>0</v>
      </c>
      <c r="P581" s="67">
        <v>0</v>
      </c>
      <c r="Q581" s="67">
        <v>0</v>
      </c>
      <c r="R581" s="67">
        <v>0</v>
      </c>
      <c r="S581" s="67">
        <v>1</v>
      </c>
      <c r="T581" s="67">
        <v>0</v>
      </c>
      <c r="U581" s="67">
        <v>1</v>
      </c>
      <c r="V581" s="67">
        <v>1</v>
      </c>
      <c r="W581" s="67">
        <v>10</v>
      </c>
      <c r="Y581" s="64" t="s">
        <v>837</v>
      </c>
      <c r="Z581" s="64" t="s">
        <v>590</v>
      </c>
      <c r="AA581" s="64" t="s">
        <v>646</v>
      </c>
      <c r="AB581" s="67">
        <v>15145</v>
      </c>
    </row>
    <row r="582" spans="1:28" s="65" customFormat="1" ht="12">
      <c r="A582" s="86">
        <v>485</v>
      </c>
      <c r="B582" s="64">
        <v>485258035</v>
      </c>
      <c r="C582" s="66" t="s">
        <v>272</v>
      </c>
      <c r="D582" s="67">
        <v>0</v>
      </c>
      <c r="E582" s="67">
        <v>0</v>
      </c>
      <c r="F582" s="67">
        <v>0</v>
      </c>
      <c r="G582" s="67">
        <v>0</v>
      </c>
      <c r="H582" s="67">
        <v>0</v>
      </c>
      <c r="I582" s="67">
        <v>1</v>
      </c>
      <c r="J582" s="67">
        <v>0</v>
      </c>
      <c r="K582" s="67">
        <v>0</v>
      </c>
      <c r="L582" s="67">
        <v>0</v>
      </c>
      <c r="M582" s="67">
        <v>0</v>
      </c>
      <c r="N582" s="144">
        <v>3.7900000000000003E-2</v>
      </c>
      <c r="O582" s="67">
        <v>0</v>
      </c>
      <c r="P582" s="67">
        <v>0</v>
      </c>
      <c r="Q582" s="67">
        <v>0</v>
      </c>
      <c r="R582" s="67">
        <v>0</v>
      </c>
      <c r="S582" s="67">
        <v>0</v>
      </c>
      <c r="T582" s="67">
        <v>0</v>
      </c>
      <c r="U582" s="67">
        <v>1</v>
      </c>
      <c r="V582" s="67">
        <v>1</v>
      </c>
      <c r="W582" s="67">
        <v>1</v>
      </c>
      <c r="Y582" s="64" t="s">
        <v>837</v>
      </c>
      <c r="Z582" s="64" t="s">
        <v>590</v>
      </c>
      <c r="AA582" s="64" t="s">
        <v>583</v>
      </c>
      <c r="AB582" s="67">
        <v>10556</v>
      </c>
    </row>
    <row r="583" spans="1:28" s="65" customFormat="1" ht="12">
      <c r="A583" s="86">
        <v>485</v>
      </c>
      <c r="B583" s="64">
        <v>485258071</v>
      </c>
      <c r="C583" s="66" t="s">
        <v>272</v>
      </c>
      <c r="D583" s="67">
        <v>0</v>
      </c>
      <c r="E583" s="67">
        <v>0</v>
      </c>
      <c r="F583" s="67">
        <v>0</v>
      </c>
      <c r="G583" s="67">
        <v>0</v>
      </c>
      <c r="H583" s="67">
        <v>1</v>
      </c>
      <c r="I583" s="67">
        <v>1</v>
      </c>
      <c r="J583" s="67">
        <v>0</v>
      </c>
      <c r="K583" s="67">
        <v>0</v>
      </c>
      <c r="L583" s="67">
        <v>0</v>
      </c>
      <c r="M583" s="67">
        <v>0</v>
      </c>
      <c r="N583" s="144">
        <v>7.5800000000000006E-2</v>
      </c>
      <c r="O583" s="67">
        <v>0</v>
      </c>
      <c r="P583" s="67">
        <v>0</v>
      </c>
      <c r="Q583" s="67">
        <v>0</v>
      </c>
      <c r="R583" s="67">
        <v>0</v>
      </c>
      <c r="S583" s="67">
        <v>1</v>
      </c>
      <c r="T583" s="67">
        <v>0</v>
      </c>
      <c r="U583" s="67">
        <v>2</v>
      </c>
      <c r="V583" s="67">
        <v>1</v>
      </c>
      <c r="W583" s="67">
        <v>10</v>
      </c>
      <c r="Y583" s="64" t="s">
        <v>837</v>
      </c>
      <c r="Z583" s="64" t="s">
        <v>590</v>
      </c>
      <c r="AA583" s="64" t="s">
        <v>838</v>
      </c>
      <c r="AB583" s="67">
        <v>11965</v>
      </c>
    </row>
    <row r="584" spans="1:28" s="65" customFormat="1" ht="12">
      <c r="A584" s="86">
        <v>485</v>
      </c>
      <c r="B584" s="64">
        <v>485258107</v>
      </c>
      <c r="C584" s="66" t="s">
        <v>272</v>
      </c>
      <c r="D584" s="67">
        <v>0</v>
      </c>
      <c r="E584" s="67">
        <v>0</v>
      </c>
      <c r="F584" s="67">
        <v>0</v>
      </c>
      <c r="G584" s="67">
        <v>0</v>
      </c>
      <c r="H584" s="67">
        <v>0</v>
      </c>
      <c r="I584" s="67">
        <v>1</v>
      </c>
      <c r="J584" s="67">
        <v>0</v>
      </c>
      <c r="K584" s="67">
        <v>0</v>
      </c>
      <c r="L584" s="67">
        <v>0</v>
      </c>
      <c r="M584" s="67">
        <v>0</v>
      </c>
      <c r="N584" s="144">
        <v>3.7900000000000003E-2</v>
      </c>
      <c r="O584" s="67">
        <v>0</v>
      </c>
      <c r="P584" s="67">
        <v>0</v>
      </c>
      <c r="Q584" s="67">
        <v>0</v>
      </c>
      <c r="R584" s="67">
        <v>0</v>
      </c>
      <c r="S584" s="67">
        <v>0</v>
      </c>
      <c r="T584" s="67">
        <v>0</v>
      </c>
      <c r="U584" s="67">
        <v>1</v>
      </c>
      <c r="V584" s="67">
        <v>1</v>
      </c>
      <c r="W584" s="67">
        <v>1</v>
      </c>
      <c r="Y584" s="64" t="s">
        <v>837</v>
      </c>
      <c r="Z584" s="64" t="s">
        <v>590</v>
      </c>
      <c r="AA584" s="64" t="s">
        <v>909</v>
      </c>
      <c r="AB584" s="67">
        <v>10556</v>
      </c>
    </row>
    <row r="585" spans="1:28" s="65" customFormat="1" ht="12">
      <c r="A585" s="86">
        <v>485</v>
      </c>
      <c r="B585" s="64">
        <v>485258163</v>
      </c>
      <c r="C585" s="66" t="s">
        <v>272</v>
      </c>
      <c r="D585" s="67">
        <v>0</v>
      </c>
      <c r="E585" s="67">
        <v>0</v>
      </c>
      <c r="F585" s="67">
        <v>0</v>
      </c>
      <c r="G585" s="67">
        <v>0</v>
      </c>
      <c r="H585" s="67">
        <v>2</v>
      </c>
      <c r="I585" s="67">
        <v>11</v>
      </c>
      <c r="J585" s="67">
        <v>0</v>
      </c>
      <c r="K585" s="67">
        <v>0</v>
      </c>
      <c r="L585" s="67">
        <v>0</v>
      </c>
      <c r="M585" s="67">
        <v>0</v>
      </c>
      <c r="N585" s="144">
        <v>0.49270000000000003</v>
      </c>
      <c r="O585" s="67">
        <v>0</v>
      </c>
      <c r="P585" s="67">
        <v>0</v>
      </c>
      <c r="Q585" s="67">
        <v>0</v>
      </c>
      <c r="R585" s="67">
        <v>0</v>
      </c>
      <c r="S585" s="67">
        <v>5</v>
      </c>
      <c r="T585" s="67">
        <v>0</v>
      </c>
      <c r="U585" s="67">
        <v>13</v>
      </c>
      <c r="V585" s="67">
        <v>1</v>
      </c>
      <c r="W585" s="67">
        <v>8</v>
      </c>
      <c r="Y585" s="64" t="s">
        <v>837</v>
      </c>
      <c r="Z585" s="64" t="s">
        <v>590</v>
      </c>
      <c r="AA585" s="64" t="s">
        <v>587</v>
      </c>
      <c r="AB585" s="67">
        <v>11972</v>
      </c>
    </row>
    <row r="586" spans="1:28" s="65" customFormat="1" ht="12">
      <c r="A586" s="86">
        <v>485</v>
      </c>
      <c r="B586" s="64">
        <v>485258168</v>
      </c>
      <c r="C586" s="66" t="s">
        <v>272</v>
      </c>
      <c r="D586" s="67">
        <v>0</v>
      </c>
      <c r="E586" s="67">
        <v>0</v>
      </c>
      <c r="F586" s="67">
        <v>0</v>
      </c>
      <c r="G586" s="67">
        <v>0</v>
      </c>
      <c r="H586" s="67">
        <v>0</v>
      </c>
      <c r="I586" s="67">
        <v>1</v>
      </c>
      <c r="J586" s="67">
        <v>0</v>
      </c>
      <c r="K586" s="67">
        <v>0</v>
      </c>
      <c r="L586" s="67">
        <v>0</v>
      </c>
      <c r="M586" s="67">
        <v>0</v>
      </c>
      <c r="N586" s="144">
        <v>3.7900000000000003E-2</v>
      </c>
      <c r="O586" s="67">
        <v>0</v>
      </c>
      <c r="P586" s="67">
        <v>0</v>
      </c>
      <c r="Q586" s="67">
        <v>0</v>
      </c>
      <c r="R586" s="67">
        <v>0</v>
      </c>
      <c r="S586" s="67">
        <v>1</v>
      </c>
      <c r="T586" s="67">
        <v>0</v>
      </c>
      <c r="U586" s="67">
        <v>1</v>
      </c>
      <c r="V586" s="67">
        <v>1</v>
      </c>
      <c r="W586" s="67">
        <v>10</v>
      </c>
      <c r="Y586" s="64" t="s">
        <v>837</v>
      </c>
      <c r="Z586" s="64" t="s">
        <v>590</v>
      </c>
      <c r="AA586" s="64" t="s">
        <v>668</v>
      </c>
      <c r="AB586" s="67">
        <v>15145</v>
      </c>
    </row>
    <row r="587" spans="1:28" s="65" customFormat="1" ht="12">
      <c r="A587" s="86">
        <v>485</v>
      </c>
      <c r="B587" s="64">
        <v>485258229</v>
      </c>
      <c r="C587" s="66" t="s">
        <v>272</v>
      </c>
      <c r="D587" s="67">
        <v>0</v>
      </c>
      <c r="E587" s="67">
        <v>0</v>
      </c>
      <c r="F587" s="67">
        <v>0</v>
      </c>
      <c r="G587" s="67">
        <v>0</v>
      </c>
      <c r="H587" s="67">
        <v>3</v>
      </c>
      <c r="I587" s="67">
        <v>11</v>
      </c>
      <c r="J587" s="67">
        <v>0</v>
      </c>
      <c r="K587" s="67">
        <v>0</v>
      </c>
      <c r="L587" s="67">
        <v>0</v>
      </c>
      <c r="M587" s="67">
        <v>0</v>
      </c>
      <c r="N587" s="144">
        <v>0.53059999999999996</v>
      </c>
      <c r="O587" s="67">
        <v>0</v>
      </c>
      <c r="P587" s="67">
        <v>0</v>
      </c>
      <c r="Q587" s="67">
        <v>0</v>
      </c>
      <c r="R587" s="67">
        <v>0</v>
      </c>
      <c r="S587" s="67">
        <v>8</v>
      </c>
      <c r="T587" s="67">
        <v>0</v>
      </c>
      <c r="U587" s="67">
        <v>14</v>
      </c>
      <c r="V587" s="67">
        <v>1</v>
      </c>
      <c r="W587" s="67">
        <v>10</v>
      </c>
      <c r="Y587" s="64" t="s">
        <v>837</v>
      </c>
      <c r="Z587" s="64" t="s">
        <v>590</v>
      </c>
      <c r="AA587" s="64" t="s">
        <v>669</v>
      </c>
      <c r="AB587" s="67">
        <v>12799</v>
      </c>
    </row>
    <row r="588" spans="1:28" s="65" customFormat="1" ht="12">
      <c r="A588" s="86">
        <v>485</v>
      </c>
      <c r="B588" s="64">
        <v>485258248</v>
      </c>
      <c r="C588" s="66" t="s">
        <v>272</v>
      </c>
      <c r="D588" s="67">
        <v>0</v>
      </c>
      <c r="E588" s="67">
        <v>0</v>
      </c>
      <c r="F588" s="67">
        <v>0</v>
      </c>
      <c r="G588" s="67">
        <v>0</v>
      </c>
      <c r="H588" s="67">
        <v>1</v>
      </c>
      <c r="I588" s="67">
        <v>1</v>
      </c>
      <c r="J588" s="67">
        <v>0</v>
      </c>
      <c r="K588" s="67">
        <v>0</v>
      </c>
      <c r="L588" s="67">
        <v>0</v>
      </c>
      <c r="M588" s="67">
        <v>0</v>
      </c>
      <c r="N588" s="144">
        <v>7.5800000000000006E-2</v>
      </c>
      <c r="O588" s="67">
        <v>0</v>
      </c>
      <c r="P588" s="67">
        <v>0</v>
      </c>
      <c r="Q588" s="67">
        <v>0</v>
      </c>
      <c r="R588" s="67">
        <v>0</v>
      </c>
      <c r="S588" s="67">
        <v>0</v>
      </c>
      <c r="T588" s="67">
        <v>0</v>
      </c>
      <c r="U588" s="67">
        <v>2</v>
      </c>
      <c r="V588" s="67">
        <v>1</v>
      </c>
      <c r="W588" s="67">
        <v>1</v>
      </c>
      <c r="Y588" s="64" t="s">
        <v>837</v>
      </c>
      <c r="Z588" s="64" t="s">
        <v>590</v>
      </c>
      <c r="AA588" s="64" t="s">
        <v>589</v>
      </c>
      <c r="AB588" s="67">
        <v>9670</v>
      </c>
    </row>
    <row r="589" spans="1:28" s="65" customFormat="1" ht="12">
      <c r="A589" s="86">
        <v>485</v>
      </c>
      <c r="B589" s="64">
        <v>485258258</v>
      </c>
      <c r="C589" s="66" t="s">
        <v>272</v>
      </c>
      <c r="D589" s="67">
        <v>0</v>
      </c>
      <c r="E589" s="67">
        <v>0</v>
      </c>
      <c r="F589" s="67">
        <v>0</v>
      </c>
      <c r="G589" s="67">
        <v>0</v>
      </c>
      <c r="H589" s="67">
        <v>213</v>
      </c>
      <c r="I589" s="67">
        <v>240</v>
      </c>
      <c r="J589" s="67">
        <v>0</v>
      </c>
      <c r="K589" s="67">
        <v>0</v>
      </c>
      <c r="L589" s="67">
        <v>0</v>
      </c>
      <c r="M589" s="67">
        <v>0</v>
      </c>
      <c r="N589" s="144">
        <v>17.168700000000001</v>
      </c>
      <c r="O589" s="67">
        <v>0</v>
      </c>
      <c r="P589" s="67">
        <v>0</v>
      </c>
      <c r="Q589" s="67">
        <v>11</v>
      </c>
      <c r="R589" s="67">
        <v>12</v>
      </c>
      <c r="S589" s="67">
        <v>166</v>
      </c>
      <c r="T589" s="67">
        <v>0</v>
      </c>
      <c r="U589" s="67">
        <v>453</v>
      </c>
      <c r="V589" s="67">
        <v>1</v>
      </c>
      <c r="W589" s="67">
        <v>8</v>
      </c>
      <c r="Y589" s="64" t="s">
        <v>837</v>
      </c>
      <c r="Z589" s="64" t="s">
        <v>590</v>
      </c>
      <c r="AA589" s="64" t="s">
        <v>590</v>
      </c>
      <c r="AB589" s="67">
        <v>11439</v>
      </c>
    </row>
    <row r="590" spans="1:28" s="65" customFormat="1" ht="12">
      <c r="A590" s="86">
        <v>485</v>
      </c>
      <c r="B590" s="64">
        <v>485258291</v>
      </c>
      <c r="C590" s="66" t="s">
        <v>272</v>
      </c>
      <c r="D590" s="67">
        <v>0</v>
      </c>
      <c r="E590" s="67">
        <v>0</v>
      </c>
      <c r="F590" s="67">
        <v>0</v>
      </c>
      <c r="G590" s="67">
        <v>0</v>
      </c>
      <c r="H590" s="67">
        <v>1</v>
      </c>
      <c r="I590" s="67">
        <v>1</v>
      </c>
      <c r="J590" s="67">
        <v>0</v>
      </c>
      <c r="K590" s="67">
        <v>0</v>
      </c>
      <c r="L590" s="67">
        <v>0</v>
      </c>
      <c r="M590" s="67">
        <v>0</v>
      </c>
      <c r="N590" s="144">
        <v>7.5800000000000006E-2</v>
      </c>
      <c r="O590" s="67">
        <v>0</v>
      </c>
      <c r="P590" s="67">
        <v>0</v>
      </c>
      <c r="Q590" s="67">
        <v>0</v>
      </c>
      <c r="R590" s="67">
        <v>0</v>
      </c>
      <c r="S590" s="67">
        <v>0</v>
      </c>
      <c r="T590" s="67">
        <v>0</v>
      </c>
      <c r="U590" s="67">
        <v>2</v>
      </c>
      <c r="V590" s="67">
        <v>1</v>
      </c>
      <c r="W590" s="67">
        <v>1</v>
      </c>
      <c r="Y590" s="64" t="s">
        <v>837</v>
      </c>
      <c r="Z590" s="64" t="s">
        <v>590</v>
      </c>
      <c r="AA590" s="64" t="s">
        <v>670</v>
      </c>
      <c r="AB590" s="67">
        <v>9670</v>
      </c>
    </row>
    <row r="591" spans="1:28" s="65" customFormat="1" ht="12">
      <c r="A591" s="86">
        <v>485</v>
      </c>
      <c r="B591" s="64">
        <v>485258675</v>
      </c>
      <c r="C591" s="66" t="s">
        <v>272</v>
      </c>
      <c r="D591" s="67">
        <v>0</v>
      </c>
      <c r="E591" s="67">
        <v>0</v>
      </c>
      <c r="F591" s="67">
        <v>0</v>
      </c>
      <c r="G591" s="67">
        <v>0</v>
      </c>
      <c r="H591" s="67">
        <v>0</v>
      </c>
      <c r="I591" s="67">
        <v>1</v>
      </c>
      <c r="J591" s="67">
        <v>0</v>
      </c>
      <c r="K591" s="67">
        <v>0</v>
      </c>
      <c r="L591" s="67">
        <v>0</v>
      </c>
      <c r="M591" s="67">
        <v>0</v>
      </c>
      <c r="N591" s="144">
        <v>3.7900000000000003E-2</v>
      </c>
      <c r="O591" s="67">
        <v>0</v>
      </c>
      <c r="P591" s="67">
        <v>0</v>
      </c>
      <c r="Q591" s="67">
        <v>0</v>
      </c>
      <c r="R591" s="67">
        <v>0</v>
      </c>
      <c r="S591" s="67">
        <v>0</v>
      </c>
      <c r="T591" s="67">
        <v>0</v>
      </c>
      <c r="U591" s="67">
        <v>1</v>
      </c>
      <c r="V591" s="67">
        <v>1</v>
      </c>
      <c r="W591" s="67">
        <v>1</v>
      </c>
      <c r="Y591" s="64" t="s">
        <v>837</v>
      </c>
      <c r="Z591" s="64" t="s">
        <v>590</v>
      </c>
      <c r="AA591" s="64" t="s">
        <v>839</v>
      </c>
      <c r="AB591" s="67">
        <v>10556</v>
      </c>
    </row>
    <row r="592" spans="1:28" s="65" customFormat="1" ht="12">
      <c r="A592" s="86">
        <v>486</v>
      </c>
      <c r="B592" s="64">
        <v>486348151</v>
      </c>
      <c r="C592" s="66" t="s">
        <v>273</v>
      </c>
      <c r="D592" s="67">
        <v>0</v>
      </c>
      <c r="E592" s="67">
        <v>0</v>
      </c>
      <c r="F592" s="67">
        <v>0</v>
      </c>
      <c r="G592" s="67">
        <v>2</v>
      </c>
      <c r="H592" s="67">
        <v>0</v>
      </c>
      <c r="I592" s="67">
        <v>0</v>
      </c>
      <c r="J592" s="67">
        <v>0</v>
      </c>
      <c r="K592" s="67">
        <v>0</v>
      </c>
      <c r="L592" s="67">
        <v>0</v>
      </c>
      <c r="M592" s="67">
        <v>0</v>
      </c>
      <c r="N592" s="144">
        <v>7.5800000000000006E-2</v>
      </c>
      <c r="O592" s="67">
        <v>0</v>
      </c>
      <c r="P592" s="67">
        <v>1</v>
      </c>
      <c r="Q592" s="67">
        <v>0</v>
      </c>
      <c r="R592" s="67">
        <v>0</v>
      </c>
      <c r="S592" s="67">
        <v>0</v>
      </c>
      <c r="T592" s="67">
        <v>0</v>
      </c>
      <c r="U592" s="67">
        <v>2</v>
      </c>
      <c r="V592" s="67">
        <v>1</v>
      </c>
      <c r="W592" s="67">
        <v>1</v>
      </c>
      <c r="Y592" s="64" t="s">
        <v>840</v>
      </c>
      <c r="Z592" s="64" t="s">
        <v>683</v>
      </c>
      <c r="AA592" s="64" t="s">
        <v>729</v>
      </c>
      <c r="AB592" s="67">
        <v>10261</v>
      </c>
    </row>
    <row r="593" spans="1:28" s="65" customFormat="1" ht="12">
      <c r="A593" s="86">
        <v>486</v>
      </c>
      <c r="B593" s="64">
        <v>486348186</v>
      </c>
      <c r="C593" s="66" t="s">
        <v>273</v>
      </c>
      <c r="D593" s="67">
        <v>0</v>
      </c>
      <c r="E593" s="67">
        <v>0</v>
      </c>
      <c r="F593" s="67">
        <v>0</v>
      </c>
      <c r="G593" s="67">
        <v>1</v>
      </c>
      <c r="H593" s="67">
        <v>0</v>
      </c>
      <c r="I593" s="67">
        <v>0</v>
      </c>
      <c r="J593" s="67">
        <v>0</v>
      </c>
      <c r="K593" s="67">
        <v>0</v>
      </c>
      <c r="L593" s="67">
        <v>0</v>
      </c>
      <c r="M593" s="67">
        <v>0</v>
      </c>
      <c r="N593" s="144">
        <v>3.7900000000000003E-2</v>
      </c>
      <c r="O593" s="67">
        <v>0</v>
      </c>
      <c r="P593" s="67">
        <v>1</v>
      </c>
      <c r="Q593" s="67">
        <v>0</v>
      </c>
      <c r="R593" s="67">
        <v>0</v>
      </c>
      <c r="S593" s="67">
        <v>1</v>
      </c>
      <c r="T593" s="67">
        <v>0</v>
      </c>
      <c r="U593" s="67">
        <v>1</v>
      </c>
      <c r="V593" s="67">
        <v>1</v>
      </c>
      <c r="W593" s="67">
        <v>10</v>
      </c>
      <c r="Y593" s="64" t="s">
        <v>840</v>
      </c>
      <c r="Z593" s="64" t="s">
        <v>683</v>
      </c>
      <c r="AA593" s="64" t="s">
        <v>731</v>
      </c>
      <c r="AB593" s="67">
        <v>15988</v>
      </c>
    </row>
    <row r="594" spans="1:28" s="65" customFormat="1" ht="12">
      <c r="A594" s="86">
        <v>486</v>
      </c>
      <c r="B594" s="64">
        <v>486348214</v>
      </c>
      <c r="C594" s="66" t="s">
        <v>273</v>
      </c>
      <c r="D594" s="67">
        <v>0</v>
      </c>
      <c r="E594" s="67">
        <v>0</v>
      </c>
      <c r="F594" s="67">
        <v>0</v>
      </c>
      <c r="G594" s="67">
        <v>1</v>
      </c>
      <c r="H594" s="67">
        <v>0</v>
      </c>
      <c r="I594" s="67">
        <v>0</v>
      </c>
      <c r="J594" s="67">
        <v>0</v>
      </c>
      <c r="K594" s="67">
        <v>0</v>
      </c>
      <c r="L594" s="67">
        <v>0</v>
      </c>
      <c r="M594" s="67">
        <v>0</v>
      </c>
      <c r="N594" s="144">
        <v>3.7900000000000003E-2</v>
      </c>
      <c r="O594" s="67">
        <v>0</v>
      </c>
      <c r="P594" s="67">
        <v>0</v>
      </c>
      <c r="Q594" s="67">
        <v>0</v>
      </c>
      <c r="R594" s="67">
        <v>0</v>
      </c>
      <c r="S594" s="67">
        <v>0</v>
      </c>
      <c r="T594" s="67">
        <v>0</v>
      </c>
      <c r="U594" s="67">
        <v>1</v>
      </c>
      <c r="V594" s="67">
        <v>1</v>
      </c>
      <c r="W594" s="67">
        <v>1</v>
      </c>
      <c r="Y594" s="64" t="s">
        <v>840</v>
      </c>
      <c r="Z594" s="64" t="s">
        <v>683</v>
      </c>
      <c r="AA594" s="64" t="s">
        <v>755</v>
      </c>
      <c r="AB594" s="67">
        <v>9123</v>
      </c>
    </row>
    <row r="595" spans="1:28" s="65" customFormat="1" ht="12">
      <c r="A595" s="86">
        <v>486</v>
      </c>
      <c r="B595" s="64">
        <v>486348271</v>
      </c>
      <c r="C595" s="66" t="s">
        <v>273</v>
      </c>
      <c r="D595" s="67">
        <v>0</v>
      </c>
      <c r="E595" s="67">
        <v>0</v>
      </c>
      <c r="F595" s="67">
        <v>1</v>
      </c>
      <c r="G595" s="67">
        <v>0</v>
      </c>
      <c r="H595" s="67">
        <v>0</v>
      </c>
      <c r="I595" s="67">
        <v>0</v>
      </c>
      <c r="J595" s="67">
        <v>0</v>
      </c>
      <c r="K595" s="67">
        <v>0</v>
      </c>
      <c r="L595" s="67">
        <v>0</v>
      </c>
      <c r="M595" s="67">
        <v>0</v>
      </c>
      <c r="N595" s="144">
        <v>3.7900000000000003E-2</v>
      </c>
      <c r="O595" s="67">
        <v>0</v>
      </c>
      <c r="P595" s="67">
        <v>0</v>
      </c>
      <c r="Q595" s="67">
        <v>0</v>
      </c>
      <c r="R595" s="67">
        <v>0</v>
      </c>
      <c r="S595" s="67">
        <v>1</v>
      </c>
      <c r="T595" s="67">
        <v>0</v>
      </c>
      <c r="U595" s="67">
        <v>1</v>
      </c>
      <c r="V595" s="67">
        <v>1</v>
      </c>
      <c r="W595" s="67">
        <v>10</v>
      </c>
      <c r="Y595" s="64" t="s">
        <v>840</v>
      </c>
      <c r="Z595" s="64" t="s">
        <v>683</v>
      </c>
      <c r="AA595" s="64" t="s">
        <v>679</v>
      </c>
      <c r="AB595" s="67">
        <v>13666</v>
      </c>
    </row>
    <row r="596" spans="1:28" s="65" customFormat="1" ht="12">
      <c r="A596" s="86">
        <v>486</v>
      </c>
      <c r="B596" s="64">
        <v>486348316</v>
      </c>
      <c r="C596" s="66" t="s">
        <v>273</v>
      </c>
      <c r="D596" s="67">
        <v>0</v>
      </c>
      <c r="E596" s="67">
        <v>0</v>
      </c>
      <c r="F596" s="67">
        <v>0</v>
      </c>
      <c r="G596" s="67">
        <v>1</v>
      </c>
      <c r="H596" s="67">
        <v>0</v>
      </c>
      <c r="I596" s="67">
        <v>0</v>
      </c>
      <c r="J596" s="67">
        <v>0</v>
      </c>
      <c r="K596" s="67">
        <v>0</v>
      </c>
      <c r="L596" s="67">
        <v>0</v>
      </c>
      <c r="M596" s="67">
        <v>0</v>
      </c>
      <c r="N596" s="144">
        <v>3.7900000000000003E-2</v>
      </c>
      <c r="O596" s="67">
        <v>0</v>
      </c>
      <c r="P596" s="67">
        <v>0</v>
      </c>
      <c r="Q596" s="67">
        <v>0</v>
      </c>
      <c r="R596" s="67">
        <v>0</v>
      </c>
      <c r="S596" s="67">
        <v>0</v>
      </c>
      <c r="T596" s="67">
        <v>0</v>
      </c>
      <c r="U596" s="67">
        <v>1</v>
      </c>
      <c r="V596" s="67">
        <v>1</v>
      </c>
      <c r="W596" s="67">
        <v>1</v>
      </c>
      <c r="Y596" s="64" t="s">
        <v>840</v>
      </c>
      <c r="Z596" s="64" t="s">
        <v>683</v>
      </c>
      <c r="AA596" s="64" t="s">
        <v>733</v>
      </c>
      <c r="AB596" s="67">
        <v>9123</v>
      </c>
    </row>
    <row r="597" spans="1:28" s="65" customFormat="1" ht="12">
      <c r="A597" s="86">
        <v>486</v>
      </c>
      <c r="B597" s="64">
        <v>486348348</v>
      </c>
      <c r="C597" s="66" t="s">
        <v>273</v>
      </c>
      <c r="D597" s="67">
        <v>0</v>
      </c>
      <c r="E597" s="67">
        <v>0</v>
      </c>
      <c r="F597" s="67">
        <v>77</v>
      </c>
      <c r="G597" s="67">
        <v>391</v>
      </c>
      <c r="H597" s="67">
        <v>196</v>
      </c>
      <c r="I597" s="67">
        <v>0</v>
      </c>
      <c r="J597" s="67">
        <v>0</v>
      </c>
      <c r="K597" s="67">
        <v>0</v>
      </c>
      <c r="L597" s="67">
        <v>0</v>
      </c>
      <c r="M597" s="67">
        <v>0</v>
      </c>
      <c r="N597" s="144">
        <v>25.165600000000001</v>
      </c>
      <c r="O597" s="67">
        <v>0</v>
      </c>
      <c r="P597" s="67">
        <v>151</v>
      </c>
      <c r="Q597" s="67">
        <v>23</v>
      </c>
      <c r="R597" s="67">
        <v>0</v>
      </c>
      <c r="S597" s="67">
        <v>480</v>
      </c>
      <c r="T597" s="67">
        <v>0</v>
      </c>
      <c r="U597" s="67">
        <v>664</v>
      </c>
      <c r="V597" s="67">
        <v>1</v>
      </c>
      <c r="W597" s="67">
        <v>10</v>
      </c>
      <c r="Y597" s="64" t="s">
        <v>840</v>
      </c>
      <c r="Z597" s="64" t="s">
        <v>683</v>
      </c>
      <c r="AA597" s="64" t="s">
        <v>683</v>
      </c>
      <c r="AB597" s="67">
        <v>12936</v>
      </c>
    </row>
    <row r="598" spans="1:28" s="65" customFormat="1" ht="12">
      <c r="A598" s="86">
        <v>487</v>
      </c>
      <c r="B598" s="64">
        <v>487049010</v>
      </c>
      <c r="C598" s="66" t="s">
        <v>277</v>
      </c>
      <c r="D598" s="67">
        <v>0</v>
      </c>
      <c r="E598" s="67">
        <v>0</v>
      </c>
      <c r="F598" s="67">
        <v>0</v>
      </c>
      <c r="G598" s="67">
        <v>0</v>
      </c>
      <c r="H598" s="67">
        <v>1</v>
      </c>
      <c r="I598" s="67">
        <v>0</v>
      </c>
      <c r="J598" s="67">
        <v>0</v>
      </c>
      <c r="K598" s="67">
        <v>0</v>
      </c>
      <c r="L598" s="67">
        <v>0</v>
      </c>
      <c r="M598" s="67">
        <v>0</v>
      </c>
      <c r="N598" s="144">
        <v>3.7900000000000003E-2</v>
      </c>
      <c r="O598" s="67">
        <v>0</v>
      </c>
      <c r="P598" s="67">
        <v>0</v>
      </c>
      <c r="Q598" s="67">
        <v>0</v>
      </c>
      <c r="R598" s="67">
        <v>0</v>
      </c>
      <c r="S598" s="67">
        <v>1</v>
      </c>
      <c r="T598" s="67">
        <v>0</v>
      </c>
      <c r="U598" s="67">
        <v>1</v>
      </c>
      <c r="V598" s="67">
        <v>1.1000000000000001</v>
      </c>
      <c r="W598" s="67">
        <v>10</v>
      </c>
      <c r="Y598" s="64" t="s">
        <v>841</v>
      </c>
      <c r="Z598" s="64" t="s">
        <v>647</v>
      </c>
      <c r="AA598" s="64" t="s">
        <v>650</v>
      </c>
      <c r="AB598" s="67">
        <v>14496</v>
      </c>
    </row>
    <row r="599" spans="1:28" s="65" customFormat="1" ht="12">
      <c r="A599" s="86">
        <v>487</v>
      </c>
      <c r="B599" s="64">
        <v>487049031</v>
      </c>
      <c r="C599" s="66" t="s">
        <v>277</v>
      </c>
      <c r="D599" s="67">
        <v>0</v>
      </c>
      <c r="E599" s="67">
        <v>0</v>
      </c>
      <c r="F599" s="67">
        <v>0</v>
      </c>
      <c r="G599" s="67">
        <v>0</v>
      </c>
      <c r="H599" s="67">
        <v>0</v>
      </c>
      <c r="I599" s="67">
        <v>3</v>
      </c>
      <c r="J599" s="67">
        <v>0</v>
      </c>
      <c r="K599" s="67">
        <v>0</v>
      </c>
      <c r="L599" s="67">
        <v>0</v>
      </c>
      <c r="M599" s="67">
        <v>0</v>
      </c>
      <c r="N599" s="144">
        <v>0.1137</v>
      </c>
      <c r="O599" s="67">
        <v>0</v>
      </c>
      <c r="P599" s="67">
        <v>0</v>
      </c>
      <c r="Q599" s="67">
        <v>0</v>
      </c>
      <c r="R599" s="67">
        <v>0</v>
      </c>
      <c r="S599" s="67">
        <v>0</v>
      </c>
      <c r="T599" s="67">
        <v>0</v>
      </c>
      <c r="U599" s="67">
        <v>3</v>
      </c>
      <c r="V599" s="67">
        <v>1.1000000000000001</v>
      </c>
      <c r="W599" s="67">
        <v>1</v>
      </c>
      <c r="Y599" s="64" t="s">
        <v>841</v>
      </c>
      <c r="Z599" s="64" t="s">
        <v>647</v>
      </c>
      <c r="AA599" s="64" t="s">
        <v>652</v>
      </c>
      <c r="AB599" s="67">
        <v>11425</v>
      </c>
    </row>
    <row r="600" spans="1:28" s="65" customFormat="1" ht="12">
      <c r="A600" s="86">
        <v>487</v>
      </c>
      <c r="B600" s="64">
        <v>487049035</v>
      </c>
      <c r="C600" s="66" t="s">
        <v>277</v>
      </c>
      <c r="D600" s="67">
        <v>0</v>
      </c>
      <c r="E600" s="67">
        <v>0</v>
      </c>
      <c r="F600" s="67">
        <v>0</v>
      </c>
      <c r="G600" s="67">
        <v>0</v>
      </c>
      <c r="H600" s="67">
        <v>16</v>
      </c>
      <c r="I600" s="67">
        <v>25</v>
      </c>
      <c r="J600" s="67">
        <v>0</v>
      </c>
      <c r="K600" s="67">
        <v>0</v>
      </c>
      <c r="L600" s="67">
        <v>0</v>
      </c>
      <c r="M600" s="67">
        <v>0</v>
      </c>
      <c r="N600" s="144">
        <v>1.5539000000000001</v>
      </c>
      <c r="O600" s="67">
        <v>0</v>
      </c>
      <c r="P600" s="67">
        <v>0</v>
      </c>
      <c r="Q600" s="67">
        <v>0</v>
      </c>
      <c r="R600" s="67">
        <v>0</v>
      </c>
      <c r="S600" s="67">
        <v>22</v>
      </c>
      <c r="T600" s="67">
        <v>0</v>
      </c>
      <c r="U600" s="67">
        <v>41</v>
      </c>
      <c r="V600" s="67">
        <v>1.1000000000000001</v>
      </c>
      <c r="W600" s="67">
        <v>10</v>
      </c>
      <c r="Y600" s="64" t="s">
        <v>841</v>
      </c>
      <c r="Z600" s="64" t="s">
        <v>647</v>
      </c>
      <c r="AA600" s="64" t="s">
        <v>583</v>
      </c>
      <c r="AB600" s="67">
        <v>13355</v>
      </c>
    </row>
    <row r="601" spans="1:28" s="65" customFormat="1" ht="12">
      <c r="A601" s="86">
        <v>487</v>
      </c>
      <c r="B601" s="64">
        <v>487049044</v>
      </c>
      <c r="C601" s="66" t="s">
        <v>277</v>
      </c>
      <c r="D601" s="67">
        <v>0</v>
      </c>
      <c r="E601" s="67">
        <v>0</v>
      </c>
      <c r="F601" s="67">
        <v>0</v>
      </c>
      <c r="G601" s="67">
        <v>0</v>
      </c>
      <c r="H601" s="67">
        <v>1</v>
      </c>
      <c r="I601" s="67">
        <v>1</v>
      </c>
      <c r="J601" s="67">
        <v>0</v>
      </c>
      <c r="K601" s="67">
        <v>0</v>
      </c>
      <c r="L601" s="67">
        <v>0</v>
      </c>
      <c r="M601" s="67">
        <v>0</v>
      </c>
      <c r="N601" s="144">
        <v>7.5800000000000006E-2</v>
      </c>
      <c r="O601" s="67">
        <v>0</v>
      </c>
      <c r="P601" s="67">
        <v>0</v>
      </c>
      <c r="Q601" s="67">
        <v>0</v>
      </c>
      <c r="R601" s="67">
        <v>0</v>
      </c>
      <c r="S601" s="67">
        <v>0</v>
      </c>
      <c r="T601" s="67">
        <v>0</v>
      </c>
      <c r="U601" s="67">
        <v>2</v>
      </c>
      <c r="V601" s="67">
        <v>1.1000000000000001</v>
      </c>
      <c r="W601" s="67">
        <v>1</v>
      </c>
      <c r="Y601" s="64" t="s">
        <v>841</v>
      </c>
      <c r="Z601" s="64" t="s">
        <v>647</v>
      </c>
      <c r="AA601" s="64" t="s">
        <v>595</v>
      </c>
      <c r="AB601" s="67">
        <v>10460</v>
      </c>
    </row>
    <row r="602" spans="1:28" s="65" customFormat="1" ht="12">
      <c r="A602" s="86">
        <v>487</v>
      </c>
      <c r="B602" s="64">
        <v>487049046</v>
      </c>
      <c r="C602" s="66" t="s">
        <v>277</v>
      </c>
      <c r="D602" s="67">
        <v>0</v>
      </c>
      <c r="E602" s="67">
        <v>0</v>
      </c>
      <c r="F602" s="67">
        <v>0</v>
      </c>
      <c r="G602" s="67">
        <v>0</v>
      </c>
      <c r="H602" s="67">
        <v>1</v>
      </c>
      <c r="I602" s="67">
        <v>0</v>
      </c>
      <c r="J602" s="67">
        <v>0</v>
      </c>
      <c r="K602" s="67">
        <v>0</v>
      </c>
      <c r="L602" s="67">
        <v>0</v>
      </c>
      <c r="M602" s="67">
        <v>0</v>
      </c>
      <c r="N602" s="144">
        <v>3.7900000000000003E-2</v>
      </c>
      <c r="O602" s="67">
        <v>0</v>
      </c>
      <c r="P602" s="67">
        <v>0</v>
      </c>
      <c r="Q602" s="67">
        <v>0</v>
      </c>
      <c r="R602" s="67">
        <v>0</v>
      </c>
      <c r="S602" s="67">
        <v>1</v>
      </c>
      <c r="T602" s="67">
        <v>0</v>
      </c>
      <c r="U602" s="67">
        <v>1</v>
      </c>
      <c r="V602" s="67">
        <v>1.1000000000000001</v>
      </c>
      <c r="W602" s="67">
        <v>10</v>
      </c>
      <c r="Y602" s="64" t="s">
        <v>841</v>
      </c>
      <c r="Z602" s="64" t="s">
        <v>647</v>
      </c>
      <c r="AA602" s="64" t="s">
        <v>709</v>
      </c>
      <c r="AB602" s="67">
        <v>14496</v>
      </c>
    </row>
    <row r="603" spans="1:28" s="65" customFormat="1" ht="12">
      <c r="A603" s="86">
        <v>487</v>
      </c>
      <c r="B603" s="64">
        <v>487049049</v>
      </c>
      <c r="C603" s="66" t="s">
        <v>277</v>
      </c>
      <c r="D603" s="67">
        <v>0</v>
      </c>
      <c r="E603" s="67">
        <v>0</v>
      </c>
      <c r="F603" s="67">
        <v>0</v>
      </c>
      <c r="G603" s="67">
        <v>0</v>
      </c>
      <c r="H603" s="67">
        <v>24</v>
      </c>
      <c r="I603" s="67">
        <v>34</v>
      </c>
      <c r="J603" s="67">
        <v>0</v>
      </c>
      <c r="K603" s="67">
        <v>0</v>
      </c>
      <c r="L603" s="67">
        <v>0</v>
      </c>
      <c r="M603" s="67">
        <v>0</v>
      </c>
      <c r="N603" s="144">
        <v>2.1981999999999999</v>
      </c>
      <c r="O603" s="67">
        <v>0</v>
      </c>
      <c r="P603" s="67">
        <v>0</v>
      </c>
      <c r="Q603" s="67">
        <v>1</v>
      </c>
      <c r="R603" s="67">
        <v>0</v>
      </c>
      <c r="S603" s="67">
        <v>34</v>
      </c>
      <c r="T603" s="67">
        <v>0</v>
      </c>
      <c r="U603" s="67">
        <v>58</v>
      </c>
      <c r="V603" s="67">
        <v>1.1000000000000001</v>
      </c>
      <c r="W603" s="67">
        <v>10</v>
      </c>
      <c r="Y603" s="64" t="s">
        <v>841</v>
      </c>
      <c r="Z603" s="64" t="s">
        <v>647</v>
      </c>
      <c r="AA603" s="64" t="s">
        <v>647</v>
      </c>
      <c r="AB603" s="67">
        <v>13602</v>
      </c>
    </row>
    <row r="604" spans="1:28" s="65" customFormat="1" ht="12">
      <c r="A604" s="86">
        <v>487</v>
      </c>
      <c r="B604" s="64">
        <v>487049057</v>
      </c>
      <c r="C604" s="66" t="s">
        <v>277</v>
      </c>
      <c r="D604" s="67">
        <v>0</v>
      </c>
      <c r="E604" s="67">
        <v>0</v>
      </c>
      <c r="F604" s="67">
        <v>0</v>
      </c>
      <c r="G604" s="67">
        <v>0</v>
      </c>
      <c r="H604" s="67">
        <v>2</v>
      </c>
      <c r="I604" s="67">
        <v>7</v>
      </c>
      <c r="J604" s="67">
        <v>0</v>
      </c>
      <c r="K604" s="67">
        <v>0</v>
      </c>
      <c r="L604" s="67">
        <v>0</v>
      </c>
      <c r="M604" s="67">
        <v>0</v>
      </c>
      <c r="N604" s="144">
        <v>0.34110000000000001</v>
      </c>
      <c r="O604" s="67">
        <v>0</v>
      </c>
      <c r="P604" s="67">
        <v>0</v>
      </c>
      <c r="Q604" s="67">
        <v>0</v>
      </c>
      <c r="R604" s="67">
        <v>1</v>
      </c>
      <c r="S604" s="67">
        <v>0</v>
      </c>
      <c r="T604" s="67">
        <v>0</v>
      </c>
      <c r="U604" s="67">
        <v>9</v>
      </c>
      <c r="V604" s="67">
        <v>1.1000000000000001</v>
      </c>
      <c r="W604" s="67">
        <v>1</v>
      </c>
      <c r="Y604" s="64" t="s">
        <v>841</v>
      </c>
      <c r="Z604" s="64" t="s">
        <v>647</v>
      </c>
      <c r="AA604" s="64" t="s">
        <v>584</v>
      </c>
      <c r="AB604" s="67">
        <v>11220</v>
      </c>
    </row>
    <row r="605" spans="1:28" s="65" customFormat="1" ht="12">
      <c r="A605" s="86">
        <v>487</v>
      </c>
      <c r="B605" s="64">
        <v>487049093</v>
      </c>
      <c r="C605" s="66" t="s">
        <v>277</v>
      </c>
      <c r="D605" s="67">
        <v>0</v>
      </c>
      <c r="E605" s="67">
        <v>0</v>
      </c>
      <c r="F605" s="67">
        <v>0</v>
      </c>
      <c r="G605" s="67">
        <v>0</v>
      </c>
      <c r="H605" s="67">
        <v>16</v>
      </c>
      <c r="I605" s="67">
        <v>47</v>
      </c>
      <c r="J605" s="67">
        <v>0</v>
      </c>
      <c r="K605" s="67">
        <v>0</v>
      </c>
      <c r="L605" s="67">
        <v>0</v>
      </c>
      <c r="M605" s="67">
        <v>0</v>
      </c>
      <c r="N605" s="144">
        <v>2.3877000000000002</v>
      </c>
      <c r="O605" s="67">
        <v>0</v>
      </c>
      <c r="P605" s="67">
        <v>0</v>
      </c>
      <c r="Q605" s="67">
        <v>1</v>
      </c>
      <c r="R605" s="67">
        <v>3</v>
      </c>
      <c r="S605" s="67">
        <v>23</v>
      </c>
      <c r="T605" s="67">
        <v>0</v>
      </c>
      <c r="U605" s="67">
        <v>63</v>
      </c>
      <c r="V605" s="67">
        <v>1.1000000000000001</v>
      </c>
      <c r="W605" s="67">
        <v>8</v>
      </c>
      <c r="Y605" s="64" t="s">
        <v>841</v>
      </c>
      <c r="Z605" s="64" t="s">
        <v>647</v>
      </c>
      <c r="AA605" s="64" t="s">
        <v>585</v>
      </c>
      <c r="AB605" s="67">
        <v>12818</v>
      </c>
    </row>
    <row r="606" spans="1:28" s="65" customFormat="1" ht="12">
      <c r="A606" s="86">
        <v>487</v>
      </c>
      <c r="B606" s="64">
        <v>487049128</v>
      </c>
      <c r="C606" s="66" t="s">
        <v>277</v>
      </c>
      <c r="D606" s="67">
        <v>0</v>
      </c>
      <c r="E606" s="67">
        <v>0</v>
      </c>
      <c r="F606" s="67">
        <v>0</v>
      </c>
      <c r="G606" s="67">
        <v>0</v>
      </c>
      <c r="H606" s="67">
        <v>0</v>
      </c>
      <c r="I606" s="67">
        <v>1</v>
      </c>
      <c r="J606" s="67">
        <v>0</v>
      </c>
      <c r="K606" s="67">
        <v>0</v>
      </c>
      <c r="L606" s="67">
        <v>0</v>
      </c>
      <c r="M606" s="67">
        <v>0</v>
      </c>
      <c r="N606" s="144">
        <v>3.7900000000000003E-2</v>
      </c>
      <c r="O606" s="67">
        <v>0</v>
      </c>
      <c r="P606" s="67">
        <v>0</v>
      </c>
      <c r="Q606" s="67">
        <v>0</v>
      </c>
      <c r="R606" s="67">
        <v>0</v>
      </c>
      <c r="S606" s="67">
        <v>0</v>
      </c>
      <c r="T606" s="67">
        <v>0</v>
      </c>
      <c r="U606" s="67">
        <v>1</v>
      </c>
      <c r="V606" s="67">
        <v>1.1000000000000001</v>
      </c>
      <c r="W606" s="67">
        <v>1</v>
      </c>
      <c r="Y606" s="64" t="s">
        <v>841</v>
      </c>
      <c r="Z606" s="64" t="s">
        <v>647</v>
      </c>
      <c r="AA606" s="64" t="s">
        <v>661</v>
      </c>
      <c r="AB606" s="67">
        <v>11425</v>
      </c>
    </row>
    <row r="607" spans="1:28" s="65" customFormat="1" ht="12">
      <c r="A607" s="86">
        <v>487</v>
      </c>
      <c r="B607" s="64">
        <v>487049149</v>
      </c>
      <c r="C607" s="66" t="s">
        <v>277</v>
      </c>
      <c r="D607" s="67">
        <v>0</v>
      </c>
      <c r="E607" s="67">
        <v>0</v>
      </c>
      <c r="F607" s="67">
        <v>0</v>
      </c>
      <c r="G607" s="67">
        <v>0</v>
      </c>
      <c r="H607" s="67">
        <v>1</v>
      </c>
      <c r="I607" s="67">
        <v>1</v>
      </c>
      <c r="J607" s="67">
        <v>0</v>
      </c>
      <c r="K607" s="67">
        <v>0</v>
      </c>
      <c r="L607" s="67">
        <v>0</v>
      </c>
      <c r="M607" s="67">
        <v>0</v>
      </c>
      <c r="N607" s="144">
        <v>7.5800000000000006E-2</v>
      </c>
      <c r="O607" s="67">
        <v>0</v>
      </c>
      <c r="P607" s="67">
        <v>0</v>
      </c>
      <c r="Q607" s="67">
        <v>0</v>
      </c>
      <c r="R607" s="67">
        <v>0</v>
      </c>
      <c r="S607" s="67">
        <v>0</v>
      </c>
      <c r="T607" s="67">
        <v>0</v>
      </c>
      <c r="U607" s="67">
        <v>2</v>
      </c>
      <c r="V607" s="67">
        <v>1.1000000000000001</v>
      </c>
      <c r="W607" s="67">
        <v>1</v>
      </c>
      <c r="Y607" s="64" t="s">
        <v>841</v>
      </c>
      <c r="Z607" s="64" t="s">
        <v>647</v>
      </c>
      <c r="AA607" s="64" t="s">
        <v>653</v>
      </c>
      <c r="AB607" s="67">
        <v>10460</v>
      </c>
    </row>
    <row r="608" spans="1:28" s="65" customFormat="1" ht="12">
      <c r="A608" s="86">
        <v>487</v>
      </c>
      <c r="B608" s="64">
        <v>487049153</v>
      </c>
      <c r="C608" s="66" t="s">
        <v>277</v>
      </c>
      <c r="D608" s="67">
        <v>0</v>
      </c>
      <c r="E608" s="67">
        <v>0</v>
      </c>
      <c r="F608" s="67">
        <v>0</v>
      </c>
      <c r="G608" s="67">
        <v>0</v>
      </c>
      <c r="H608" s="67">
        <v>0</v>
      </c>
      <c r="I608" s="67">
        <v>1</v>
      </c>
      <c r="J608" s="67">
        <v>0</v>
      </c>
      <c r="K608" s="67">
        <v>0</v>
      </c>
      <c r="L608" s="67">
        <v>0</v>
      </c>
      <c r="M608" s="67">
        <v>0</v>
      </c>
      <c r="N608" s="144">
        <v>3.7900000000000003E-2</v>
      </c>
      <c r="O608" s="67">
        <v>0</v>
      </c>
      <c r="P608" s="67">
        <v>0</v>
      </c>
      <c r="Q608" s="67">
        <v>0</v>
      </c>
      <c r="R608" s="67">
        <v>0</v>
      </c>
      <c r="S608" s="67">
        <v>0</v>
      </c>
      <c r="T608" s="67">
        <v>0</v>
      </c>
      <c r="U608" s="67">
        <v>1</v>
      </c>
      <c r="V608" s="67">
        <v>1.1000000000000001</v>
      </c>
      <c r="W608" s="67">
        <v>1</v>
      </c>
      <c r="Y608" s="64" t="s">
        <v>841</v>
      </c>
      <c r="Z608" s="64" t="s">
        <v>647</v>
      </c>
      <c r="AA608" s="64" t="s">
        <v>675</v>
      </c>
      <c r="AB608" s="67">
        <v>11425</v>
      </c>
    </row>
    <row r="609" spans="1:28" s="65" customFormat="1" ht="12">
      <c r="A609" s="86">
        <v>487</v>
      </c>
      <c r="B609" s="64">
        <v>487049160</v>
      </c>
      <c r="C609" s="66" t="s">
        <v>277</v>
      </c>
      <c r="D609" s="67">
        <v>0</v>
      </c>
      <c r="E609" s="67">
        <v>0</v>
      </c>
      <c r="F609" s="67">
        <v>0</v>
      </c>
      <c r="G609" s="67">
        <v>0</v>
      </c>
      <c r="H609" s="67">
        <v>0</v>
      </c>
      <c r="I609" s="67">
        <v>1</v>
      </c>
      <c r="J609" s="67">
        <v>0</v>
      </c>
      <c r="K609" s="67">
        <v>0</v>
      </c>
      <c r="L609" s="67">
        <v>0</v>
      </c>
      <c r="M609" s="67">
        <v>0</v>
      </c>
      <c r="N609" s="144">
        <v>3.7900000000000003E-2</v>
      </c>
      <c r="O609" s="67">
        <v>0</v>
      </c>
      <c r="P609" s="67">
        <v>0</v>
      </c>
      <c r="Q609" s="67">
        <v>0</v>
      </c>
      <c r="R609" s="67">
        <v>0</v>
      </c>
      <c r="S609" s="67">
        <v>0</v>
      </c>
      <c r="T609" s="67">
        <v>0</v>
      </c>
      <c r="U609" s="67">
        <v>1</v>
      </c>
      <c r="V609" s="67">
        <v>1.1000000000000001</v>
      </c>
      <c r="W609" s="67">
        <v>1</v>
      </c>
      <c r="Y609" s="64" t="s">
        <v>841</v>
      </c>
      <c r="Z609" s="64" t="s">
        <v>647</v>
      </c>
      <c r="AA609" s="64" t="s">
        <v>654</v>
      </c>
      <c r="AB609" s="67">
        <v>11425</v>
      </c>
    </row>
    <row r="610" spans="1:28" s="65" customFormat="1" ht="12">
      <c r="A610" s="86">
        <v>487</v>
      </c>
      <c r="B610" s="64">
        <v>487049163</v>
      </c>
      <c r="C610" s="66" t="s">
        <v>277</v>
      </c>
      <c r="D610" s="67">
        <v>0</v>
      </c>
      <c r="E610" s="67">
        <v>0</v>
      </c>
      <c r="F610" s="67">
        <v>0</v>
      </c>
      <c r="G610" s="67">
        <v>0</v>
      </c>
      <c r="H610" s="67">
        <v>3</v>
      </c>
      <c r="I610" s="67">
        <v>9</v>
      </c>
      <c r="J610" s="67">
        <v>0</v>
      </c>
      <c r="K610" s="67">
        <v>0</v>
      </c>
      <c r="L610" s="67">
        <v>0</v>
      </c>
      <c r="M610" s="67">
        <v>0</v>
      </c>
      <c r="N610" s="144">
        <v>0.45479999999999998</v>
      </c>
      <c r="O610" s="67">
        <v>0</v>
      </c>
      <c r="P610" s="67">
        <v>0</v>
      </c>
      <c r="Q610" s="67">
        <v>1</v>
      </c>
      <c r="R610" s="67">
        <v>1</v>
      </c>
      <c r="S610" s="67">
        <v>6</v>
      </c>
      <c r="T610" s="67">
        <v>0</v>
      </c>
      <c r="U610" s="67">
        <v>12</v>
      </c>
      <c r="V610" s="67">
        <v>1.1000000000000001</v>
      </c>
      <c r="W610" s="67">
        <v>10</v>
      </c>
      <c r="Y610" s="64" t="s">
        <v>841</v>
      </c>
      <c r="Z610" s="64" t="s">
        <v>647</v>
      </c>
      <c r="AA610" s="64" t="s">
        <v>587</v>
      </c>
      <c r="AB610" s="67">
        <v>13825</v>
      </c>
    </row>
    <row r="611" spans="1:28" s="65" customFormat="1" ht="12">
      <c r="A611" s="86">
        <v>487</v>
      </c>
      <c r="B611" s="64">
        <v>487049165</v>
      </c>
      <c r="C611" s="66" t="s">
        <v>277</v>
      </c>
      <c r="D611" s="67">
        <v>0</v>
      </c>
      <c r="E611" s="67">
        <v>0</v>
      </c>
      <c r="F611" s="67">
        <v>0</v>
      </c>
      <c r="G611" s="67">
        <v>0</v>
      </c>
      <c r="H611" s="67">
        <v>25</v>
      </c>
      <c r="I611" s="67">
        <v>22</v>
      </c>
      <c r="J611" s="67">
        <v>0</v>
      </c>
      <c r="K611" s="67">
        <v>0</v>
      </c>
      <c r="L611" s="67">
        <v>0</v>
      </c>
      <c r="M611" s="67">
        <v>0</v>
      </c>
      <c r="N611" s="144">
        <v>1.7813000000000001</v>
      </c>
      <c r="O611" s="67">
        <v>0</v>
      </c>
      <c r="P611" s="67">
        <v>0</v>
      </c>
      <c r="Q611" s="67">
        <v>1</v>
      </c>
      <c r="R611" s="67">
        <v>1</v>
      </c>
      <c r="S611" s="67">
        <v>19</v>
      </c>
      <c r="T611" s="67">
        <v>0</v>
      </c>
      <c r="U611" s="67">
        <v>47</v>
      </c>
      <c r="V611" s="67">
        <v>1.1000000000000001</v>
      </c>
      <c r="W611" s="67">
        <v>8</v>
      </c>
      <c r="Y611" s="64" t="s">
        <v>841</v>
      </c>
      <c r="Z611" s="64" t="s">
        <v>647</v>
      </c>
      <c r="AA611" s="64" t="s">
        <v>588</v>
      </c>
      <c r="AB611" s="67">
        <v>12430</v>
      </c>
    </row>
    <row r="612" spans="1:28" s="65" customFormat="1" ht="12">
      <c r="A612" s="86">
        <v>487</v>
      </c>
      <c r="B612" s="64">
        <v>487049176</v>
      </c>
      <c r="C612" s="66" t="s">
        <v>277</v>
      </c>
      <c r="D612" s="67">
        <v>0</v>
      </c>
      <c r="E612" s="67">
        <v>0</v>
      </c>
      <c r="F612" s="67">
        <v>0</v>
      </c>
      <c r="G612" s="67">
        <v>0</v>
      </c>
      <c r="H612" s="67">
        <v>14</v>
      </c>
      <c r="I612" s="67">
        <v>41</v>
      </c>
      <c r="J612" s="67">
        <v>0</v>
      </c>
      <c r="K612" s="67">
        <v>0</v>
      </c>
      <c r="L612" s="67">
        <v>0</v>
      </c>
      <c r="M612" s="67">
        <v>0</v>
      </c>
      <c r="N612" s="144">
        <v>2.0844999999999998</v>
      </c>
      <c r="O612" s="67">
        <v>0</v>
      </c>
      <c r="P612" s="67">
        <v>0</v>
      </c>
      <c r="Q612" s="67">
        <v>1</v>
      </c>
      <c r="R612" s="67">
        <v>2</v>
      </c>
      <c r="S612" s="67">
        <v>23</v>
      </c>
      <c r="T612" s="67">
        <v>0</v>
      </c>
      <c r="U612" s="67">
        <v>55</v>
      </c>
      <c r="V612" s="67">
        <v>1.1000000000000001</v>
      </c>
      <c r="W612" s="67">
        <v>8</v>
      </c>
      <c r="Y612" s="64" t="s">
        <v>841</v>
      </c>
      <c r="Z612" s="64" t="s">
        <v>647</v>
      </c>
      <c r="AA612" s="64" t="s">
        <v>655</v>
      </c>
      <c r="AB612" s="67">
        <v>13054</v>
      </c>
    </row>
    <row r="613" spans="1:28" s="65" customFormat="1" ht="12">
      <c r="A613" s="86">
        <v>487</v>
      </c>
      <c r="B613" s="64">
        <v>487049178</v>
      </c>
      <c r="C613" s="66" t="s">
        <v>277</v>
      </c>
      <c r="D613" s="67">
        <v>0</v>
      </c>
      <c r="E613" s="67">
        <v>0</v>
      </c>
      <c r="F613" s="67">
        <v>0</v>
      </c>
      <c r="G613" s="67">
        <v>0</v>
      </c>
      <c r="H613" s="67">
        <v>0</v>
      </c>
      <c r="I613" s="67">
        <v>1</v>
      </c>
      <c r="J613" s="67">
        <v>0</v>
      </c>
      <c r="K613" s="67">
        <v>0</v>
      </c>
      <c r="L613" s="67">
        <v>0</v>
      </c>
      <c r="M613" s="67">
        <v>0</v>
      </c>
      <c r="N613" s="144">
        <v>3.7900000000000003E-2</v>
      </c>
      <c r="O613" s="67">
        <v>0</v>
      </c>
      <c r="P613" s="67">
        <v>0</v>
      </c>
      <c r="Q613" s="67">
        <v>0</v>
      </c>
      <c r="R613" s="67">
        <v>0</v>
      </c>
      <c r="S613" s="67">
        <v>0</v>
      </c>
      <c r="T613" s="67">
        <v>0</v>
      </c>
      <c r="U613" s="67">
        <v>1</v>
      </c>
      <c r="V613" s="67">
        <v>1.1000000000000001</v>
      </c>
      <c r="W613" s="67">
        <v>1</v>
      </c>
      <c r="Y613" s="64" t="s">
        <v>841</v>
      </c>
      <c r="Z613" s="64" t="s">
        <v>647</v>
      </c>
      <c r="AA613" s="64" t="s">
        <v>792</v>
      </c>
      <c r="AB613" s="67">
        <v>11425</v>
      </c>
    </row>
    <row r="614" spans="1:28" s="65" customFormat="1" ht="12">
      <c r="A614" s="86">
        <v>487</v>
      </c>
      <c r="B614" s="64">
        <v>487049181</v>
      </c>
      <c r="C614" s="66" t="s">
        <v>277</v>
      </c>
      <c r="D614" s="67">
        <v>0</v>
      </c>
      <c r="E614" s="67">
        <v>0</v>
      </c>
      <c r="F614" s="67">
        <v>0</v>
      </c>
      <c r="G614" s="67">
        <v>0</v>
      </c>
      <c r="H614" s="67">
        <v>1</v>
      </c>
      <c r="I614" s="67">
        <v>0</v>
      </c>
      <c r="J614" s="67">
        <v>0</v>
      </c>
      <c r="K614" s="67">
        <v>0</v>
      </c>
      <c r="L614" s="67">
        <v>0</v>
      </c>
      <c r="M614" s="67">
        <v>0</v>
      </c>
      <c r="N614" s="144">
        <v>3.7900000000000003E-2</v>
      </c>
      <c r="O614" s="67">
        <v>0</v>
      </c>
      <c r="P614" s="67">
        <v>0</v>
      </c>
      <c r="Q614" s="67">
        <v>0</v>
      </c>
      <c r="R614" s="67">
        <v>0</v>
      </c>
      <c r="S614" s="67">
        <v>1</v>
      </c>
      <c r="T614" s="67">
        <v>0</v>
      </c>
      <c r="U614" s="67">
        <v>1</v>
      </c>
      <c r="V614" s="67">
        <v>1.1000000000000001</v>
      </c>
      <c r="W614" s="67">
        <v>10</v>
      </c>
      <c r="Y614" s="64" t="s">
        <v>841</v>
      </c>
      <c r="Z614" s="64" t="s">
        <v>647</v>
      </c>
      <c r="AA614" s="64" t="s">
        <v>656</v>
      </c>
      <c r="AB614" s="67">
        <v>14496</v>
      </c>
    </row>
    <row r="615" spans="1:28" s="65" customFormat="1" ht="12">
      <c r="A615" s="86">
        <v>487</v>
      </c>
      <c r="B615" s="64">
        <v>487049211</v>
      </c>
      <c r="C615" s="66" t="s">
        <v>277</v>
      </c>
      <c r="D615" s="67">
        <v>0</v>
      </c>
      <c r="E615" s="67">
        <v>0</v>
      </c>
      <c r="F615" s="67">
        <v>0</v>
      </c>
      <c r="G615" s="67">
        <v>0</v>
      </c>
      <c r="H615" s="67">
        <v>0</v>
      </c>
      <c r="I615" s="67">
        <v>1</v>
      </c>
      <c r="J615" s="67">
        <v>0</v>
      </c>
      <c r="K615" s="67">
        <v>0</v>
      </c>
      <c r="L615" s="67">
        <v>0</v>
      </c>
      <c r="M615" s="67">
        <v>0</v>
      </c>
      <c r="N615" s="144">
        <v>3.7900000000000003E-2</v>
      </c>
      <c r="O615" s="67">
        <v>0</v>
      </c>
      <c r="P615" s="67">
        <v>0</v>
      </c>
      <c r="Q615" s="67">
        <v>0</v>
      </c>
      <c r="R615" s="67">
        <v>0</v>
      </c>
      <c r="S615" s="67">
        <v>1</v>
      </c>
      <c r="T615" s="67">
        <v>0</v>
      </c>
      <c r="U615" s="67">
        <v>1</v>
      </c>
      <c r="V615" s="67">
        <v>1.1000000000000001</v>
      </c>
      <c r="W615" s="67">
        <v>10</v>
      </c>
      <c r="Y615" s="64" t="s">
        <v>841</v>
      </c>
      <c r="Z615" s="64" t="s">
        <v>647</v>
      </c>
      <c r="AA615" s="64" t="s">
        <v>662</v>
      </c>
      <c r="AB615" s="67">
        <v>16425</v>
      </c>
    </row>
    <row r="616" spans="1:28" s="65" customFormat="1" ht="12">
      <c r="A616" s="86">
        <v>487</v>
      </c>
      <c r="B616" s="64">
        <v>487049243</v>
      </c>
      <c r="C616" s="66" t="s">
        <v>277</v>
      </c>
      <c r="D616" s="67">
        <v>0</v>
      </c>
      <c r="E616" s="67">
        <v>0</v>
      </c>
      <c r="F616" s="67">
        <v>0</v>
      </c>
      <c r="G616" s="67">
        <v>0</v>
      </c>
      <c r="H616" s="67">
        <v>0</v>
      </c>
      <c r="I616" s="67">
        <v>1</v>
      </c>
      <c r="J616" s="67">
        <v>0</v>
      </c>
      <c r="K616" s="67">
        <v>0</v>
      </c>
      <c r="L616" s="67">
        <v>0</v>
      </c>
      <c r="M616" s="67">
        <v>0</v>
      </c>
      <c r="N616" s="144">
        <v>3.7900000000000003E-2</v>
      </c>
      <c r="O616" s="67">
        <v>0</v>
      </c>
      <c r="P616" s="67">
        <v>0</v>
      </c>
      <c r="Q616" s="67">
        <v>0</v>
      </c>
      <c r="R616" s="67">
        <v>0</v>
      </c>
      <c r="S616" s="67">
        <v>1</v>
      </c>
      <c r="T616" s="67">
        <v>0</v>
      </c>
      <c r="U616" s="67">
        <v>1</v>
      </c>
      <c r="V616" s="67">
        <v>1.1000000000000001</v>
      </c>
      <c r="W616" s="67">
        <v>10</v>
      </c>
      <c r="Y616" s="64" t="s">
        <v>841</v>
      </c>
      <c r="Z616" s="64" t="s">
        <v>647</v>
      </c>
      <c r="AA616" s="64" t="s">
        <v>648</v>
      </c>
      <c r="AB616" s="67">
        <v>16425</v>
      </c>
    </row>
    <row r="617" spans="1:28" s="65" customFormat="1" ht="12">
      <c r="A617" s="86">
        <v>487</v>
      </c>
      <c r="B617" s="64">
        <v>487049244</v>
      </c>
      <c r="C617" s="66" t="s">
        <v>277</v>
      </c>
      <c r="D617" s="67">
        <v>0</v>
      </c>
      <c r="E617" s="67">
        <v>0</v>
      </c>
      <c r="F617" s="67">
        <v>0</v>
      </c>
      <c r="G617" s="67">
        <v>0</v>
      </c>
      <c r="H617" s="67">
        <v>5</v>
      </c>
      <c r="I617" s="67">
        <v>8</v>
      </c>
      <c r="J617" s="67">
        <v>0</v>
      </c>
      <c r="K617" s="67">
        <v>0</v>
      </c>
      <c r="L617" s="67">
        <v>0</v>
      </c>
      <c r="M617" s="67">
        <v>0</v>
      </c>
      <c r="N617" s="144">
        <v>0.49270000000000003</v>
      </c>
      <c r="O617" s="67">
        <v>0</v>
      </c>
      <c r="P617" s="67">
        <v>0</v>
      </c>
      <c r="Q617" s="67">
        <v>0</v>
      </c>
      <c r="R617" s="67">
        <v>0</v>
      </c>
      <c r="S617" s="67">
        <v>4</v>
      </c>
      <c r="T617" s="67">
        <v>0</v>
      </c>
      <c r="U617" s="67">
        <v>13</v>
      </c>
      <c r="V617" s="67">
        <v>1.1000000000000001</v>
      </c>
      <c r="W617" s="67">
        <v>6</v>
      </c>
      <c r="Y617" s="64" t="s">
        <v>841</v>
      </c>
      <c r="Z617" s="64" t="s">
        <v>647</v>
      </c>
      <c r="AA617" s="64" t="s">
        <v>599</v>
      </c>
      <c r="AB617" s="67">
        <v>12088</v>
      </c>
    </row>
    <row r="618" spans="1:28" s="65" customFormat="1" ht="12">
      <c r="A618" s="86">
        <v>487</v>
      </c>
      <c r="B618" s="64">
        <v>487049246</v>
      </c>
      <c r="C618" s="66" t="s">
        <v>277</v>
      </c>
      <c r="D618" s="67">
        <v>0</v>
      </c>
      <c r="E618" s="67">
        <v>0</v>
      </c>
      <c r="F618" s="67">
        <v>0</v>
      </c>
      <c r="G618" s="67">
        <v>0</v>
      </c>
      <c r="H618" s="67">
        <v>1</v>
      </c>
      <c r="I618" s="67">
        <v>0</v>
      </c>
      <c r="J618" s="67">
        <v>0</v>
      </c>
      <c r="K618" s="67">
        <v>0</v>
      </c>
      <c r="L618" s="67">
        <v>0</v>
      </c>
      <c r="M618" s="67">
        <v>0</v>
      </c>
      <c r="N618" s="144">
        <v>3.7900000000000003E-2</v>
      </c>
      <c r="O618" s="67">
        <v>0</v>
      </c>
      <c r="P618" s="67">
        <v>0</v>
      </c>
      <c r="Q618" s="67">
        <v>0</v>
      </c>
      <c r="R618" s="67">
        <v>0</v>
      </c>
      <c r="S618" s="67">
        <v>1</v>
      </c>
      <c r="T618" s="67">
        <v>0</v>
      </c>
      <c r="U618" s="67">
        <v>1</v>
      </c>
      <c r="V618" s="67">
        <v>1.1000000000000001</v>
      </c>
      <c r="W618" s="67">
        <v>10</v>
      </c>
      <c r="Y618" s="64" t="s">
        <v>841</v>
      </c>
      <c r="Z618" s="64" t="s">
        <v>647</v>
      </c>
      <c r="AA618" s="64" t="s">
        <v>793</v>
      </c>
      <c r="AB618" s="67">
        <v>14496</v>
      </c>
    </row>
    <row r="619" spans="1:28" s="65" customFormat="1" ht="12">
      <c r="A619" s="86">
        <v>487</v>
      </c>
      <c r="B619" s="64">
        <v>487049248</v>
      </c>
      <c r="C619" s="66" t="s">
        <v>277</v>
      </c>
      <c r="D619" s="67">
        <v>0</v>
      </c>
      <c r="E619" s="67">
        <v>0</v>
      </c>
      <c r="F619" s="67">
        <v>0</v>
      </c>
      <c r="G619" s="67">
        <v>0</v>
      </c>
      <c r="H619" s="67">
        <v>4</v>
      </c>
      <c r="I619" s="67">
        <v>9</v>
      </c>
      <c r="J619" s="67">
        <v>0</v>
      </c>
      <c r="K619" s="67">
        <v>0</v>
      </c>
      <c r="L619" s="67">
        <v>0</v>
      </c>
      <c r="M619" s="67">
        <v>0</v>
      </c>
      <c r="N619" s="144">
        <v>0.49270000000000003</v>
      </c>
      <c r="O619" s="67">
        <v>0</v>
      </c>
      <c r="P619" s="67">
        <v>0</v>
      </c>
      <c r="Q619" s="67">
        <v>1</v>
      </c>
      <c r="R619" s="67">
        <v>0</v>
      </c>
      <c r="S619" s="67">
        <v>5</v>
      </c>
      <c r="T619" s="67">
        <v>0</v>
      </c>
      <c r="U619" s="67">
        <v>13</v>
      </c>
      <c r="V619" s="67">
        <v>1.1000000000000001</v>
      </c>
      <c r="W619" s="67">
        <v>8</v>
      </c>
      <c r="Y619" s="64" t="s">
        <v>841</v>
      </c>
      <c r="Z619" s="64" t="s">
        <v>647</v>
      </c>
      <c r="AA619" s="64" t="s">
        <v>589</v>
      </c>
      <c r="AB619" s="67">
        <v>12869</v>
      </c>
    </row>
    <row r="620" spans="1:28" s="65" customFormat="1" ht="12">
      <c r="A620" s="86">
        <v>487</v>
      </c>
      <c r="B620" s="64">
        <v>487049262</v>
      </c>
      <c r="C620" s="66" t="s">
        <v>277</v>
      </c>
      <c r="D620" s="67">
        <v>0</v>
      </c>
      <c r="E620" s="67">
        <v>0</v>
      </c>
      <c r="F620" s="67">
        <v>0</v>
      </c>
      <c r="G620" s="67">
        <v>0</v>
      </c>
      <c r="H620" s="67">
        <v>5</v>
      </c>
      <c r="I620" s="67">
        <v>5</v>
      </c>
      <c r="J620" s="67">
        <v>0</v>
      </c>
      <c r="K620" s="67">
        <v>0</v>
      </c>
      <c r="L620" s="67">
        <v>0</v>
      </c>
      <c r="M620" s="67">
        <v>0</v>
      </c>
      <c r="N620" s="144">
        <v>0.379</v>
      </c>
      <c r="O620" s="67">
        <v>0</v>
      </c>
      <c r="P620" s="67">
        <v>0</v>
      </c>
      <c r="Q620" s="67">
        <v>0</v>
      </c>
      <c r="R620" s="67">
        <v>0</v>
      </c>
      <c r="S620" s="67">
        <v>5</v>
      </c>
      <c r="T620" s="67">
        <v>0</v>
      </c>
      <c r="U620" s="67">
        <v>10</v>
      </c>
      <c r="V620" s="67">
        <v>1.1000000000000001</v>
      </c>
      <c r="W620" s="67">
        <v>10</v>
      </c>
      <c r="Y620" s="64" t="s">
        <v>841</v>
      </c>
      <c r="Z620" s="64" t="s">
        <v>647</v>
      </c>
      <c r="AA620" s="64" t="s">
        <v>591</v>
      </c>
      <c r="AB620" s="67">
        <v>12960</v>
      </c>
    </row>
    <row r="621" spans="1:28" s="65" customFormat="1" ht="12">
      <c r="A621" s="86">
        <v>487</v>
      </c>
      <c r="B621" s="64">
        <v>487049274</v>
      </c>
      <c r="C621" s="66" t="s">
        <v>277</v>
      </c>
      <c r="D621" s="67">
        <v>0</v>
      </c>
      <c r="E621" s="67">
        <v>0</v>
      </c>
      <c r="F621" s="67">
        <v>0</v>
      </c>
      <c r="G621" s="67">
        <v>0</v>
      </c>
      <c r="H621" s="67">
        <v>52</v>
      </c>
      <c r="I621" s="67">
        <v>96</v>
      </c>
      <c r="J621" s="67">
        <v>0</v>
      </c>
      <c r="K621" s="67">
        <v>0</v>
      </c>
      <c r="L621" s="67">
        <v>0</v>
      </c>
      <c r="M621" s="67">
        <v>0</v>
      </c>
      <c r="N621" s="144">
        <v>5.6092000000000004</v>
      </c>
      <c r="O621" s="67">
        <v>0</v>
      </c>
      <c r="P621" s="67">
        <v>0</v>
      </c>
      <c r="Q621" s="67">
        <v>5</v>
      </c>
      <c r="R621" s="67">
        <v>4</v>
      </c>
      <c r="S621" s="67">
        <v>70</v>
      </c>
      <c r="T621" s="67">
        <v>0</v>
      </c>
      <c r="U621" s="67">
        <v>148</v>
      </c>
      <c r="V621" s="67">
        <v>1.1000000000000001</v>
      </c>
      <c r="W621" s="67">
        <v>9</v>
      </c>
      <c r="Y621" s="64" t="s">
        <v>841</v>
      </c>
      <c r="Z621" s="64" t="s">
        <v>647</v>
      </c>
      <c r="AA621" s="64" t="s">
        <v>632</v>
      </c>
      <c r="AB621" s="67">
        <v>13202</v>
      </c>
    </row>
    <row r="622" spans="1:28" s="65" customFormat="1" ht="12">
      <c r="A622" s="86">
        <v>487</v>
      </c>
      <c r="B622" s="64">
        <v>487049284</v>
      </c>
      <c r="C622" s="66" t="s">
        <v>277</v>
      </c>
      <c r="D622" s="67">
        <v>0</v>
      </c>
      <c r="E622" s="67">
        <v>0</v>
      </c>
      <c r="F622" s="67">
        <v>0</v>
      </c>
      <c r="G622" s="67">
        <v>0</v>
      </c>
      <c r="H622" s="67">
        <v>0</v>
      </c>
      <c r="I622" s="67">
        <v>1</v>
      </c>
      <c r="J622" s="67">
        <v>0</v>
      </c>
      <c r="K622" s="67">
        <v>0</v>
      </c>
      <c r="L622" s="67">
        <v>0</v>
      </c>
      <c r="M622" s="67">
        <v>0</v>
      </c>
      <c r="N622" s="144">
        <v>3.7900000000000003E-2</v>
      </c>
      <c r="O622" s="67">
        <v>0</v>
      </c>
      <c r="P622" s="67">
        <v>0</v>
      </c>
      <c r="Q622" s="67">
        <v>0</v>
      </c>
      <c r="R622" s="67">
        <v>0</v>
      </c>
      <c r="S622" s="67">
        <v>0</v>
      </c>
      <c r="T622" s="67">
        <v>0</v>
      </c>
      <c r="U622" s="67">
        <v>1</v>
      </c>
      <c r="V622" s="67">
        <v>1.1000000000000001</v>
      </c>
      <c r="W622" s="67">
        <v>1</v>
      </c>
      <c r="Y622" s="64" t="s">
        <v>841</v>
      </c>
      <c r="Z622" s="64" t="s">
        <v>647</v>
      </c>
      <c r="AA622" s="64" t="s">
        <v>710</v>
      </c>
      <c r="AB622" s="67">
        <v>11425</v>
      </c>
    </row>
    <row r="623" spans="1:28" s="65" customFormat="1" ht="12">
      <c r="A623" s="86">
        <v>487</v>
      </c>
      <c r="B623" s="64">
        <v>487049308</v>
      </c>
      <c r="C623" s="66" t="s">
        <v>277</v>
      </c>
      <c r="D623" s="67">
        <v>0</v>
      </c>
      <c r="E623" s="67">
        <v>0</v>
      </c>
      <c r="F623" s="67">
        <v>0</v>
      </c>
      <c r="G623" s="67">
        <v>0</v>
      </c>
      <c r="H623" s="67">
        <v>1</v>
      </c>
      <c r="I623" s="67">
        <v>3</v>
      </c>
      <c r="J623" s="67">
        <v>0</v>
      </c>
      <c r="K623" s="67">
        <v>0</v>
      </c>
      <c r="L623" s="67">
        <v>0</v>
      </c>
      <c r="M623" s="67">
        <v>0</v>
      </c>
      <c r="N623" s="144">
        <v>0.15160000000000001</v>
      </c>
      <c r="O623" s="67">
        <v>0</v>
      </c>
      <c r="P623" s="67">
        <v>0</v>
      </c>
      <c r="Q623" s="67">
        <v>0</v>
      </c>
      <c r="R623" s="67">
        <v>0</v>
      </c>
      <c r="S623" s="67">
        <v>2</v>
      </c>
      <c r="T623" s="67">
        <v>0</v>
      </c>
      <c r="U623" s="67">
        <v>4</v>
      </c>
      <c r="V623" s="67">
        <v>1.1000000000000001</v>
      </c>
      <c r="W623" s="67">
        <v>10</v>
      </c>
      <c r="Y623" s="64" t="s">
        <v>841</v>
      </c>
      <c r="Z623" s="64" t="s">
        <v>647</v>
      </c>
      <c r="AA623" s="64" t="s">
        <v>592</v>
      </c>
      <c r="AB623" s="67">
        <v>13442</v>
      </c>
    </row>
    <row r="624" spans="1:28" s="65" customFormat="1" ht="12">
      <c r="A624" s="86">
        <v>487</v>
      </c>
      <c r="B624" s="64">
        <v>487049314</v>
      </c>
      <c r="C624" s="66" t="s">
        <v>277</v>
      </c>
      <c r="D624" s="67">
        <v>0</v>
      </c>
      <c r="E624" s="67">
        <v>0</v>
      </c>
      <c r="F624" s="67">
        <v>0</v>
      </c>
      <c r="G624" s="67">
        <v>0</v>
      </c>
      <c r="H624" s="67">
        <v>1</v>
      </c>
      <c r="I624" s="67">
        <v>1</v>
      </c>
      <c r="J624" s="67">
        <v>0</v>
      </c>
      <c r="K624" s="67">
        <v>0</v>
      </c>
      <c r="L624" s="67">
        <v>0</v>
      </c>
      <c r="M624" s="67">
        <v>0</v>
      </c>
      <c r="N624" s="144">
        <v>7.5800000000000006E-2</v>
      </c>
      <c r="O624" s="67">
        <v>0</v>
      </c>
      <c r="P624" s="67">
        <v>0</v>
      </c>
      <c r="Q624" s="67">
        <v>0</v>
      </c>
      <c r="R624" s="67">
        <v>0</v>
      </c>
      <c r="S624" s="67">
        <v>0</v>
      </c>
      <c r="T624" s="67">
        <v>0</v>
      </c>
      <c r="U624" s="67">
        <v>2</v>
      </c>
      <c r="V624" s="67">
        <v>1.1000000000000001</v>
      </c>
      <c r="W624" s="67">
        <v>1</v>
      </c>
      <c r="Y624" s="64" t="s">
        <v>841</v>
      </c>
      <c r="Z624" s="64" t="s">
        <v>647</v>
      </c>
      <c r="AA624" s="64" t="s">
        <v>601</v>
      </c>
      <c r="AB624" s="67">
        <v>10460</v>
      </c>
    </row>
    <row r="625" spans="1:28" s="65" customFormat="1" ht="12">
      <c r="A625" s="86">
        <v>487</v>
      </c>
      <c r="B625" s="64">
        <v>487049347</v>
      </c>
      <c r="C625" s="66" t="s">
        <v>277</v>
      </c>
      <c r="D625" s="67">
        <v>0</v>
      </c>
      <c r="E625" s="67">
        <v>0</v>
      </c>
      <c r="F625" s="67">
        <v>0</v>
      </c>
      <c r="G625" s="67">
        <v>0</v>
      </c>
      <c r="H625" s="67">
        <v>2</v>
      </c>
      <c r="I625" s="67">
        <v>1</v>
      </c>
      <c r="J625" s="67">
        <v>0</v>
      </c>
      <c r="K625" s="67">
        <v>0</v>
      </c>
      <c r="L625" s="67">
        <v>0</v>
      </c>
      <c r="M625" s="67">
        <v>0</v>
      </c>
      <c r="N625" s="144">
        <v>0.1137</v>
      </c>
      <c r="O625" s="67">
        <v>0</v>
      </c>
      <c r="P625" s="67">
        <v>0</v>
      </c>
      <c r="Q625" s="67">
        <v>0</v>
      </c>
      <c r="R625" s="67">
        <v>0</v>
      </c>
      <c r="S625" s="67">
        <v>2</v>
      </c>
      <c r="T625" s="67">
        <v>0</v>
      </c>
      <c r="U625" s="67">
        <v>3</v>
      </c>
      <c r="V625" s="67">
        <v>1.1000000000000001</v>
      </c>
      <c r="W625" s="67">
        <v>10</v>
      </c>
      <c r="Y625" s="64" t="s">
        <v>841</v>
      </c>
      <c r="Z625" s="64" t="s">
        <v>647</v>
      </c>
      <c r="AA625" s="64" t="s">
        <v>657</v>
      </c>
      <c r="AB625" s="67">
        <v>13472</v>
      </c>
    </row>
    <row r="626" spans="1:28" s="65" customFormat="1" ht="12">
      <c r="A626" s="86">
        <v>487</v>
      </c>
      <c r="B626" s="64">
        <v>487274010</v>
      </c>
      <c r="C626" s="66" t="s">
        <v>277</v>
      </c>
      <c r="D626" s="67">
        <v>0</v>
      </c>
      <c r="E626" s="67">
        <v>0</v>
      </c>
      <c r="F626" s="67">
        <v>2</v>
      </c>
      <c r="G626" s="67">
        <v>1</v>
      </c>
      <c r="H626" s="67">
        <v>0</v>
      </c>
      <c r="I626" s="67">
        <v>0</v>
      </c>
      <c r="J626" s="67">
        <v>0</v>
      </c>
      <c r="K626" s="67">
        <v>0</v>
      </c>
      <c r="L626" s="67">
        <v>0</v>
      </c>
      <c r="M626" s="67">
        <v>0</v>
      </c>
      <c r="N626" s="144">
        <v>0.1137</v>
      </c>
      <c r="O626" s="67">
        <v>0</v>
      </c>
      <c r="P626" s="67">
        <v>0</v>
      </c>
      <c r="Q626" s="67">
        <v>0</v>
      </c>
      <c r="R626" s="67">
        <v>0</v>
      </c>
      <c r="S626" s="67">
        <v>0</v>
      </c>
      <c r="T626" s="67">
        <v>0</v>
      </c>
      <c r="U626" s="67">
        <v>3</v>
      </c>
      <c r="V626" s="67">
        <v>1.038</v>
      </c>
      <c r="W626" s="67">
        <v>1</v>
      </c>
      <c r="Y626" s="64" t="s">
        <v>841</v>
      </c>
      <c r="Z626" s="64" t="s">
        <v>632</v>
      </c>
      <c r="AA626" s="64" t="s">
        <v>650</v>
      </c>
      <c r="AB626" s="67">
        <v>9374</v>
      </c>
    </row>
    <row r="627" spans="1:28" s="65" customFormat="1" ht="12">
      <c r="A627" s="86">
        <v>487</v>
      </c>
      <c r="B627" s="64">
        <v>487274031</v>
      </c>
      <c r="C627" s="66" t="s">
        <v>277</v>
      </c>
      <c r="D627" s="67">
        <v>0</v>
      </c>
      <c r="E627" s="67">
        <v>0</v>
      </c>
      <c r="F627" s="67">
        <v>0</v>
      </c>
      <c r="G627" s="67">
        <v>0</v>
      </c>
      <c r="H627" s="67">
        <v>2</v>
      </c>
      <c r="I627" s="67">
        <v>0</v>
      </c>
      <c r="J627" s="67">
        <v>0</v>
      </c>
      <c r="K627" s="67">
        <v>0</v>
      </c>
      <c r="L627" s="67">
        <v>0</v>
      </c>
      <c r="M627" s="67">
        <v>0</v>
      </c>
      <c r="N627" s="144">
        <v>7.5800000000000006E-2</v>
      </c>
      <c r="O627" s="67">
        <v>0</v>
      </c>
      <c r="P627" s="67">
        <v>0</v>
      </c>
      <c r="Q627" s="67">
        <v>0</v>
      </c>
      <c r="R627" s="67">
        <v>0</v>
      </c>
      <c r="S627" s="67">
        <v>0</v>
      </c>
      <c r="T627" s="67">
        <v>0</v>
      </c>
      <c r="U627" s="67">
        <v>2</v>
      </c>
      <c r="V627" s="67">
        <v>1.038</v>
      </c>
      <c r="W627" s="67">
        <v>1</v>
      </c>
      <c r="Y627" s="64" t="s">
        <v>841</v>
      </c>
      <c r="Z627" s="64" t="s">
        <v>632</v>
      </c>
      <c r="AA627" s="64" t="s">
        <v>652</v>
      </c>
      <c r="AB627" s="67">
        <v>9055</v>
      </c>
    </row>
    <row r="628" spans="1:28" s="65" customFormat="1" ht="12">
      <c r="A628" s="86">
        <v>487</v>
      </c>
      <c r="B628" s="64">
        <v>487274035</v>
      </c>
      <c r="C628" s="66" t="s">
        <v>277</v>
      </c>
      <c r="D628" s="67">
        <v>0</v>
      </c>
      <c r="E628" s="67">
        <v>0</v>
      </c>
      <c r="F628" s="67">
        <v>6</v>
      </c>
      <c r="G628" s="67">
        <v>13</v>
      </c>
      <c r="H628" s="67">
        <v>3</v>
      </c>
      <c r="I628" s="67">
        <v>0</v>
      </c>
      <c r="J628" s="67">
        <v>0</v>
      </c>
      <c r="K628" s="67">
        <v>0</v>
      </c>
      <c r="L628" s="67">
        <v>0</v>
      </c>
      <c r="M628" s="67">
        <v>0</v>
      </c>
      <c r="N628" s="144">
        <v>0.83379999999999999</v>
      </c>
      <c r="O628" s="67">
        <v>0</v>
      </c>
      <c r="P628" s="67">
        <v>1</v>
      </c>
      <c r="Q628" s="67">
        <v>0</v>
      </c>
      <c r="R628" s="67">
        <v>0</v>
      </c>
      <c r="S628" s="67">
        <v>14</v>
      </c>
      <c r="T628" s="67">
        <v>0</v>
      </c>
      <c r="U628" s="67">
        <v>22</v>
      </c>
      <c r="V628" s="67">
        <v>1.038</v>
      </c>
      <c r="W628" s="67">
        <v>10</v>
      </c>
      <c r="Y628" s="64" t="s">
        <v>841</v>
      </c>
      <c r="Z628" s="64" t="s">
        <v>632</v>
      </c>
      <c r="AA628" s="64" t="s">
        <v>583</v>
      </c>
      <c r="AB628" s="67">
        <v>12472</v>
      </c>
    </row>
    <row r="629" spans="1:28" s="65" customFormat="1" ht="12">
      <c r="A629" s="86">
        <v>487</v>
      </c>
      <c r="B629" s="64">
        <v>487274040</v>
      </c>
      <c r="C629" s="66" t="s">
        <v>277</v>
      </c>
      <c r="D629" s="67">
        <v>0</v>
      </c>
      <c r="E629" s="67">
        <v>0</v>
      </c>
      <c r="F629" s="67">
        <v>0</v>
      </c>
      <c r="G629" s="67">
        <v>1</v>
      </c>
      <c r="H629" s="67">
        <v>0</v>
      </c>
      <c r="I629" s="67">
        <v>0</v>
      </c>
      <c r="J629" s="67">
        <v>0</v>
      </c>
      <c r="K629" s="67">
        <v>0</v>
      </c>
      <c r="L629" s="67">
        <v>0</v>
      </c>
      <c r="M629" s="67">
        <v>0</v>
      </c>
      <c r="N629" s="144">
        <v>3.7900000000000003E-2</v>
      </c>
      <c r="O629" s="67">
        <v>0</v>
      </c>
      <c r="P629" s="67">
        <v>0</v>
      </c>
      <c r="Q629" s="67">
        <v>0</v>
      </c>
      <c r="R629" s="67">
        <v>0</v>
      </c>
      <c r="S629" s="67">
        <v>0</v>
      </c>
      <c r="T629" s="67">
        <v>0</v>
      </c>
      <c r="U629" s="67">
        <v>1</v>
      </c>
      <c r="V629" s="67">
        <v>1.038</v>
      </c>
      <c r="W629" s="67">
        <v>1</v>
      </c>
      <c r="Y629" s="64" t="s">
        <v>841</v>
      </c>
      <c r="Z629" s="64" t="s">
        <v>632</v>
      </c>
      <c r="AA629" s="64" t="s">
        <v>664</v>
      </c>
      <c r="AB629" s="67">
        <v>9407</v>
      </c>
    </row>
    <row r="630" spans="1:28" s="65" customFormat="1" ht="12">
      <c r="A630" s="86">
        <v>487</v>
      </c>
      <c r="B630" s="64">
        <v>487274044</v>
      </c>
      <c r="C630" s="66" t="s">
        <v>277</v>
      </c>
      <c r="D630" s="67">
        <v>0</v>
      </c>
      <c r="E630" s="67">
        <v>0</v>
      </c>
      <c r="F630" s="67">
        <v>0</v>
      </c>
      <c r="G630" s="67">
        <v>1</v>
      </c>
      <c r="H630" s="67">
        <v>0</v>
      </c>
      <c r="I630" s="67">
        <v>0</v>
      </c>
      <c r="J630" s="67">
        <v>0</v>
      </c>
      <c r="K630" s="67">
        <v>0</v>
      </c>
      <c r="L630" s="67">
        <v>0</v>
      </c>
      <c r="M630" s="67">
        <v>0</v>
      </c>
      <c r="N630" s="144">
        <v>3.7900000000000003E-2</v>
      </c>
      <c r="O630" s="67">
        <v>0</v>
      </c>
      <c r="P630" s="67">
        <v>0</v>
      </c>
      <c r="Q630" s="67">
        <v>0</v>
      </c>
      <c r="R630" s="67">
        <v>0</v>
      </c>
      <c r="S630" s="67">
        <v>0</v>
      </c>
      <c r="T630" s="67">
        <v>0</v>
      </c>
      <c r="U630" s="67">
        <v>1</v>
      </c>
      <c r="V630" s="67">
        <v>1.038</v>
      </c>
      <c r="W630" s="67">
        <v>1</v>
      </c>
      <c r="Y630" s="64" t="s">
        <v>841</v>
      </c>
      <c r="Z630" s="64" t="s">
        <v>632</v>
      </c>
      <c r="AA630" s="64" t="s">
        <v>595</v>
      </c>
      <c r="AB630" s="67">
        <v>9407</v>
      </c>
    </row>
    <row r="631" spans="1:28" s="65" customFormat="1" ht="12">
      <c r="A631" s="86">
        <v>487</v>
      </c>
      <c r="B631" s="64">
        <v>487274046</v>
      </c>
      <c r="C631" s="66" t="s">
        <v>277</v>
      </c>
      <c r="D631" s="67">
        <v>0</v>
      </c>
      <c r="E631" s="67">
        <v>0</v>
      </c>
      <c r="F631" s="67">
        <v>0</v>
      </c>
      <c r="G631" s="67">
        <v>0</v>
      </c>
      <c r="H631" s="67">
        <v>1</v>
      </c>
      <c r="I631" s="67">
        <v>0</v>
      </c>
      <c r="J631" s="67">
        <v>0</v>
      </c>
      <c r="K631" s="67">
        <v>0</v>
      </c>
      <c r="L631" s="67">
        <v>0</v>
      </c>
      <c r="M631" s="67">
        <v>0</v>
      </c>
      <c r="N631" s="144">
        <v>3.7900000000000003E-2</v>
      </c>
      <c r="O631" s="67">
        <v>0</v>
      </c>
      <c r="P631" s="67">
        <v>0</v>
      </c>
      <c r="Q631" s="67">
        <v>0</v>
      </c>
      <c r="R631" s="67">
        <v>0</v>
      </c>
      <c r="S631" s="67">
        <v>1</v>
      </c>
      <c r="T631" s="67">
        <v>0</v>
      </c>
      <c r="U631" s="67">
        <v>1</v>
      </c>
      <c r="V631" s="67">
        <v>1.038</v>
      </c>
      <c r="W631" s="67">
        <v>10</v>
      </c>
      <c r="Y631" s="64" t="s">
        <v>841</v>
      </c>
      <c r="Z631" s="64" t="s">
        <v>632</v>
      </c>
      <c r="AA631" s="64" t="s">
        <v>709</v>
      </c>
      <c r="AB631" s="67">
        <v>13801</v>
      </c>
    </row>
    <row r="632" spans="1:28" s="65" customFormat="1" ht="12">
      <c r="A632" s="86">
        <v>487</v>
      </c>
      <c r="B632" s="64">
        <v>487274048</v>
      </c>
      <c r="C632" s="66" t="s">
        <v>277</v>
      </c>
      <c r="D632" s="67">
        <v>0</v>
      </c>
      <c r="E632" s="67">
        <v>0</v>
      </c>
      <c r="F632" s="67">
        <v>1</v>
      </c>
      <c r="G632" s="67">
        <v>0</v>
      </c>
      <c r="H632" s="67">
        <v>1</v>
      </c>
      <c r="I632" s="67">
        <v>0</v>
      </c>
      <c r="J632" s="67">
        <v>0</v>
      </c>
      <c r="K632" s="67">
        <v>0</v>
      </c>
      <c r="L632" s="67">
        <v>0</v>
      </c>
      <c r="M632" s="67">
        <v>0</v>
      </c>
      <c r="N632" s="144">
        <v>7.5800000000000006E-2</v>
      </c>
      <c r="O632" s="67">
        <v>0</v>
      </c>
      <c r="P632" s="67">
        <v>0</v>
      </c>
      <c r="Q632" s="67">
        <v>0</v>
      </c>
      <c r="R632" s="67">
        <v>0</v>
      </c>
      <c r="S632" s="67">
        <v>0</v>
      </c>
      <c r="T632" s="67">
        <v>0</v>
      </c>
      <c r="U632" s="67">
        <v>2</v>
      </c>
      <c r="V632" s="67">
        <v>1.038</v>
      </c>
      <c r="W632" s="67">
        <v>1</v>
      </c>
      <c r="Y632" s="64" t="s">
        <v>841</v>
      </c>
      <c r="Z632" s="64" t="s">
        <v>632</v>
      </c>
      <c r="AA632" s="64" t="s">
        <v>702</v>
      </c>
      <c r="AB632" s="67">
        <v>9207</v>
      </c>
    </row>
    <row r="633" spans="1:28" s="65" customFormat="1" ht="12">
      <c r="A633" s="86">
        <v>487</v>
      </c>
      <c r="B633" s="64">
        <v>487274049</v>
      </c>
      <c r="C633" s="66" t="s">
        <v>277</v>
      </c>
      <c r="D633" s="67">
        <v>0</v>
      </c>
      <c r="E633" s="67">
        <v>0</v>
      </c>
      <c r="F633" s="67">
        <v>13</v>
      </c>
      <c r="G633" s="67">
        <v>61</v>
      </c>
      <c r="H633" s="67">
        <v>14</v>
      </c>
      <c r="I633" s="67">
        <v>0</v>
      </c>
      <c r="J633" s="67">
        <v>0</v>
      </c>
      <c r="K633" s="67">
        <v>0</v>
      </c>
      <c r="L633" s="67">
        <v>0</v>
      </c>
      <c r="M633" s="67">
        <v>0</v>
      </c>
      <c r="N633" s="144">
        <v>3.3351999999999999</v>
      </c>
      <c r="O633" s="67">
        <v>0</v>
      </c>
      <c r="P633" s="67">
        <v>11</v>
      </c>
      <c r="Q633" s="67">
        <v>2</v>
      </c>
      <c r="R633" s="67">
        <v>0</v>
      </c>
      <c r="S633" s="67">
        <v>52</v>
      </c>
      <c r="T633" s="67">
        <v>0</v>
      </c>
      <c r="U633" s="67">
        <v>88</v>
      </c>
      <c r="V633" s="67">
        <v>1.038</v>
      </c>
      <c r="W633" s="67">
        <v>10</v>
      </c>
      <c r="Y633" s="64" t="s">
        <v>841</v>
      </c>
      <c r="Z633" s="64" t="s">
        <v>632</v>
      </c>
      <c r="AA633" s="64" t="s">
        <v>647</v>
      </c>
      <c r="AB633" s="67">
        <v>12497</v>
      </c>
    </row>
    <row r="634" spans="1:28" s="65" customFormat="1" ht="12">
      <c r="A634" s="86">
        <v>487</v>
      </c>
      <c r="B634" s="64">
        <v>487274057</v>
      </c>
      <c r="C634" s="66" t="s">
        <v>277</v>
      </c>
      <c r="D634" s="67">
        <v>0</v>
      </c>
      <c r="E634" s="67">
        <v>0</v>
      </c>
      <c r="F634" s="67">
        <v>6</v>
      </c>
      <c r="G634" s="67">
        <v>11</v>
      </c>
      <c r="H634" s="67">
        <v>1</v>
      </c>
      <c r="I634" s="67">
        <v>0</v>
      </c>
      <c r="J634" s="67">
        <v>0</v>
      </c>
      <c r="K634" s="67">
        <v>0</v>
      </c>
      <c r="L634" s="67">
        <v>0</v>
      </c>
      <c r="M634" s="67">
        <v>0</v>
      </c>
      <c r="N634" s="144">
        <v>0.68220000000000003</v>
      </c>
      <c r="O634" s="67">
        <v>0</v>
      </c>
      <c r="P634" s="67">
        <v>4</v>
      </c>
      <c r="Q634" s="67">
        <v>1</v>
      </c>
      <c r="R634" s="67">
        <v>0</v>
      </c>
      <c r="S634" s="67">
        <v>9</v>
      </c>
      <c r="T634" s="67">
        <v>0</v>
      </c>
      <c r="U634" s="67">
        <v>18</v>
      </c>
      <c r="V634" s="67">
        <v>1.038</v>
      </c>
      <c r="W634" s="67">
        <v>10</v>
      </c>
      <c r="Y634" s="64" t="s">
        <v>841</v>
      </c>
      <c r="Z634" s="64" t="s">
        <v>632</v>
      </c>
      <c r="AA634" s="64" t="s">
        <v>584</v>
      </c>
      <c r="AB634" s="67">
        <v>12402</v>
      </c>
    </row>
    <row r="635" spans="1:28" s="65" customFormat="1" ht="12">
      <c r="A635" s="86">
        <v>487</v>
      </c>
      <c r="B635" s="64">
        <v>487274093</v>
      </c>
      <c r="C635" s="66" t="s">
        <v>277</v>
      </c>
      <c r="D635" s="67">
        <v>0</v>
      </c>
      <c r="E635" s="67">
        <v>0</v>
      </c>
      <c r="F635" s="67">
        <v>4</v>
      </c>
      <c r="G635" s="67">
        <v>32</v>
      </c>
      <c r="H635" s="67">
        <v>8</v>
      </c>
      <c r="I635" s="67">
        <v>0</v>
      </c>
      <c r="J635" s="67">
        <v>0</v>
      </c>
      <c r="K635" s="67">
        <v>0</v>
      </c>
      <c r="L635" s="67">
        <v>0</v>
      </c>
      <c r="M635" s="67">
        <v>0</v>
      </c>
      <c r="N635" s="144">
        <v>1.6676</v>
      </c>
      <c r="O635" s="67">
        <v>0</v>
      </c>
      <c r="P635" s="67">
        <v>11</v>
      </c>
      <c r="Q635" s="67">
        <v>3</v>
      </c>
      <c r="R635" s="67">
        <v>0</v>
      </c>
      <c r="S635" s="67">
        <v>26</v>
      </c>
      <c r="T635" s="67">
        <v>0</v>
      </c>
      <c r="U635" s="67">
        <v>44</v>
      </c>
      <c r="V635" s="67">
        <v>1.038</v>
      </c>
      <c r="W635" s="67">
        <v>10</v>
      </c>
      <c r="Y635" s="64" t="s">
        <v>841</v>
      </c>
      <c r="Z635" s="64" t="s">
        <v>632</v>
      </c>
      <c r="AA635" s="64" t="s">
        <v>585</v>
      </c>
      <c r="AB635" s="67">
        <v>12897</v>
      </c>
    </row>
    <row r="636" spans="1:28" s="65" customFormat="1" ht="12">
      <c r="A636" s="86">
        <v>487</v>
      </c>
      <c r="B636" s="64">
        <v>487274095</v>
      </c>
      <c r="C636" s="66" t="s">
        <v>277</v>
      </c>
      <c r="D636" s="67">
        <v>0</v>
      </c>
      <c r="E636" s="67">
        <v>0</v>
      </c>
      <c r="F636" s="67">
        <v>1</v>
      </c>
      <c r="G636" s="67">
        <v>0</v>
      </c>
      <c r="H636" s="67">
        <v>0</v>
      </c>
      <c r="I636" s="67">
        <v>0</v>
      </c>
      <c r="J636" s="67">
        <v>0</v>
      </c>
      <c r="K636" s="67">
        <v>0</v>
      </c>
      <c r="L636" s="67">
        <v>0</v>
      </c>
      <c r="M636" s="67">
        <v>0</v>
      </c>
      <c r="N636" s="144">
        <v>3.7900000000000003E-2</v>
      </c>
      <c r="O636" s="67">
        <v>0</v>
      </c>
      <c r="P636" s="67">
        <v>0</v>
      </c>
      <c r="Q636" s="67">
        <v>0</v>
      </c>
      <c r="R636" s="67">
        <v>0</v>
      </c>
      <c r="S636" s="67">
        <v>1</v>
      </c>
      <c r="T636" s="67">
        <v>0</v>
      </c>
      <c r="U636" s="67">
        <v>1</v>
      </c>
      <c r="V636" s="67">
        <v>1.038</v>
      </c>
      <c r="W636" s="67">
        <v>10</v>
      </c>
      <c r="Y636" s="64" t="s">
        <v>841</v>
      </c>
      <c r="Z636" s="64" t="s">
        <v>632</v>
      </c>
      <c r="AA636" s="64" t="s">
        <v>853</v>
      </c>
      <c r="AB636" s="67">
        <v>14104</v>
      </c>
    </row>
    <row r="637" spans="1:28" s="65" customFormat="1" ht="12">
      <c r="A637" s="86">
        <v>487</v>
      </c>
      <c r="B637" s="64">
        <v>487274128</v>
      </c>
      <c r="C637" s="66" t="s">
        <v>277</v>
      </c>
      <c r="D637" s="67">
        <v>0</v>
      </c>
      <c r="E637" s="67">
        <v>0</v>
      </c>
      <c r="F637" s="67">
        <v>0</v>
      </c>
      <c r="G637" s="67">
        <v>1</v>
      </c>
      <c r="H637" s="67">
        <v>1</v>
      </c>
      <c r="I637" s="67">
        <v>0</v>
      </c>
      <c r="J637" s="67">
        <v>0</v>
      </c>
      <c r="K637" s="67">
        <v>0</v>
      </c>
      <c r="L637" s="67">
        <v>0</v>
      </c>
      <c r="M637" s="67">
        <v>0</v>
      </c>
      <c r="N637" s="144">
        <v>7.5800000000000006E-2</v>
      </c>
      <c r="O637" s="67">
        <v>0</v>
      </c>
      <c r="P637" s="67">
        <v>0</v>
      </c>
      <c r="Q637" s="67">
        <v>0</v>
      </c>
      <c r="R637" s="67">
        <v>0</v>
      </c>
      <c r="S637" s="67">
        <v>0</v>
      </c>
      <c r="T637" s="67">
        <v>0</v>
      </c>
      <c r="U637" s="67">
        <v>2</v>
      </c>
      <c r="V637" s="67">
        <v>1.038</v>
      </c>
      <c r="W637" s="67">
        <v>1</v>
      </c>
      <c r="Y637" s="64" t="s">
        <v>841</v>
      </c>
      <c r="Z637" s="64" t="s">
        <v>632</v>
      </c>
      <c r="AA637" s="64" t="s">
        <v>661</v>
      </c>
      <c r="AB637" s="67">
        <v>9231</v>
      </c>
    </row>
    <row r="638" spans="1:28" s="65" customFormat="1" ht="12">
      <c r="A638" s="86">
        <v>487</v>
      </c>
      <c r="B638" s="64">
        <v>487274149</v>
      </c>
      <c r="C638" s="66" t="s">
        <v>277</v>
      </c>
      <c r="D638" s="67">
        <v>0</v>
      </c>
      <c r="E638" s="67">
        <v>0</v>
      </c>
      <c r="F638" s="67">
        <v>0</v>
      </c>
      <c r="G638" s="67">
        <v>1</v>
      </c>
      <c r="H638" s="67">
        <v>0</v>
      </c>
      <c r="I638" s="67">
        <v>0</v>
      </c>
      <c r="J638" s="67">
        <v>0</v>
      </c>
      <c r="K638" s="67">
        <v>0</v>
      </c>
      <c r="L638" s="67">
        <v>0</v>
      </c>
      <c r="M638" s="67">
        <v>0</v>
      </c>
      <c r="N638" s="144">
        <v>3.7900000000000003E-2</v>
      </c>
      <c r="O638" s="67">
        <v>0</v>
      </c>
      <c r="P638" s="67">
        <v>0</v>
      </c>
      <c r="Q638" s="67">
        <v>0</v>
      </c>
      <c r="R638" s="67">
        <v>0</v>
      </c>
      <c r="S638" s="67">
        <v>0</v>
      </c>
      <c r="T638" s="67">
        <v>0</v>
      </c>
      <c r="U638" s="67">
        <v>1</v>
      </c>
      <c r="V638" s="67">
        <v>1.038</v>
      </c>
      <c r="W638" s="67">
        <v>1</v>
      </c>
      <c r="Y638" s="64" t="s">
        <v>841</v>
      </c>
      <c r="Z638" s="64" t="s">
        <v>632</v>
      </c>
      <c r="AA638" s="64" t="s">
        <v>653</v>
      </c>
      <c r="AB638" s="67">
        <v>9407</v>
      </c>
    </row>
    <row r="639" spans="1:28" s="65" customFormat="1" ht="12">
      <c r="A639" s="86">
        <v>487</v>
      </c>
      <c r="B639" s="64">
        <v>487274163</v>
      </c>
      <c r="C639" s="66" t="s">
        <v>277</v>
      </c>
      <c r="D639" s="67">
        <v>0</v>
      </c>
      <c r="E639" s="67">
        <v>0</v>
      </c>
      <c r="F639" s="67">
        <v>2</v>
      </c>
      <c r="G639" s="67">
        <v>9</v>
      </c>
      <c r="H639" s="67">
        <v>3</v>
      </c>
      <c r="I639" s="67">
        <v>0</v>
      </c>
      <c r="J639" s="67">
        <v>0</v>
      </c>
      <c r="K639" s="67">
        <v>0</v>
      </c>
      <c r="L639" s="67">
        <v>0</v>
      </c>
      <c r="M639" s="67">
        <v>0</v>
      </c>
      <c r="N639" s="144">
        <v>0.53059999999999996</v>
      </c>
      <c r="O639" s="67">
        <v>0</v>
      </c>
      <c r="P639" s="67">
        <v>3</v>
      </c>
      <c r="Q639" s="67">
        <v>1</v>
      </c>
      <c r="R639" s="67">
        <v>0</v>
      </c>
      <c r="S639" s="67">
        <v>4</v>
      </c>
      <c r="T639" s="67">
        <v>0</v>
      </c>
      <c r="U639" s="67">
        <v>14</v>
      </c>
      <c r="V639" s="67">
        <v>1.038</v>
      </c>
      <c r="W639" s="67">
        <v>6</v>
      </c>
      <c r="Y639" s="64" t="s">
        <v>841</v>
      </c>
      <c r="Z639" s="64" t="s">
        <v>632</v>
      </c>
      <c r="AA639" s="64" t="s">
        <v>587</v>
      </c>
      <c r="AB639" s="67">
        <v>11241</v>
      </c>
    </row>
    <row r="640" spans="1:28" s="65" customFormat="1" ht="12">
      <c r="A640" s="86">
        <v>487</v>
      </c>
      <c r="B640" s="64">
        <v>487274165</v>
      </c>
      <c r="C640" s="66" t="s">
        <v>277</v>
      </c>
      <c r="D640" s="67">
        <v>0</v>
      </c>
      <c r="E640" s="67">
        <v>0</v>
      </c>
      <c r="F640" s="67">
        <v>0</v>
      </c>
      <c r="G640" s="67">
        <v>41</v>
      </c>
      <c r="H640" s="67">
        <v>12</v>
      </c>
      <c r="I640" s="67">
        <v>0</v>
      </c>
      <c r="J640" s="67">
        <v>0</v>
      </c>
      <c r="K640" s="67">
        <v>0</v>
      </c>
      <c r="L640" s="67">
        <v>0</v>
      </c>
      <c r="M640" s="67">
        <v>0</v>
      </c>
      <c r="N640" s="144">
        <v>2.0087000000000002</v>
      </c>
      <c r="O640" s="67">
        <v>0</v>
      </c>
      <c r="P640" s="67">
        <v>7</v>
      </c>
      <c r="Q640" s="67">
        <v>2</v>
      </c>
      <c r="R640" s="67">
        <v>0</v>
      </c>
      <c r="S640" s="67">
        <v>27</v>
      </c>
      <c r="T640" s="67">
        <v>0</v>
      </c>
      <c r="U640" s="67">
        <v>53</v>
      </c>
      <c r="V640" s="67">
        <v>1.038</v>
      </c>
      <c r="W640" s="67">
        <v>10</v>
      </c>
      <c r="Y640" s="64" t="s">
        <v>841</v>
      </c>
      <c r="Z640" s="64" t="s">
        <v>632</v>
      </c>
      <c r="AA640" s="64" t="s">
        <v>588</v>
      </c>
      <c r="AB640" s="67">
        <v>12148</v>
      </c>
    </row>
    <row r="641" spans="1:28" s="65" customFormat="1" ht="12">
      <c r="A641" s="86">
        <v>487</v>
      </c>
      <c r="B641" s="64">
        <v>487274176</v>
      </c>
      <c r="C641" s="66" t="s">
        <v>277</v>
      </c>
      <c r="D641" s="67">
        <v>0</v>
      </c>
      <c r="E641" s="67">
        <v>0</v>
      </c>
      <c r="F641" s="67">
        <v>11</v>
      </c>
      <c r="G641" s="67">
        <v>48</v>
      </c>
      <c r="H641" s="67">
        <v>8</v>
      </c>
      <c r="I641" s="67">
        <v>0</v>
      </c>
      <c r="J641" s="67">
        <v>0</v>
      </c>
      <c r="K641" s="67">
        <v>0</v>
      </c>
      <c r="L641" s="67">
        <v>0</v>
      </c>
      <c r="M641" s="67">
        <v>0</v>
      </c>
      <c r="N641" s="144">
        <v>2.5392999999999999</v>
      </c>
      <c r="O641" s="67">
        <v>0</v>
      </c>
      <c r="P641" s="67">
        <v>17</v>
      </c>
      <c r="Q641" s="67">
        <v>1</v>
      </c>
      <c r="R641" s="67">
        <v>0</v>
      </c>
      <c r="S641" s="67">
        <v>35</v>
      </c>
      <c r="T641" s="67">
        <v>0</v>
      </c>
      <c r="U641" s="67">
        <v>67</v>
      </c>
      <c r="V641" s="67">
        <v>1.038</v>
      </c>
      <c r="W641" s="67">
        <v>10</v>
      </c>
      <c r="Y641" s="64" t="s">
        <v>841</v>
      </c>
      <c r="Z641" s="64" t="s">
        <v>632</v>
      </c>
      <c r="AA641" s="64" t="s">
        <v>655</v>
      </c>
      <c r="AB641" s="67">
        <v>12469</v>
      </c>
    </row>
    <row r="642" spans="1:28" s="65" customFormat="1" ht="12">
      <c r="A642" s="86">
        <v>487</v>
      </c>
      <c r="B642" s="64">
        <v>487274178</v>
      </c>
      <c r="C642" s="66" t="s">
        <v>277</v>
      </c>
      <c r="D642" s="67">
        <v>0</v>
      </c>
      <c r="E642" s="67">
        <v>0</v>
      </c>
      <c r="F642" s="67">
        <v>0</v>
      </c>
      <c r="G642" s="67">
        <v>1</v>
      </c>
      <c r="H642" s="67">
        <v>0</v>
      </c>
      <c r="I642" s="67">
        <v>0</v>
      </c>
      <c r="J642" s="67">
        <v>0</v>
      </c>
      <c r="K642" s="67">
        <v>0</v>
      </c>
      <c r="L642" s="67">
        <v>0</v>
      </c>
      <c r="M642" s="67">
        <v>0</v>
      </c>
      <c r="N642" s="144">
        <v>3.7900000000000003E-2</v>
      </c>
      <c r="O642" s="67">
        <v>0</v>
      </c>
      <c r="P642" s="67">
        <v>0</v>
      </c>
      <c r="Q642" s="67">
        <v>0</v>
      </c>
      <c r="R642" s="67">
        <v>0</v>
      </c>
      <c r="S642" s="67">
        <v>1</v>
      </c>
      <c r="T642" s="67">
        <v>0</v>
      </c>
      <c r="U642" s="67">
        <v>1</v>
      </c>
      <c r="V642" s="67">
        <v>1.038</v>
      </c>
      <c r="W642" s="67">
        <v>10</v>
      </c>
      <c r="Y642" s="64" t="s">
        <v>841</v>
      </c>
      <c r="Z642" s="64" t="s">
        <v>632</v>
      </c>
      <c r="AA642" s="64" t="s">
        <v>792</v>
      </c>
      <c r="AB642" s="67">
        <v>14152</v>
      </c>
    </row>
    <row r="643" spans="1:28" s="65" customFormat="1" ht="12">
      <c r="A643" s="86">
        <v>487</v>
      </c>
      <c r="B643" s="64">
        <v>487274181</v>
      </c>
      <c r="C643" s="66" t="s">
        <v>277</v>
      </c>
      <c r="D643" s="67">
        <v>0</v>
      </c>
      <c r="E643" s="67">
        <v>0</v>
      </c>
      <c r="F643" s="67">
        <v>0</v>
      </c>
      <c r="G643" s="67">
        <v>3</v>
      </c>
      <c r="H643" s="67">
        <v>1</v>
      </c>
      <c r="I643" s="67">
        <v>0</v>
      </c>
      <c r="J643" s="67">
        <v>0</v>
      </c>
      <c r="K643" s="67">
        <v>0</v>
      </c>
      <c r="L643" s="67">
        <v>0</v>
      </c>
      <c r="M643" s="67">
        <v>0</v>
      </c>
      <c r="N643" s="144">
        <v>0.15160000000000001</v>
      </c>
      <c r="O643" s="67">
        <v>0</v>
      </c>
      <c r="P643" s="67">
        <v>0</v>
      </c>
      <c r="Q643" s="67">
        <v>0</v>
      </c>
      <c r="R643" s="67">
        <v>0</v>
      </c>
      <c r="S643" s="67">
        <v>3</v>
      </c>
      <c r="T643" s="67">
        <v>0</v>
      </c>
      <c r="U643" s="67">
        <v>4</v>
      </c>
      <c r="V643" s="67">
        <v>1.038</v>
      </c>
      <c r="W643" s="67">
        <v>10</v>
      </c>
      <c r="Y643" s="64" t="s">
        <v>841</v>
      </c>
      <c r="Z643" s="64" t="s">
        <v>632</v>
      </c>
      <c r="AA643" s="64" t="s">
        <v>656</v>
      </c>
      <c r="AB643" s="67">
        <v>12878</v>
      </c>
    </row>
    <row r="644" spans="1:28" s="65" customFormat="1" ht="12">
      <c r="A644" s="86">
        <v>487</v>
      </c>
      <c r="B644" s="64">
        <v>487274182</v>
      </c>
      <c r="C644" s="66" t="s">
        <v>277</v>
      </c>
      <c r="D644" s="67">
        <v>0</v>
      </c>
      <c r="E644" s="67">
        <v>0</v>
      </c>
      <c r="F644" s="67">
        <v>0</v>
      </c>
      <c r="G644" s="67">
        <v>3</v>
      </c>
      <c r="H644" s="67">
        <v>0</v>
      </c>
      <c r="I644" s="67">
        <v>0</v>
      </c>
      <c r="J644" s="67">
        <v>0</v>
      </c>
      <c r="K644" s="67">
        <v>0</v>
      </c>
      <c r="L644" s="67">
        <v>0</v>
      </c>
      <c r="M644" s="67">
        <v>0</v>
      </c>
      <c r="N644" s="144">
        <v>0.1137</v>
      </c>
      <c r="O644" s="67">
        <v>0</v>
      </c>
      <c r="P644" s="67">
        <v>0</v>
      </c>
      <c r="Q644" s="67">
        <v>0</v>
      </c>
      <c r="R644" s="67">
        <v>0</v>
      </c>
      <c r="S644" s="67">
        <v>0</v>
      </c>
      <c r="T644" s="67">
        <v>0</v>
      </c>
      <c r="U644" s="67">
        <v>3</v>
      </c>
      <c r="V644" s="67">
        <v>1.038</v>
      </c>
      <c r="W644" s="67">
        <v>1</v>
      </c>
      <c r="Y644" s="64" t="s">
        <v>841</v>
      </c>
      <c r="Z644" s="64" t="s">
        <v>632</v>
      </c>
      <c r="AA644" s="64" t="s">
        <v>829</v>
      </c>
      <c r="AB644" s="67">
        <v>9407</v>
      </c>
    </row>
    <row r="645" spans="1:28" s="65" customFormat="1" ht="12">
      <c r="A645" s="86">
        <v>487</v>
      </c>
      <c r="B645" s="64">
        <v>487274198</v>
      </c>
      <c r="C645" s="66" t="s">
        <v>277</v>
      </c>
      <c r="D645" s="67">
        <v>0</v>
      </c>
      <c r="E645" s="67">
        <v>0</v>
      </c>
      <c r="F645" s="67">
        <v>0</v>
      </c>
      <c r="G645" s="67">
        <v>1</v>
      </c>
      <c r="H645" s="67">
        <v>0</v>
      </c>
      <c r="I645" s="67">
        <v>0</v>
      </c>
      <c r="J645" s="67">
        <v>0</v>
      </c>
      <c r="K645" s="67">
        <v>0</v>
      </c>
      <c r="L645" s="67">
        <v>0</v>
      </c>
      <c r="M645" s="67">
        <v>0</v>
      </c>
      <c r="N645" s="144">
        <v>3.7900000000000003E-2</v>
      </c>
      <c r="O645" s="67">
        <v>0</v>
      </c>
      <c r="P645" s="67">
        <v>0</v>
      </c>
      <c r="Q645" s="67">
        <v>0</v>
      </c>
      <c r="R645" s="67">
        <v>0</v>
      </c>
      <c r="S645" s="67">
        <v>1</v>
      </c>
      <c r="T645" s="67">
        <v>0</v>
      </c>
      <c r="U645" s="67">
        <v>1</v>
      </c>
      <c r="V645" s="67">
        <v>1.038</v>
      </c>
      <c r="W645" s="67">
        <v>10</v>
      </c>
      <c r="Y645" s="64" t="s">
        <v>841</v>
      </c>
      <c r="Z645" s="64" t="s">
        <v>632</v>
      </c>
      <c r="AA645" s="64" t="s">
        <v>641</v>
      </c>
      <c r="AB645" s="67">
        <v>14152</v>
      </c>
    </row>
    <row r="646" spans="1:28" s="65" customFormat="1" ht="12">
      <c r="A646" s="86">
        <v>487</v>
      </c>
      <c r="B646" s="64">
        <v>487274229</v>
      </c>
      <c r="C646" s="66" t="s">
        <v>277</v>
      </c>
      <c r="D646" s="67">
        <v>0</v>
      </c>
      <c r="E646" s="67">
        <v>0</v>
      </c>
      <c r="F646" s="67">
        <v>2</v>
      </c>
      <c r="G646" s="67">
        <v>0</v>
      </c>
      <c r="H646" s="67">
        <v>2</v>
      </c>
      <c r="I646" s="67">
        <v>0</v>
      </c>
      <c r="J646" s="67">
        <v>0</v>
      </c>
      <c r="K646" s="67">
        <v>0</v>
      </c>
      <c r="L646" s="67">
        <v>0</v>
      </c>
      <c r="M646" s="67">
        <v>0</v>
      </c>
      <c r="N646" s="144">
        <v>0.15160000000000001</v>
      </c>
      <c r="O646" s="67">
        <v>0</v>
      </c>
      <c r="P646" s="67">
        <v>2</v>
      </c>
      <c r="Q646" s="67">
        <v>0</v>
      </c>
      <c r="R646" s="67">
        <v>0</v>
      </c>
      <c r="S646" s="67">
        <v>0</v>
      </c>
      <c r="T646" s="67">
        <v>0</v>
      </c>
      <c r="U646" s="67">
        <v>4</v>
      </c>
      <c r="V646" s="67">
        <v>1.038</v>
      </c>
      <c r="W646" s="67">
        <v>1</v>
      </c>
      <c r="Y646" s="64" t="s">
        <v>841</v>
      </c>
      <c r="Z646" s="64" t="s">
        <v>632</v>
      </c>
      <c r="AA646" s="64" t="s">
        <v>669</v>
      </c>
      <c r="AB646" s="67">
        <v>10381</v>
      </c>
    </row>
    <row r="647" spans="1:28" s="65" customFormat="1" ht="12">
      <c r="A647" s="86">
        <v>487</v>
      </c>
      <c r="B647" s="64">
        <v>487274243</v>
      </c>
      <c r="C647" s="66" t="s">
        <v>277</v>
      </c>
      <c r="D647" s="67">
        <v>0</v>
      </c>
      <c r="E647" s="67">
        <v>0</v>
      </c>
      <c r="F647" s="67">
        <v>2</v>
      </c>
      <c r="G647" s="67">
        <v>1</v>
      </c>
      <c r="H647" s="67">
        <v>0</v>
      </c>
      <c r="I647" s="67">
        <v>0</v>
      </c>
      <c r="J647" s="67">
        <v>0</v>
      </c>
      <c r="K647" s="67">
        <v>0</v>
      </c>
      <c r="L647" s="67">
        <v>0</v>
      </c>
      <c r="M647" s="67">
        <v>0</v>
      </c>
      <c r="N647" s="144">
        <v>0.1137</v>
      </c>
      <c r="O647" s="67">
        <v>0</v>
      </c>
      <c r="P647" s="67">
        <v>0</v>
      </c>
      <c r="Q647" s="67">
        <v>0</v>
      </c>
      <c r="R647" s="67">
        <v>0</v>
      </c>
      <c r="S647" s="67">
        <v>1</v>
      </c>
      <c r="T647" s="67">
        <v>0</v>
      </c>
      <c r="U647" s="67">
        <v>3</v>
      </c>
      <c r="V647" s="67">
        <v>1.038</v>
      </c>
      <c r="W647" s="67">
        <v>7</v>
      </c>
      <c r="Y647" s="64" t="s">
        <v>841</v>
      </c>
      <c r="Z647" s="64" t="s">
        <v>632</v>
      </c>
      <c r="AA647" s="64" t="s">
        <v>648</v>
      </c>
      <c r="AB647" s="67">
        <v>10853</v>
      </c>
    </row>
    <row r="648" spans="1:28" s="65" customFormat="1" ht="12">
      <c r="A648" s="86">
        <v>487</v>
      </c>
      <c r="B648" s="64">
        <v>487274244</v>
      </c>
      <c r="C648" s="66" t="s">
        <v>277</v>
      </c>
      <c r="D648" s="67">
        <v>0</v>
      </c>
      <c r="E648" s="67">
        <v>0</v>
      </c>
      <c r="F648" s="67">
        <v>0</v>
      </c>
      <c r="G648" s="67">
        <v>2</v>
      </c>
      <c r="H648" s="67">
        <v>1</v>
      </c>
      <c r="I648" s="67">
        <v>0</v>
      </c>
      <c r="J648" s="67">
        <v>0</v>
      </c>
      <c r="K648" s="67">
        <v>0</v>
      </c>
      <c r="L648" s="67">
        <v>0</v>
      </c>
      <c r="M648" s="67">
        <v>0</v>
      </c>
      <c r="N648" s="144">
        <v>0.1137</v>
      </c>
      <c r="O648" s="67">
        <v>0</v>
      </c>
      <c r="P648" s="67">
        <v>0</v>
      </c>
      <c r="Q648" s="67">
        <v>0</v>
      </c>
      <c r="R648" s="67">
        <v>0</v>
      </c>
      <c r="S648" s="67">
        <v>0</v>
      </c>
      <c r="T648" s="67">
        <v>0</v>
      </c>
      <c r="U648" s="67">
        <v>3</v>
      </c>
      <c r="V648" s="67">
        <v>1.038</v>
      </c>
      <c r="W648" s="67">
        <v>1</v>
      </c>
      <c r="Y648" s="64" t="s">
        <v>841</v>
      </c>
      <c r="Z648" s="64" t="s">
        <v>632</v>
      </c>
      <c r="AA648" s="64" t="s">
        <v>599</v>
      </c>
      <c r="AB648" s="67">
        <v>9290</v>
      </c>
    </row>
    <row r="649" spans="1:28" s="65" customFormat="1" ht="12">
      <c r="A649" s="86">
        <v>487</v>
      </c>
      <c r="B649" s="64">
        <v>487274248</v>
      </c>
      <c r="C649" s="66" t="s">
        <v>277</v>
      </c>
      <c r="D649" s="67">
        <v>0</v>
      </c>
      <c r="E649" s="67">
        <v>0</v>
      </c>
      <c r="F649" s="67">
        <v>3</v>
      </c>
      <c r="G649" s="67">
        <v>12</v>
      </c>
      <c r="H649" s="67">
        <v>0</v>
      </c>
      <c r="I649" s="67">
        <v>0</v>
      </c>
      <c r="J649" s="67">
        <v>0</v>
      </c>
      <c r="K649" s="67">
        <v>0</v>
      </c>
      <c r="L649" s="67">
        <v>0</v>
      </c>
      <c r="M649" s="67">
        <v>0</v>
      </c>
      <c r="N649" s="144">
        <v>0.56850000000000001</v>
      </c>
      <c r="O649" s="67">
        <v>0</v>
      </c>
      <c r="P649" s="67">
        <v>3</v>
      </c>
      <c r="Q649" s="67">
        <v>0</v>
      </c>
      <c r="R649" s="67">
        <v>0</v>
      </c>
      <c r="S649" s="67">
        <v>6</v>
      </c>
      <c r="T649" s="67">
        <v>0</v>
      </c>
      <c r="U649" s="67">
        <v>15</v>
      </c>
      <c r="V649" s="67">
        <v>1.038</v>
      </c>
      <c r="W649" s="67">
        <v>8</v>
      </c>
      <c r="Y649" s="64" t="s">
        <v>841</v>
      </c>
      <c r="Z649" s="64" t="s">
        <v>632</v>
      </c>
      <c r="AA649" s="64" t="s">
        <v>589</v>
      </c>
      <c r="AB649" s="67">
        <v>11683</v>
      </c>
    </row>
    <row r="650" spans="1:28" s="65" customFormat="1" ht="12">
      <c r="A650" s="86">
        <v>487</v>
      </c>
      <c r="B650" s="64">
        <v>487274262</v>
      </c>
      <c r="C650" s="66" t="s">
        <v>277</v>
      </c>
      <c r="D650" s="67">
        <v>0</v>
      </c>
      <c r="E650" s="67">
        <v>0</v>
      </c>
      <c r="F650" s="67">
        <v>0</v>
      </c>
      <c r="G650" s="67">
        <v>6</v>
      </c>
      <c r="H650" s="67">
        <v>0</v>
      </c>
      <c r="I650" s="67">
        <v>0</v>
      </c>
      <c r="J650" s="67">
        <v>0</v>
      </c>
      <c r="K650" s="67">
        <v>0</v>
      </c>
      <c r="L650" s="67">
        <v>0</v>
      </c>
      <c r="M650" s="67">
        <v>0</v>
      </c>
      <c r="N650" s="144">
        <v>0.22739999999999999</v>
      </c>
      <c r="O650" s="67">
        <v>0</v>
      </c>
      <c r="P650" s="67">
        <v>1</v>
      </c>
      <c r="Q650" s="67">
        <v>0</v>
      </c>
      <c r="R650" s="67">
        <v>0</v>
      </c>
      <c r="S650" s="67">
        <v>2</v>
      </c>
      <c r="T650" s="67">
        <v>0</v>
      </c>
      <c r="U650" s="67">
        <v>6</v>
      </c>
      <c r="V650" s="67">
        <v>1.038</v>
      </c>
      <c r="W650" s="67">
        <v>7</v>
      </c>
      <c r="Y650" s="64" t="s">
        <v>841</v>
      </c>
      <c r="Z650" s="64" t="s">
        <v>632</v>
      </c>
      <c r="AA650" s="64" t="s">
        <v>591</v>
      </c>
      <c r="AB650" s="67">
        <v>11277</v>
      </c>
    </row>
    <row r="651" spans="1:28" s="65" customFormat="1" ht="12">
      <c r="A651" s="86">
        <v>487</v>
      </c>
      <c r="B651" s="64">
        <v>487274274</v>
      </c>
      <c r="C651" s="66" t="s">
        <v>277</v>
      </c>
      <c r="D651" s="67">
        <v>0</v>
      </c>
      <c r="E651" s="67">
        <v>0</v>
      </c>
      <c r="F651" s="67">
        <v>24</v>
      </c>
      <c r="G651" s="67">
        <v>197</v>
      </c>
      <c r="H651" s="67">
        <v>34</v>
      </c>
      <c r="I651" s="67">
        <v>0</v>
      </c>
      <c r="J651" s="67">
        <v>0</v>
      </c>
      <c r="K651" s="67">
        <v>0</v>
      </c>
      <c r="L651" s="67">
        <v>0</v>
      </c>
      <c r="M651" s="67">
        <v>0</v>
      </c>
      <c r="N651" s="144">
        <v>9.6645000000000003</v>
      </c>
      <c r="O651" s="67">
        <v>0</v>
      </c>
      <c r="P651" s="67">
        <v>55</v>
      </c>
      <c r="Q651" s="67">
        <v>7</v>
      </c>
      <c r="R651" s="67">
        <v>0</v>
      </c>
      <c r="S651" s="67">
        <v>147</v>
      </c>
      <c r="T651" s="67">
        <v>0</v>
      </c>
      <c r="U651" s="67">
        <v>255</v>
      </c>
      <c r="V651" s="67">
        <v>1.038</v>
      </c>
      <c r="W651" s="67">
        <v>10</v>
      </c>
      <c r="Y651" s="64" t="s">
        <v>841</v>
      </c>
      <c r="Z651" s="64" t="s">
        <v>632</v>
      </c>
      <c r="AA651" s="64" t="s">
        <v>632</v>
      </c>
      <c r="AB651" s="67">
        <v>12665</v>
      </c>
    </row>
    <row r="652" spans="1:28" s="65" customFormat="1" ht="12">
      <c r="A652" s="86">
        <v>487</v>
      </c>
      <c r="B652" s="64">
        <v>487274284</v>
      </c>
      <c r="C652" s="66" t="s">
        <v>277</v>
      </c>
      <c r="D652" s="67">
        <v>0</v>
      </c>
      <c r="E652" s="67">
        <v>0</v>
      </c>
      <c r="F652" s="67">
        <v>0</v>
      </c>
      <c r="G652" s="67">
        <v>1</v>
      </c>
      <c r="H652" s="67">
        <v>0</v>
      </c>
      <c r="I652" s="67">
        <v>0</v>
      </c>
      <c r="J652" s="67">
        <v>0</v>
      </c>
      <c r="K652" s="67">
        <v>0</v>
      </c>
      <c r="L652" s="67">
        <v>0</v>
      </c>
      <c r="M652" s="67">
        <v>0</v>
      </c>
      <c r="N652" s="144">
        <v>3.7900000000000003E-2</v>
      </c>
      <c r="O652" s="67">
        <v>0</v>
      </c>
      <c r="P652" s="67">
        <v>0</v>
      </c>
      <c r="Q652" s="67">
        <v>0</v>
      </c>
      <c r="R652" s="67">
        <v>0</v>
      </c>
      <c r="S652" s="67">
        <v>1</v>
      </c>
      <c r="T652" s="67">
        <v>0</v>
      </c>
      <c r="U652" s="67">
        <v>1</v>
      </c>
      <c r="V652" s="67">
        <v>1.038</v>
      </c>
      <c r="W652" s="67">
        <v>10</v>
      </c>
      <c r="Y652" s="64" t="s">
        <v>841</v>
      </c>
      <c r="Z652" s="64" t="s">
        <v>632</v>
      </c>
      <c r="AA652" s="64" t="s">
        <v>710</v>
      </c>
      <c r="AB652" s="67">
        <v>14152</v>
      </c>
    </row>
    <row r="653" spans="1:28" s="65" customFormat="1" ht="12">
      <c r="A653" s="86">
        <v>487</v>
      </c>
      <c r="B653" s="64">
        <v>487274285</v>
      </c>
      <c r="C653" s="66" t="s">
        <v>277</v>
      </c>
      <c r="D653" s="67">
        <v>0</v>
      </c>
      <c r="E653" s="67">
        <v>0</v>
      </c>
      <c r="F653" s="67">
        <v>0</v>
      </c>
      <c r="G653" s="67">
        <v>2</v>
      </c>
      <c r="H653" s="67">
        <v>0</v>
      </c>
      <c r="I653" s="67">
        <v>0</v>
      </c>
      <c r="J653" s="67">
        <v>0</v>
      </c>
      <c r="K653" s="67">
        <v>0</v>
      </c>
      <c r="L653" s="67">
        <v>0</v>
      </c>
      <c r="M653" s="67">
        <v>0</v>
      </c>
      <c r="N653" s="144">
        <v>7.5800000000000006E-2</v>
      </c>
      <c r="O653" s="67">
        <v>0</v>
      </c>
      <c r="P653" s="67">
        <v>0</v>
      </c>
      <c r="Q653" s="67">
        <v>0</v>
      </c>
      <c r="R653" s="67">
        <v>0</v>
      </c>
      <c r="S653" s="67">
        <v>0</v>
      </c>
      <c r="T653" s="67">
        <v>0</v>
      </c>
      <c r="U653" s="67">
        <v>2</v>
      </c>
      <c r="V653" s="67">
        <v>1.038</v>
      </c>
      <c r="W653" s="67">
        <v>1</v>
      </c>
      <c r="Y653" s="64" t="s">
        <v>841</v>
      </c>
      <c r="Z653" s="64" t="s">
        <v>632</v>
      </c>
      <c r="AA653" s="64" t="s">
        <v>600</v>
      </c>
      <c r="AB653" s="67">
        <v>9407</v>
      </c>
    </row>
    <row r="654" spans="1:28" s="65" customFormat="1" ht="12">
      <c r="A654" s="86">
        <v>487</v>
      </c>
      <c r="B654" s="64">
        <v>487274308</v>
      </c>
      <c r="C654" s="66" t="s">
        <v>277</v>
      </c>
      <c r="D654" s="67">
        <v>0</v>
      </c>
      <c r="E654" s="67">
        <v>0</v>
      </c>
      <c r="F654" s="67">
        <v>1</v>
      </c>
      <c r="G654" s="67">
        <v>3</v>
      </c>
      <c r="H654" s="67">
        <v>1</v>
      </c>
      <c r="I654" s="67">
        <v>0</v>
      </c>
      <c r="J654" s="67">
        <v>0</v>
      </c>
      <c r="K654" s="67">
        <v>0</v>
      </c>
      <c r="L654" s="67">
        <v>0</v>
      </c>
      <c r="M654" s="67">
        <v>0</v>
      </c>
      <c r="N654" s="144">
        <v>0.1895</v>
      </c>
      <c r="O654" s="67">
        <v>0</v>
      </c>
      <c r="P654" s="67">
        <v>1</v>
      </c>
      <c r="Q654" s="67">
        <v>0</v>
      </c>
      <c r="R654" s="67">
        <v>0</v>
      </c>
      <c r="S654" s="67">
        <v>1</v>
      </c>
      <c r="T654" s="67">
        <v>0</v>
      </c>
      <c r="U654" s="67">
        <v>5</v>
      </c>
      <c r="V654" s="67">
        <v>1.038</v>
      </c>
      <c r="W654" s="67">
        <v>4</v>
      </c>
      <c r="Y654" s="64" t="s">
        <v>841</v>
      </c>
      <c r="Z654" s="64" t="s">
        <v>632</v>
      </c>
      <c r="AA654" s="64" t="s">
        <v>592</v>
      </c>
      <c r="AB654" s="67">
        <v>10599</v>
      </c>
    </row>
    <row r="655" spans="1:28" s="65" customFormat="1" ht="12">
      <c r="A655" s="86">
        <v>487</v>
      </c>
      <c r="B655" s="64">
        <v>487274347</v>
      </c>
      <c r="C655" s="66" t="s">
        <v>277</v>
      </c>
      <c r="D655" s="67">
        <v>0</v>
      </c>
      <c r="E655" s="67">
        <v>0</v>
      </c>
      <c r="F655" s="67">
        <v>0</v>
      </c>
      <c r="G655" s="67">
        <v>4</v>
      </c>
      <c r="H655" s="67">
        <v>2</v>
      </c>
      <c r="I655" s="67">
        <v>0</v>
      </c>
      <c r="J655" s="67">
        <v>0</v>
      </c>
      <c r="K655" s="67">
        <v>0</v>
      </c>
      <c r="L655" s="67">
        <v>0</v>
      </c>
      <c r="M655" s="67">
        <v>0</v>
      </c>
      <c r="N655" s="144">
        <v>0.22739999999999999</v>
      </c>
      <c r="O655" s="67">
        <v>0</v>
      </c>
      <c r="P655" s="67">
        <v>1</v>
      </c>
      <c r="Q655" s="67">
        <v>0</v>
      </c>
      <c r="R655" s="67">
        <v>0</v>
      </c>
      <c r="S655" s="67">
        <v>3</v>
      </c>
      <c r="T655" s="67">
        <v>0</v>
      </c>
      <c r="U655" s="67">
        <v>6</v>
      </c>
      <c r="V655" s="67">
        <v>1.038</v>
      </c>
      <c r="W655" s="67">
        <v>10</v>
      </c>
      <c r="Y655" s="64" t="s">
        <v>841</v>
      </c>
      <c r="Z655" s="64" t="s">
        <v>632</v>
      </c>
      <c r="AA655" s="64" t="s">
        <v>657</v>
      </c>
      <c r="AB655" s="67">
        <v>12054</v>
      </c>
    </row>
    <row r="656" spans="1:28" s="65" customFormat="1" ht="12">
      <c r="A656" s="86">
        <v>488</v>
      </c>
      <c r="B656" s="64">
        <v>488219001</v>
      </c>
      <c r="C656" s="66" t="s">
        <v>278</v>
      </c>
      <c r="D656" s="67">
        <v>0</v>
      </c>
      <c r="E656" s="67">
        <v>0</v>
      </c>
      <c r="F656" s="67">
        <v>1</v>
      </c>
      <c r="G656" s="67">
        <v>9</v>
      </c>
      <c r="H656" s="67">
        <v>7</v>
      </c>
      <c r="I656" s="67">
        <v>12</v>
      </c>
      <c r="J656" s="67">
        <v>0</v>
      </c>
      <c r="K656" s="67">
        <v>0</v>
      </c>
      <c r="L656" s="67">
        <v>0</v>
      </c>
      <c r="M656" s="67">
        <v>0</v>
      </c>
      <c r="N656" s="144">
        <v>1.0991</v>
      </c>
      <c r="O656" s="67">
        <v>0</v>
      </c>
      <c r="P656" s="67">
        <v>1</v>
      </c>
      <c r="Q656" s="67">
        <v>0</v>
      </c>
      <c r="R656" s="67">
        <v>0</v>
      </c>
      <c r="S656" s="67">
        <v>5</v>
      </c>
      <c r="T656" s="67">
        <v>0</v>
      </c>
      <c r="U656" s="67">
        <v>29</v>
      </c>
      <c r="V656" s="67">
        <v>1.0529999999999999</v>
      </c>
      <c r="W656" s="67">
        <v>4</v>
      </c>
      <c r="Y656" s="64" t="s">
        <v>842</v>
      </c>
      <c r="Z656" s="64" t="s">
        <v>843</v>
      </c>
      <c r="AA656" s="64" t="s">
        <v>708</v>
      </c>
      <c r="AB656" s="67">
        <v>10833</v>
      </c>
    </row>
    <row r="657" spans="1:28" s="65" customFormat="1" ht="12">
      <c r="A657" s="86">
        <v>488</v>
      </c>
      <c r="B657" s="64">
        <v>488219018</v>
      </c>
      <c r="C657" s="66" t="s">
        <v>278</v>
      </c>
      <c r="D657" s="67">
        <v>0</v>
      </c>
      <c r="E657" s="67">
        <v>0</v>
      </c>
      <c r="F657" s="67">
        <v>0</v>
      </c>
      <c r="G657" s="67">
        <v>1</v>
      </c>
      <c r="H657" s="67">
        <v>0</v>
      </c>
      <c r="I657" s="67">
        <v>0</v>
      </c>
      <c r="J657" s="67">
        <v>0</v>
      </c>
      <c r="K657" s="67">
        <v>0</v>
      </c>
      <c r="L657" s="67">
        <v>0</v>
      </c>
      <c r="M657" s="67">
        <v>0</v>
      </c>
      <c r="N657" s="144">
        <v>3.7900000000000003E-2</v>
      </c>
      <c r="O657" s="67">
        <v>0</v>
      </c>
      <c r="P657" s="67">
        <v>1</v>
      </c>
      <c r="Q657" s="67">
        <v>0</v>
      </c>
      <c r="R657" s="67">
        <v>0</v>
      </c>
      <c r="S657" s="67">
        <v>1</v>
      </c>
      <c r="T657" s="67">
        <v>0</v>
      </c>
      <c r="U657" s="67">
        <v>1</v>
      </c>
      <c r="V657" s="67">
        <v>1.0529999999999999</v>
      </c>
      <c r="W657" s="67">
        <v>10</v>
      </c>
      <c r="Y657" s="64" t="s">
        <v>842</v>
      </c>
      <c r="Z657" s="64" t="s">
        <v>843</v>
      </c>
      <c r="AA657" s="64" t="s">
        <v>738</v>
      </c>
      <c r="AB657" s="67">
        <v>16703</v>
      </c>
    </row>
    <row r="658" spans="1:28" s="65" customFormat="1" ht="12">
      <c r="A658" s="86">
        <v>488</v>
      </c>
      <c r="B658" s="64">
        <v>488219035</v>
      </c>
      <c r="C658" s="66" t="s">
        <v>278</v>
      </c>
      <c r="D658" s="67">
        <v>0</v>
      </c>
      <c r="E658" s="67">
        <v>0</v>
      </c>
      <c r="F658" s="67">
        <v>0</v>
      </c>
      <c r="G658" s="67">
        <v>0</v>
      </c>
      <c r="H658" s="67">
        <v>1</v>
      </c>
      <c r="I658" s="67">
        <v>1</v>
      </c>
      <c r="J658" s="67">
        <v>0</v>
      </c>
      <c r="K658" s="67">
        <v>0</v>
      </c>
      <c r="L658" s="67">
        <v>0</v>
      </c>
      <c r="M658" s="67">
        <v>0</v>
      </c>
      <c r="N658" s="144">
        <v>7.5800000000000006E-2</v>
      </c>
      <c r="O658" s="67">
        <v>0</v>
      </c>
      <c r="P658" s="67">
        <v>0</v>
      </c>
      <c r="Q658" s="67">
        <v>0</v>
      </c>
      <c r="R658" s="67">
        <v>0</v>
      </c>
      <c r="S658" s="67">
        <v>2</v>
      </c>
      <c r="T658" s="67">
        <v>0</v>
      </c>
      <c r="U658" s="67">
        <v>2</v>
      </c>
      <c r="V658" s="67">
        <v>1.0529999999999999</v>
      </c>
      <c r="W658" s="67">
        <v>10</v>
      </c>
      <c r="Y658" s="64" t="s">
        <v>842</v>
      </c>
      <c r="Z658" s="64" t="s">
        <v>843</v>
      </c>
      <c r="AA658" s="64" t="s">
        <v>583</v>
      </c>
      <c r="AB658" s="67">
        <v>14896</v>
      </c>
    </row>
    <row r="659" spans="1:28" s="65" customFormat="1" ht="12">
      <c r="A659" s="86">
        <v>488</v>
      </c>
      <c r="B659" s="64">
        <v>488219040</v>
      </c>
      <c r="C659" s="66" t="s">
        <v>278</v>
      </c>
      <c r="D659" s="67">
        <v>0</v>
      </c>
      <c r="E659" s="67">
        <v>0</v>
      </c>
      <c r="F659" s="67">
        <v>3</v>
      </c>
      <c r="G659" s="67">
        <v>4</v>
      </c>
      <c r="H659" s="67">
        <v>2</v>
      </c>
      <c r="I659" s="67">
        <v>5</v>
      </c>
      <c r="J659" s="67">
        <v>0</v>
      </c>
      <c r="K659" s="67">
        <v>0</v>
      </c>
      <c r="L659" s="67">
        <v>0</v>
      </c>
      <c r="M659" s="67">
        <v>0</v>
      </c>
      <c r="N659" s="144">
        <v>0.53059999999999996</v>
      </c>
      <c r="O659" s="67">
        <v>0</v>
      </c>
      <c r="P659" s="67">
        <v>0</v>
      </c>
      <c r="Q659" s="67">
        <v>0</v>
      </c>
      <c r="R659" s="67">
        <v>0</v>
      </c>
      <c r="S659" s="67">
        <v>9</v>
      </c>
      <c r="T659" s="67">
        <v>0</v>
      </c>
      <c r="U659" s="67">
        <v>14</v>
      </c>
      <c r="V659" s="67">
        <v>1.0529999999999999</v>
      </c>
      <c r="W659" s="67">
        <v>10</v>
      </c>
      <c r="Y659" s="64" t="s">
        <v>842</v>
      </c>
      <c r="Z659" s="64" t="s">
        <v>843</v>
      </c>
      <c r="AA659" s="64" t="s">
        <v>664</v>
      </c>
      <c r="AB659" s="67">
        <v>13082</v>
      </c>
    </row>
    <row r="660" spans="1:28" s="65" customFormat="1" ht="12">
      <c r="A660" s="86">
        <v>488</v>
      </c>
      <c r="B660" s="64">
        <v>488219044</v>
      </c>
      <c r="C660" s="66" t="s">
        <v>278</v>
      </c>
      <c r="D660" s="67">
        <v>0</v>
      </c>
      <c r="E660" s="67">
        <v>0</v>
      </c>
      <c r="F660" s="67">
        <v>5</v>
      </c>
      <c r="G660" s="67">
        <v>29</v>
      </c>
      <c r="H660" s="67">
        <v>34</v>
      </c>
      <c r="I660" s="67">
        <v>25</v>
      </c>
      <c r="J660" s="67">
        <v>0</v>
      </c>
      <c r="K660" s="67">
        <v>0</v>
      </c>
      <c r="L660" s="67">
        <v>0</v>
      </c>
      <c r="M660" s="67">
        <v>0</v>
      </c>
      <c r="N660" s="144">
        <v>3.5247000000000002</v>
      </c>
      <c r="O660" s="67">
        <v>0</v>
      </c>
      <c r="P660" s="67">
        <v>16</v>
      </c>
      <c r="Q660" s="67">
        <v>8</v>
      </c>
      <c r="R660" s="67">
        <v>5</v>
      </c>
      <c r="S660" s="67">
        <v>50</v>
      </c>
      <c r="T660" s="67">
        <v>0</v>
      </c>
      <c r="U660" s="67">
        <v>93</v>
      </c>
      <c r="V660" s="67">
        <v>1.0529999999999999</v>
      </c>
      <c r="W660" s="67">
        <v>10</v>
      </c>
      <c r="Y660" s="64" t="s">
        <v>842</v>
      </c>
      <c r="Z660" s="64" t="s">
        <v>843</v>
      </c>
      <c r="AA660" s="64" t="s">
        <v>595</v>
      </c>
      <c r="AB660" s="67">
        <v>13100</v>
      </c>
    </row>
    <row r="661" spans="1:28" s="65" customFormat="1" ht="12">
      <c r="A661" s="86">
        <v>488</v>
      </c>
      <c r="B661" s="64">
        <v>488219052</v>
      </c>
      <c r="C661" s="66" t="s">
        <v>278</v>
      </c>
      <c r="D661" s="67">
        <v>0</v>
      </c>
      <c r="E661" s="67">
        <v>0</v>
      </c>
      <c r="F661" s="67">
        <v>0</v>
      </c>
      <c r="G661" s="67">
        <v>1</v>
      </c>
      <c r="H661" s="67">
        <v>1</v>
      </c>
      <c r="I661" s="67">
        <v>0</v>
      </c>
      <c r="J661" s="67">
        <v>0</v>
      </c>
      <c r="K661" s="67">
        <v>0</v>
      </c>
      <c r="L661" s="67">
        <v>0</v>
      </c>
      <c r="M661" s="67">
        <v>0</v>
      </c>
      <c r="N661" s="144">
        <v>7.5800000000000006E-2</v>
      </c>
      <c r="O661" s="67">
        <v>0</v>
      </c>
      <c r="P661" s="67">
        <v>0</v>
      </c>
      <c r="Q661" s="67">
        <v>0</v>
      </c>
      <c r="R661" s="67">
        <v>0</v>
      </c>
      <c r="S661" s="67">
        <v>2</v>
      </c>
      <c r="T661" s="67">
        <v>0</v>
      </c>
      <c r="U661" s="67">
        <v>2</v>
      </c>
      <c r="V661" s="67">
        <v>1.0529999999999999</v>
      </c>
      <c r="W661" s="67">
        <v>10</v>
      </c>
      <c r="Y661" s="64" t="s">
        <v>842</v>
      </c>
      <c r="Z661" s="64" t="s">
        <v>843</v>
      </c>
      <c r="AA661" s="64" t="s">
        <v>822</v>
      </c>
      <c r="AB661" s="67">
        <v>14147</v>
      </c>
    </row>
    <row r="662" spans="1:28" s="65" customFormat="1" ht="12">
      <c r="A662" s="86">
        <v>488</v>
      </c>
      <c r="B662" s="64">
        <v>488219065</v>
      </c>
      <c r="C662" s="66" t="s">
        <v>278</v>
      </c>
      <c r="D662" s="67">
        <v>0</v>
      </c>
      <c r="E662" s="67">
        <v>0</v>
      </c>
      <c r="F662" s="67">
        <v>0</v>
      </c>
      <c r="G662" s="67">
        <v>2</v>
      </c>
      <c r="H662" s="67">
        <v>0</v>
      </c>
      <c r="I662" s="67">
        <v>3</v>
      </c>
      <c r="J662" s="67">
        <v>0</v>
      </c>
      <c r="K662" s="67">
        <v>0</v>
      </c>
      <c r="L662" s="67">
        <v>0</v>
      </c>
      <c r="M662" s="67">
        <v>0</v>
      </c>
      <c r="N662" s="144">
        <v>0.1895</v>
      </c>
      <c r="O662" s="67">
        <v>0</v>
      </c>
      <c r="P662" s="67">
        <v>0</v>
      </c>
      <c r="Q662" s="67">
        <v>0</v>
      </c>
      <c r="R662" s="67">
        <v>0</v>
      </c>
      <c r="S662" s="67">
        <v>0</v>
      </c>
      <c r="T662" s="67">
        <v>0</v>
      </c>
      <c r="U662" s="67">
        <v>5</v>
      </c>
      <c r="V662" s="67">
        <v>1.0529999999999999</v>
      </c>
      <c r="W662" s="67">
        <v>1</v>
      </c>
      <c r="Y662" s="64" t="s">
        <v>842</v>
      </c>
      <c r="Z662" s="64" t="s">
        <v>843</v>
      </c>
      <c r="AA662" s="64" t="s">
        <v>844</v>
      </c>
      <c r="AB662" s="67">
        <v>10417</v>
      </c>
    </row>
    <row r="663" spans="1:28" s="65" customFormat="1" ht="12">
      <c r="A663" s="86">
        <v>488</v>
      </c>
      <c r="B663" s="64">
        <v>488219082</v>
      </c>
      <c r="C663" s="66" t="s">
        <v>278</v>
      </c>
      <c r="D663" s="67">
        <v>0</v>
      </c>
      <c r="E663" s="67">
        <v>0</v>
      </c>
      <c r="F663" s="67">
        <v>0</v>
      </c>
      <c r="G663" s="67">
        <v>2</v>
      </c>
      <c r="H663" s="67">
        <v>1</v>
      </c>
      <c r="I663" s="67">
        <v>2</v>
      </c>
      <c r="J663" s="67">
        <v>0</v>
      </c>
      <c r="K663" s="67">
        <v>0</v>
      </c>
      <c r="L663" s="67">
        <v>0</v>
      </c>
      <c r="M663" s="67">
        <v>0</v>
      </c>
      <c r="N663" s="144">
        <v>0.1895</v>
      </c>
      <c r="O663" s="67">
        <v>0</v>
      </c>
      <c r="P663" s="67">
        <v>0</v>
      </c>
      <c r="Q663" s="67">
        <v>0</v>
      </c>
      <c r="R663" s="67">
        <v>0</v>
      </c>
      <c r="S663" s="67">
        <v>1</v>
      </c>
      <c r="T663" s="67">
        <v>0</v>
      </c>
      <c r="U663" s="67">
        <v>5</v>
      </c>
      <c r="V663" s="67">
        <v>1.0529999999999999</v>
      </c>
      <c r="W663" s="67">
        <v>4</v>
      </c>
      <c r="Y663" s="64" t="s">
        <v>842</v>
      </c>
      <c r="Z663" s="64" t="s">
        <v>843</v>
      </c>
      <c r="AA663" s="64" t="s">
        <v>823</v>
      </c>
      <c r="AB663" s="67">
        <v>10859</v>
      </c>
    </row>
    <row r="664" spans="1:28" s="65" customFormat="1" ht="12">
      <c r="A664" s="86">
        <v>488</v>
      </c>
      <c r="B664" s="64">
        <v>488219083</v>
      </c>
      <c r="C664" s="66" t="s">
        <v>278</v>
      </c>
      <c r="D664" s="67">
        <v>0</v>
      </c>
      <c r="E664" s="67">
        <v>0</v>
      </c>
      <c r="F664" s="67">
        <v>0</v>
      </c>
      <c r="G664" s="67">
        <v>2</v>
      </c>
      <c r="H664" s="67">
        <v>1</v>
      </c>
      <c r="I664" s="67">
        <v>1</v>
      </c>
      <c r="J664" s="67">
        <v>0</v>
      </c>
      <c r="K664" s="67">
        <v>0</v>
      </c>
      <c r="L664" s="67">
        <v>0</v>
      </c>
      <c r="M664" s="67">
        <v>0</v>
      </c>
      <c r="N664" s="144">
        <v>0.15160000000000001</v>
      </c>
      <c r="O664" s="67">
        <v>0</v>
      </c>
      <c r="P664" s="67">
        <v>0</v>
      </c>
      <c r="Q664" s="67">
        <v>0</v>
      </c>
      <c r="R664" s="67">
        <v>0</v>
      </c>
      <c r="S664" s="67">
        <v>0</v>
      </c>
      <c r="T664" s="67">
        <v>0</v>
      </c>
      <c r="U664" s="67">
        <v>4</v>
      </c>
      <c r="V664" s="67">
        <v>1.0529999999999999</v>
      </c>
      <c r="W664" s="67">
        <v>1</v>
      </c>
      <c r="Y664" s="64" t="s">
        <v>842</v>
      </c>
      <c r="Z664" s="64" t="s">
        <v>843</v>
      </c>
      <c r="AA664" s="64" t="s">
        <v>824</v>
      </c>
      <c r="AB664" s="67">
        <v>9804</v>
      </c>
    </row>
    <row r="665" spans="1:28" s="65" customFormat="1" ht="12">
      <c r="A665" s="86">
        <v>488</v>
      </c>
      <c r="B665" s="64">
        <v>488219118</v>
      </c>
      <c r="C665" s="66" t="s">
        <v>278</v>
      </c>
      <c r="D665" s="67">
        <v>0</v>
      </c>
      <c r="E665" s="67">
        <v>0</v>
      </c>
      <c r="F665" s="67">
        <v>0</v>
      </c>
      <c r="G665" s="67">
        <v>1</v>
      </c>
      <c r="H665" s="67">
        <v>0</v>
      </c>
      <c r="I665" s="67">
        <v>0</v>
      </c>
      <c r="J665" s="67">
        <v>0</v>
      </c>
      <c r="K665" s="67">
        <v>0</v>
      </c>
      <c r="L665" s="67">
        <v>0</v>
      </c>
      <c r="M665" s="67">
        <v>0</v>
      </c>
      <c r="N665" s="144">
        <v>3.7900000000000003E-2</v>
      </c>
      <c r="O665" s="67">
        <v>0</v>
      </c>
      <c r="P665" s="67">
        <v>0</v>
      </c>
      <c r="Q665" s="67">
        <v>0</v>
      </c>
      <c r="R665" s="67">
        <v>0</v>
      </c>
      <c r="S665" s="67">
        <v>0</v>
      </c>
      <c r="T665" s="67">
        <v>0</v>
      </c>
      <c r="U665" s="67">
        <v>1</v>
      </c>
      <c r="V665" s="67">
        <v>1.0529999999999999</v>
      </c>
      <c r="W665" s="67">
        <v>1</v>
      </c>
      <c r="Y665" s="64" t="s">
        <v>842</v>
      </c>
      <c r="Z665" s="64" t="s">
        <v>843</v>
      </c>
      <c r="AA665" s="64" t="s">
        <v>825</v>
      </c>
      <c r="AB665" s="67">
        <v>9519</v>
      </c>
    </row>
    <row r="666" spans="1:28" s="65" customFormat="1" ht="12">
      <c r="A666" s="86">
        <v>488</v>
      </c>
      <c r="B666" s="64">
        <v>488219122</v>
      </c>
      <c r="C666" s="66" t="s">
        <v>278</v>
      </c>
      <c r="D666" s="67">
        <v>0</v>
      </c>
      <c r="E666" s="67">
        <v>0</v>
      </c>
      <c r="F666" s="67">
        <v>1</v>
      </c>
      <c r="G666" s="67">
        <v>7</v>
      </c>
      <c r="H666" s="67">
        <v>6</v>
      </c>
      <c r="I666" s="67">
        <v>9</v>
      </c>
      <c r="J666" s="67">
        <v>0</v>
      </c>
      <c r="K666" s="67">
        <v>0</v>
      </c>
      <c r="L666" s="67">
        <v>0</v>
      </c>
      <c r="M666" s="67">
        <v>0</v>
      </c>
      <c r="N666" s="144">
        <v>0.87170000000000003</v>
      </c>
      <c r="O666" s="67">
        <v>0</v>
      </c>
      <c r="P666" s="67">
        <v>0</v>
      </c>
      <c r="Q666" s="67">
        <v>0</v>
      </c>
      <c r="R666" s="67">
        <v>0</v>
      </c>
      <c r="S666" s="67">
        <v>3</v>
      </c>
      <c r="T666" s="67">
        <v>0</v>
      </c>
      <c r="U666" s="67">
        <v>23</v>
      </c>
      <c r="V666" s="67">
        <v>1.0529999999999999</v>
      </c>
      <c r="W666" s="67">
        <v>3</v>
      </c>
      <c r="Y666" s="64" t="s">
        <v>842</v>
      </c>
      <c r="Z666" s="64" t="s">
        <v>843</v>
      </c>
      <c r="AA666" s="64" t="s">
        <v>845</v>
      </c>
      <c r="AB666" s="67">
        <v>10534</v>
      </c>
    </row>
    <row r="667" spans="1:28" s="65" customFormat="1" ht="12">
      <c r="A667" s="86">
        <v>488</v>
      </c>
      <c r="B667" s="64">
        <v>488219131</v>
      </c>
      <c r="C667" s="66" t="s">
        <v>278</v>
      </c>
      <c r="D667" s="67">
        <v>0</v>
      </c>
      <c r="E667" s="67">
        <v>0</v>
      </c>
      <c r="F667" s="67">
        <v>0</v>
      </c>
      <c r="G667" s="67">
        <v>2</v>
      </c>
      <c r="H667" s="67">
        <v>1</v>
      </c>
      <c r="I667" s="67">
        <v>5</v>
      </c>
      <c r="J667" s="67">
        <v>0</v>
      </c>
      <c r="K667" s="67">
        <v>0</v>
      </c>
      <c r="L667" s="67">
        <v>0</v>
      </c>
      <c r="M667" s="67">
        <v>0</v>
      </c>
      <c r="N667" s="144">
        <v>0.30320000000000003</v>
      </c>
      <c r="O667" s="67">
        <v>0</v>
      </c>
      <c r="P667" s="67">
        <v>0</v>
      </c>
      <c r="Q667" s="67">
        <v>0</v>
      </c>
      <c r="R667" s="67">
        <v>0</v>
      </c>
      <c r="S667" s="67">
        <v>0</v>
      </c>
      <c r="T667" s="67">
        <v>0</v>
      </c>
      <c r="U667" s="67">
        <v>8</v>
      </c>
      <c r="V667" s="67">
        <v>1.0529999999999999</v>
      </c>
      <c r="W667" s="67">
        <v>1</v>
      </c>
      <c r="Y667" s="64" t="s">
        <v>842</v>
      </c>
      <c r="Z667" s="64" t="s">
        <v>843</v>
      </c>
      <c r="AA667" s="64" t="s">
        <v>846</v>
      </c>
      <c r="AB667" s="67">
        <v>10410</v>
      </c>
    </row>
    <row r="668" spans="1:28" s="65" customFormat="1" ht="12">
      <c r="A668" s="86">
        <v>488</v>
      </c>
      <c r="B668" s="64">
        <v>488219133</v>
      </c>
      <c r="C668" s="66" t="s">
        <v>278</v>
      </c>
      <c r="D668" s="67">
        <v>0</v>
      </c>
      <c r="E668" s="67">
        <v>0</v>
      </c>
      <c r="F668" s="67">
        <v>2</v>
      </c>
      <c r="G668" s="67">
        <v>5</v>
      </c>
      <c r="H668" s="67">
        <v>8</v>
      </c>
      <c r="I668" s="67">
        <v>13</v>
      </c>
      <c r="J668" s="67">
        <v>0</v>
      </c>
      <c r="K668" s="67">
        <v>0</v>
      </c>
      <c r="L668" s="67">
        <v>0</v>
      </c>
      <c r="M668" s="67">
        <v>0</v>
      </c>
      <c r="N668" s="144">
        <v>1.0611999999999999</v>
      </c>
      <c r="O668" s="67">
        <v>0</v>
      </c>
      <c r="P668" s="67">
        <v>3</v>
      </c>
      <c r="Q668" s="67">
        <v>0</v>
      </c>
      <c r="R668" s="67">
        <v>1</v>
      </c>
      <c r="S668" s="67">
        <v>5</v>
      </c>
      <c r="T668" s="67">
        <v>0</v>
      </c>
      <c r="U668" s="67">
        <v>28</v>
      </c>
      <c r="V668" s="67">
        <v>1.0529999999999999</v>
      </c>
      <c r="W668" s="67">
        <v>4</v>
      </c>
      <c r="Y668" s="64" t="s">
        <v>842</v>
      </c>
      <c r="Z668" s="64" t="s">
        <v>843</v>
      </c>
      <c r="AA668" s="64" t="s">
        <v>631</v>
      </c>
      <c r="AB668" s="67">
        <v>11158</v>
      </c>
    </row>
    <row r="669" spans="1:28" s="65" customFormat="1" ht="12">
      <c r="A669" s="86">
        <v>488</v>
      </c>
      <c r="B669" s="64">
        <v>488219142</v>
      </c>
      <c r="C669" s="66" t="s">
        <v>278</v>
      </c>
      <c r="D669" s="67">
        <v>0</v>
      </c>
      <c r="E669" s="67">
        <v>0</v>
      </c>
      <c r="F669" s="67">
        <v>1</v>
      </c>
      <c r="G669" s="67">
        <v>11</v>
      </c>
      <c r="H669" s="67">
        <v>6</v>
      </c>
      <c r="I669" s="67">
        <v>11</v>
      </c>
      <c r="J669" s="67">
        <v>0</v>
      </c>
      <c r="K669" s="67">
        <v>0</v>
      </c>
      <c r="L669" s="67">
        <v>0</v>
      </c>
      <c r="M669" s="67">
        <v>0</v>
      </c>
      <c r="N669" s="144">
        <v>1.0991</v>
      </c>
      <c r="O669" s="67">
        <v>0</v>
      </c>
      <c r="P669" s="67">
        <v>1</v>
      </c>
      <c r="Q669" s="67">
        <v>0</v>
      </c>
      <c r="R669" s="67">
        <v>0</v>
      </c>
      <c r="S669" s="67">
        <v>6</v>
      </c>
      <c r="T669" s="67">
        <v>0</v>
      </c>
      <c r="U669" s="67">
        <v>29</v>
      </c>
      <c r="V669" s="67">
        <v>1.0529999999999999</v>
      </c>
      <c r="W669" s="67">
        <v>4</v>
      </c>
      <c r="Y669" s="64" t="s">
        <v>842</v>
      </c>
      <c r="Z669" s="64" t="s">
        <v>843</v>
      </c>
      <c r="AA669" s="64" t="s">
        <v>847</v>
      </c>
      <c r="AB669" s="67">
        <v>10934</v>
      </c>
    </row>
    <row r="670" spans="1:28" s="65" customFormat="1" ht="12">
      <c r="A670" s="86">
        <v>488</v>
      </c>
      <c r="B670" s="64">
        <v>488219145</v>
      </c>
      <c r="C670" s="66" t="s">
        <v>278</v>
      </c>
      <c r="D670" s="67">
        <v>0</v>
      </c>
      <c r="E670" s="67">
        <v>0</v>
      </c>
      <c r="F670" s="67">
        <v>0</v>
      </c>
      <c r="G670" s="67">
        <v>6</v>
      </c>
      <c r="H670" s="67">
        <v>1</v>
      </c>
      <c r="I670" s="67">
        <v>0</v>
      </c>
      <c r="J670" s="67">
        <v>0</v>
      </c>
      <c r="K670" s="67">
        <v>0</v>
      </c>
      <c r="L670" s="67">
        <v>0</v>
      </c>
      <c r="M670" s="67">
        <v>0</v>
      </c>
      <c r="N670" s="144">
        <v>0.26529999999999998</v>
      </c>
      <c r="O670" s="67">
        <v>0</v>
      </c>
      <c r="P670" s="67">
        <v>0</v>
      </c>
      <c r="Q670" s="67">
        <v>0</v>
      </c>
      <c r="R670" s="67">
        <v>0</v>
      </c>
      <c r="S670" s="67">
        <v>1</v>
      </c>
      <c r="T670" s="67">
        <v>0</v>
      </c>
      <c r="U670" s="67">
        <v>7</v>
      </c>
      <c r="V670" s="67">
        <v>1.0529999999999999</v>
      </c>
      <c r="W670" s="67">
        <v>3</v>
      </c>
      <c r="Y670" s="64" t="s">
        <v>842</v>
      </c>
      <c r="Z670" s="64" t="s">
        <v>843</v>
      </c>
      <c r="AA670" s="64" t="s">
        <v>826</v>
      </c>
      <c r="AB670" s="67">
        <v>10042</v>
      </c>
    </row>
    <row r="671" spans="1:28" s="65" customFormat="1" ht="12">
      <c r="A671" s="86">
        <v>488</v>
      </c>
      <c r="B671" s="64">
        <v>488219167</v>
      </c>
      <c r="C671" s="66" t="s">
        <v>278</v>
      </c>
      <c r="D671" s="67">
        <v>0</v>
      </c>
      <c r="E671" s="67">
        <v>0</v>
      </c>
      <c r="F671" s="67">
        <v>0</v>
      </c>
      <c r="G671" s="67">
        <v>0</v>
      </c>
      <c r="H671" s="67">
        <v>0</v>
      </c>
      <c r="I671" s="67">
        <v>1</v>
      </c>
      <c r="J671" s="67">
        <v>0</v>
      </c>
      <c r="K671" s="67">
        <v>0</v>
      </c>
      <c r="L671" s="67">
        <v>0</v>
      </c>
      <c r="M671" s="67">
        <v>0</v>
      </c>
      <c r="N671" s="144">
        <v>3.7900000000000003E-2</v>
      </c>
      <c r="O671" s="67">
        <v>0</v>
      </c>
      <c r="P671" s="67">
        <v>0</v>
      </c>
      <c r="Q671" s="67">
        <v>0</v>
      </c>
      <c r="R671" s="67">
        <v>0</v>
      </c>
      <c r="S671" s="67">
        <v>0</v>
      </c>
      <c r="T671" s="67">
        <v>0</v>
      </c>
      <c r="U671" s="67">
        <v>1</v>
      </c>
      <c r="V671" s="67">
        <v>1.0529999999999999</v>
      </c>
      <c r="W671" s="67">
        <v>1</v>
      </c>
      <c r="Y671" s="64" t="s">
        <v>842</v>
      </c>
      <c r="Z671" s="64" t="s">
        <v>843</v>
      </c>
      <c r="AA671" s="64" t="s">
        <v>740</v>
      </c>
      <c r="AB671" s="67">
        <v>11016</v>
      </c>
    </row>
    <row r="672" spans="1:28" s="65" customFormat="1" ht="12">
      <c r="A672" s="86">
        <v>488</v>
      </c>
      <c r="B672" s="64">
        <v>488219171</v>
      </c>
      <c r="C672" s="66" t="s">
        <v>278</v>
      </c>
      <c r="D672" s="67">
        <v>0</v>
      </c>
      <c r="E672" s="67">
        <v>0</v>
      </c>
      <c r="F672" s="67">
        <v>0</v>
      </c>
      <c r="G672" s="67">
        <v>7</v>
      </c>
      <c r="H672" s="67">
        <v>1</v>
      </c>
      <c r="I672" s="67">
        <v>7</v>
      </c>
      <c r="J672" s="67">
        <v>0</v>
      </c>
      <c r="K672" s="67">
        <v>0</v>
      </c>
      <c r="L672" s="67">
        <v>0</v>
      </c>
      <c r="M672" s="67">
        <v>0</v>
      </c>
      <c r="N672" s="144">
        <v>0.56850000000000001</v>
      </c>
      <c r="O672" s="67">
        <v>0</v>
      </c>
      <c r="P672" s="67">
        <v>0</v>
      </c>
      <c r="Q672" s="67">
        <v>0</v>
      </c>
      <c r="R672" s="67">
        <v>0</v>
      </c>
      <c r="S672" s="67">
        <v>3</v>
      </c>
      <c r="T672" s="67">
        <v>0</v>
      </c>
      <c r="U672" s="67">
        <v>15</v>
      </c>
      <c r="V672" s="67">
        <v>1.0529999999999999</v>
      </c>
      <c r="W672" s="67">
        <v>4</v>
      </c>
      <c r="Y672" s="64" t="s">
        <v>842</v>
      </c>
      <c r="Z672" s="64" t="s">
        <v>843</v>
      </c>
      <c r="AA672" s="64" t="s">
        <v>827</v>
      </c>
      <c r="AB672" s="67">
        <v>11007</v>
      </c>
    </row>
    <row r="673" spans="1:28" s="65" customFormat="1" ht="12">
      <c r="A673" s="86">
        <v>488</v>
      </c>
      <c r="B673" s="64">
        <v>488219189</v>
      </c>
      <c r="C673" s="66" t="s">
        <v>278</v>
      </c>
      <c r="D673" s="67">
        <v>0</v>
      </c>
      <c r="E673" s="67">
        <v>0</v>
      </c>
      <c r="F673" s="67">
        <v>0</v>
      </c>
      <c r="G673" s="67">
        <v>3</v>
      </c>
      <c r="H673" s="67">
        <v>0</v>
      </c>
      <c r="I673" s="67">
        <v>1</v>
      </c>
      <c r="J673" s="67">
        <v>0</v>
      </c>
      <c r="K673" s="67">
        <v>0</v>
      </c>
      <c r="L673" s="67">
        <v>0</v>
      </c>
      <c r="M673" s="67">
        <v>0</v>
      </c>
      <c r="N673" s="144">
        <v>0.15160000000000001</v>
      </c>
      <c r="O673" s="67">
        <v>0</v>
      </c>
      <c r="P673" s="67">
        <v>2</v>
      </c>
      <c r="Q673" s="67">
        <v>0</v>
      </c>
      <c r="R673" s="67">
        <v>0</v>
      </c>
      <c r="S673" s="67">
        <v>3</v>
      </c>
      <c r="T673" s="67">
        <v>0</v>
      </c>
      <c r="U673" s="67">
        <v>4</v>
      </c>
      <c r="V673" s="67">
        <v>1.0529999999999999</v>
      </c>
      <c r="W673" s="67">
        <v>10</v>
      </c>
      <c r="Y673" s="64" t="s">
        <v>842</v>
      </c>
      <c r="Z673" s="64" t="s">
        <v>843</v>
      </c>
      <c r="AA673" s="64" t="s">
        <v>596</v>
      </c>
      <c r="AB673" s="67">
        <v>14687</v>
      </c>
    </row>
    <row r="674" spans="1:28" s="65" customFormat="1" ht="12">
      <c r="A674" s="86">
        <v>488</v>
      </c>
      <c r="B674" s="64">
        <v>488219219</v>
      </c>
      <c r="C674" s="66" t="s">
        <v>278</v>
      </c>
      <c r="D674" s="67">
        <v>0</v>
      </c>
      <c r="E674" s="67">
        <v>0</v>
      </c>
      <c r="F674" s="67">
        <v>2</v>
      </c>
      <c r="G674" s="67">
        <v>4</v>
      </c>
      <c r="H674" s="67">
        <v>2</v>
      </c>
      <c r="I674" s="67">
        <v>0</v>
      </c>
      <c r="J674" s="67">
        <v>0</v>
      </c>
      <c r="K674" s="67">
        <v>0</v>
      </c>
      <c r="L674" s="67">
        <v>0</v>
      </c>
      <c r="M674" s="67">
        <v>0</v>
      </c>
      <c r="N674" s="144">
        <v>0.30320000000000003</v>
      </c>
      <c r="O674" s="67">
        <v>0</v>
      </c>
      <c r="P674" s="67">
        <v>2</v>
      </c>
      <c r="Q674" s="67">
        <v>0</v>
      </c>
      <c r="R674" s="67">
        <v>0</v>
      </c>
      <c r="S674" s="67">
        <v>2</v>
      </c>
      <c r="T674" s="67">
        <v>0</v>
      </c>
      <c r="U674" s="67">
        <v>8</v>
      </c>
      <c r="V674" s="67">
        <v>1.0529999999999999</v>
      </c>
      <c r="W674" s="67">
        <v>5</v>
      </c>
      <c r="Y674" s="64" t="s">
        <v>842</v>
      </c>
      <c r="Z674" s="64" t="s">
        <v>843</v>
      </c>
      <c r="AA674" s="64" t="s">
        <v>843</v>
      </c>
      <c r="AB674" s="67">
        <v>11039</v>
      </c>
    </row>
    <row r="675" spans="1:28" s="65" customFormat="1" ht="12">
      <c r="A675" s="86">
        <v>488</v>
      </c>
      <c r="B675" s="64">
        <v>488219231</v>
      </c>
      <c r="C675" s="66" t="s">
        <v>278</v>
      </c>
      <c r="D675" s="67">
        <v>0</v>
      </c>
      <c r="E675" s="67">
        <v>0</v>
      </c>
      <c r="F675" s="67">
        <v>4</v>
      </c>
      <c r="G675" s="67">
        <v>7</v>
      </c>
      <c r="H675" s="67">
        <v>4</v>
      </c>
      <c r="I675" s="67">
        <v>14</v>
      </c>
      <c r="J675" s="67">
        <v>0</v>
      </c>
      <c r="K675" s="67">
        <v>0</v>
      </c>
      <c r="L675" s="67">
        <v>0</v>
      </c>
      <c r="M675" s="67">
        <v>0</v>
      </c>
      <c r="N675" s="144">
        <v>1.0991</v>
      </c>
      <c r="O675" s="67">
        <v>0</v>
      </c>
      <c r="P675" s="67">
        <v>0</v>
      </c>
      <c r="Q675" s="67">
        <v>0</v>
      </c>
      <c r="R675" s="67">
        <v>0</v>
      </c>
      <c r="S675" s="67">
        <v>4</v>
      </c>
      <c r="T675" s="67">
        <v>0</v>
      </c>
      <c r="U675" s="67">
        <v>29</v>
      </c>
      <c r="V675" s="67">
        <v>1.0529999999999999</v>
      </c>
      <c r="W675" s="67">
        <v>3</v>
      </c>
      <c r="Y675" s="64" t="s">
        <v>842</v>
      </c>
      <c r="Z675" s="64" t="s">
        <v>843</v>
      </c>
      <c r="AA675" s="64" t="s">
        <v>830</v>
      </c>
      <c r="AB675" s="67">
        <v>10740</v>
      </c>
    </row>
    <row r="676" spans="1:28" s="65" customFormat="1" ht="12">
      <c r="A676" s="86">
        <v>488</v>
      </c>
      <c r="B676" s="64">
        <v>488219239</v>
      </c>
      <c r="C676" s="66" t="s">
        <v>278</v>
      </c>
      <c r="D676" s="67">
        <v>0</v>
      </c>
      <c r="E676" s="67">
        <v>0</v>
      </c>
      <c r="F676" s="67">
        <v>0</v>
      </c>
      <c r="G676" s="67">
        <v>4</v>
      </c>
      <c r="H676" s="67">
        <v>1</v>
      </c>
      <c r="I676" s="67">
        <v>3</v>
      </c>
      <c r="J676" s="67">
        <v>0</v>
      </c>
      <c r="K676" s="67">
        <v>0</v>
      </c>
      <c r="L676" s="67">
        <v>0</v>
      </c>
      <c r="M676" s="67">
        <v>0</v>
      </c>
      <c r="N676" s="144">
        <v>0.30320000000000003</v>
      </c>
      <c r="O676" s="67">
        <v>0</v>
      </c>
      <c r="P676" s="67">
        <v>0</v>
      </c>
      <c r="Q676" s="67">
        <v>0</v>
      </c>
      <c r="R676" s="67">
        <v>0</v>
      </c>
      <c r="S676" s="67">
        <v>0</v>
      </c>
      <c r="T676" s="67">
        <v>0</v>
      </c>
      <c r="U676" s="67">
        <v>8</v>
      </c>
      <c r="V676" s="67">
        <v>1.0529999999999999</v>
      </c>
      <c r="W676" s="67">
        <v>1</v>
      </c>
      <c r="Y676" s="64" t="s">
        <v>842</v>
      </c>
      <c r="Z676" s="64" t="s">
        <v>843</v>
      </c>
      <c r="AA676" s="64" t="s">
        <v>821</v>
      </c>
      <c r="AB676" s="67">
        <v>10036</v>
      </c>
    </row>
    <row r="677" spans="1:28" s="65" customFormat="1" ht="12">
      <c r="A677" s="86">
        <v>488</v>
      </c>
      <c r="B677" s="64">
        <v>488219243</v>
      </c>
      <c r="C677" s="66" t="s">
        <v>278</v>
      </c>
      <c r="D677" s="67">
        <v>0</v>
      </c>
      <c r="E677" s="67">
        <v>0</v>
      </c>
      <c r="F677" s="67">
        <v>0</v>
      </c>
      <c r="G677" s="67">
        <v>13</v>
      </c>
      <c r="H677" s="67">
        <v>8</v>
      </c>
      <c r="I677" s="67">
        <v>1</v>
      </c>
      <c r="J677" s="67">
        <v>0</v>
      </c>
      <c r="K677" s="67">
        <v>0</v>
      </c>
      <c r="L677" s="67">
        <v>0</v>
      </c>
      <c r="M677" s="67">
        <v>0</v>
      </c>
      <c r="N677" s="144">
        <v>0.83379999999999999</v>
      </c>
      <c r="O677" s="67">
        <v>0</v>
      </c>
      <c r="P677" s="67">
        <v>3</v>
      </c>
      <c r="Q677" s="67">
        <v>0</v>
      </c>
      <c r="R677" s="67">
        <v>0</v>
      </c>
      <c r="S677" s="67">
        <v>4</v>
      </c>
      <c r="T677" s="67">
        <v>0</v>
      </c>
      <c r="U677" s="67">
        <v>22</v>
      </c>
      <c r="V677" s="67">
        <v>1.0529999999999999</v>
      </c>
      <c r="W677" s="67">
        <v>4</v>
      </c>
      <c r="Y677" s="64" t="s">
        <v>842</v>
      </c>
      <c r="Z677" s="64" t="s">
        <v>843</v>
      </c>
      <c r="AA677" s="64" t="s">
        <v>648</v>
      </c>
      <c r="AB677" s="67">
        <v>10520</v>
      </c>
    </row>
    <row r="678" spans="1:28" s="65" customFormat="1" ht="12">
      <c r="A678" s="86">
        <v>488</v>
      </c>
      <c r="B678" s="64">
        <v>488219244</v>
      </c>
      <c r="C678" s="66" t="s">
        <v>278</v>
      </c>
      <c r="D678" s="67">
        <v>0</v>
      </c>
      <c r="E678" s="67">
        <v>0</v>
      </c>
      <c r="F678" s="67">
        <v>14</v>
      </c>
      <c r="G678" s="67">
        <v>49</v>
      </c>
      <c r="H678" s="67">
        <v>52</v>
      </c>
      <c r="I678" s="67">
        <v>60</v>
      </c>
      <c r="J678" s="67">
        <v>0</v>
      </c>
      <c r="K678" s="67">
        <v>0</v>
      </c>
      <c r="L678" s="67">
        <v>0</v>
      </c>
      <c r="M678" s="67">
        <v>0</v>
      </c>
      <c r="N678" s="144">
        <v>6.6325000000000003</v>
      </c>
      <c r="O678" s="67">
        <v>0</v>
      </c>
      <c r="P678" s="67">
        <v>28</v>
      </c>
      <c r="Q678" s="67">
        <v>8</v>
      </c>
      <c r="R678" s="67">
        <v>6</v>
      </c>
      <c r="S678" s="67">
        <v>54</v>
      </c>
      <c r="T678" s="67">
        <v>0</v>
      </c>
      <c r="U678" s="67">
        <v>175</v>
      </c>
      <c r="V678" s="67">
        <v>1.0529999999999999</v>
      </c>
      <c r="W678" s="67">
        <v>6</v>
      </c>
      <c r="Y678" s="64" t="s">
        <v>842</v>
      </c>
      <c r="Z678" s="64" t="s">
        <v>843</v>
      </c>
      <c r="AA678" s="64" t="s">
        <v>599</v>
      </c>
      <c r="AB678" s="67">
        <v>11837</v>
      </c>
    </row>
    <row r="679" spans="1:28" s="65" customFormat="1" ht="12">
      <c r="A679" s="86">
        <v>488</v>
      </c>
      <c r="B679" s="64">
        <v>488219251</v>
      </c>
      <c r="C679" s="66" t="s">
        <v>278</v>
      </c>
      <c r="D679" s="67">
        <v>0</v>
      </c>
      <c r="E679" s="67">
        <v>0</v>
      </c>
      <c r="F679" s="67">
        <v>7</v>
      </c>
      <c r="G679" s="67">
        <v>50</v>
      </c>
      <c r="H679" s="67">
        <v>20</v>
      </c>
      <c r="I679" s="67">
        <v>21</v>
      </c>
      <c r="J679" s="67">
        <v>0</v>
      </c>
      <c r="K679" s="67">
        <v>0</v>
      </c>
      <c r="L679" s="67">
        <v>0</v>
      </c>
      <c r="M679" s="67">
        <v>0</v>
      </c>
      <c r="N679" s="144">
        <v>3.7141999999999999</v>
      </c>
      <c r="O679" s="67">
        <v>0</v>
      </c>
      <c r="P679" s="67">
        <v>5</v>
      </c>
      <c r="Q679" s="67">
        <v>1</v>
      </c>
      <c r="R679" s="67">
        <v>0</v>
      </c>
      <c r="S679" s="67">
        <v>21</v>
      </c>
      <c r="T679" s="67">
        <v>0</v>
      </c>
      <c r="U679" s="67">
        <v>98</v>
      </c>
      <c r="V679" s="67">
        <v>1.0529999999999999</v>
      </c>
      <c r="W679" s="67">
        <v>4</v>
      </c>
      <c r="Y679" s="64" t="s">
        <v>842</v>
      </c>
      <c r="Z679" s="64" t="s">
        <v>843</v>
      </c>
      <c r="AA679" s="64" t="s">
        <v>848</v>
      </c>
      <c r="AB679" s="67">
        <v>10781</v>
      </c>
    </row>
    <row r="680" spans="1:28" s="65" customFormat="1" ht="12">
      <c r="A680" s="86">
        <v>488</v>
      </c>
      <c r="B680" s="64">
        <v>488219264</v>
      </c>
      <c r="C680" s="66" t="s">
        <v>278</v>
      </c>
      <c r="D680" s="67">
        <v>0</v>
      </c>
      <c r="E680" s="67">
        <v>0</v>
      </c>
      <c r="F680" s="67">
        <v>3</v>
      </c>
      <c r="G680" s="67">
        <v>9</v>
      </c>
      <c r="H680" s="67">
        <v>2</v>
      </c>
      <c r="I680" s="67">
        <v>9</v>
      </c>
      <c r="J680" s="67">
        <v>0</v>
      </c>
      <c r="K680" s="67">
        <v>0</v>
      </c>
      <c r="L680" s="67">
        <v>0</v>
      </c>
      <c r="M680" s="67">
        <v>0</v>
      </c>
      <c r="N680" s="144">
        <v>0.87170000000000003</v>
      </c>
      <c r="O680" s="67">
        <v>0</v>
      </c>
      <c r="P680" s="67">
        <v>0</v>
      </c>
      <c r="Q680" s="67">
        <v>0</v>
      </c>
      <c r="R680" s="67">
        <v>0</v>
      </c>
      <c r="S680" s="67">
        <v>1</v>
      </c>
      <c r="T680" s="67">
        <v>0</v>
      </c>
      <c r="U680" s="67">
        <v>23</v>
      </c>
      <c r="V680" s="67">
        <v>1.0529999999999999</v>
      </c>
      <c r="W680" s="67">
        <v>1</v>
      </c>
      <c r="Y680" s="64" t="s">
        <v>842</v>
      </c>
      <c r="Z680" s="64" t="s">
        <v>843</v>
      </c>
      <c r="AA680" s="64" t="s">
        <v>849</v>
      </c>
      <c r="AB680" s="67">
        <v>10238</v>
      </c>
    </row>
    <row r="681" spans="1:28" s="65" customFormat="1" ht="12">
      <c r="A681" s="86">
        <v>488</v>
      </c>
      <c r="B681" s="64">
        <v>488219293</v>
      </c>
      <c r="C681" s="66" t="s">
        <v>278</v>
      </c>
      <c r="D681" s="67">
        <v>0</v>
      </c>
      <c r="E681" s="67">
        <v>0</v>
      </c>
      <c r="F681" s="67">
        <v>0</v>
      </c>
      <c r="G681" s="67">
        <v>1</v>
      </c>
      <c r="H681" s="67">
        <v>1</v>
      </c>
      <c r="I681" s="67">
        <v>0</v>
      </c>
      <c r="J681" s="67">
        <v>0</v>
      </c>
      <c r="K681" s="67">
        <v>0</v>
      </c>
      <c r="L681" s="67">
        <v>0</v>
      </c>
      <c r="M681" s="67">
        <v>0</v>
      </c>
      <c r="N681" s="144">
        <v>7.5800000000000006E-2</v>
      </c>
      <c r="O681" s="67">
        <v>0</v>
      </c>
      <c r="P681" s="67">
        <v>0</v>
      </c>
      <c r="Q681" s="67">
        <v>0</v>
      </c>
      <c r="R681" s="67">
        <v>0</v>
      </c>
      <c r="S681" s="67">
        <v>2</v>
      </c>
      <c r="T681" s="67">
        <v>0</v>
      </c>
      <c r="U681" s="67">
        <v>2</v>
      </c>
      <c r="V681" s="67">
        <v>1.0529999999999999</v>
      </c>
      <c r="W681" s="67">
        <v>10</v>
      </c>
      <c r="Y681" s="64" t="s">
        <v>842</v>
      </c>
      <c r="Z681" s="64" t="s">
        <v>843</v>
      </c>
      <c r="AA681" s="64" t="s">
        <v>746</v>
      </c>
      <c r="AB681" s="67">
        <v>14147</v>
      </c>
    </row>
    <row r="682" spans="1:28" s="65" customFormat="1" ht="12">
      <c r="A682" s="86">
        <v>488</v>
      </c>
      <c r="B682" s="64">
        <v>488219336</v>
      </c>
      <c r="C682" s="66" t="s">
        <v>278</v>
      </c>
      <c r="D682" s="67">
        <v>0</v>
      </c>
      <c r="E682" s="67">
        <v>0</v>
      </c>
      <c r="F682" s="67">
        <v>29</v>
      </c>
      <c r="G682" s="67">
        <v>105</v>
      </c>
      <c r="H682" s="67">
        <v>57</v>
      </c>
      <c r="I682" s="67">
        <v>59</v>
      </c>
      <c r="J682" s="67">
        <v>0</v>
      </c>
      <c r="K682" s="67">
        <v>0</v>
      </c>
      <c r="L682" s="67">
        <v>0</v>
      </c>
      <c r="M682" s="67">
        <v>0</v>
      </c>
      <c r="N682" s="144">
        <v>9.4749999999999996</v>
      </c>
      <c r="O682" s="67">
        <v>0</v>
      </c>
      <c r="P682" s="67">
        <v>23</v>
      </c>
      <c r="Q682" s="67">
        <v>1</v>
      </c>
      <c r="R682" s="67">
        <v>0</v>
      </c>
      <c r="S682" s="67">
        <v>45</v>
      </c>
      <c r="T682" s="67">
        <v>0</v>
      </c>
      <c r="U682" s="67">
        <v>250</v>
      </c>
      <c r="V682" s="67">
        <v>1.0529999999999999</v>
      </c>
      <c r="W682" s="67">
        <v>4</v>
      </c>
      <c r="Y682" s="64" t="s">
        <v>842</v>
      </c>
      <c r="Z682" s="64" t="s">
        <v>843</v>
      </c>
      <c r="AA682" s="64" t="s">
        <v>711</v>
      </c>
      <c r="AB682" s="67">
        <v>10745</v>
      </c>
    </row>
    <row r="683" spans="1:28" s="65" customFormat="1" ht="12">
      <c r="A683" s="86">
        <v>488</v>
      </c>
      <c r="B683" s="64">
        <v>488219625</v>
      </c>
      <c r="C683" s="66" t="s">
        <v>278</v>
      </c>
      <c r="D683" s="67">
        <v>0</v>
      </c>
      <c r="E683" s="67">
        <v>0</v>
      </c>
      <c r="F683" s="67">
        <v>0</v>
      </c>
      <c r="G683" s="67">
        <v>2</v>
      </c>
      <c r="H683" s="67">
        <v>2</v>
      </c>
      <c r="I683" s="67">
        <v>0</v>
      </c>
      <c r="J683" s="67">
        <v>0</v>
      </c>
      <c r="K683" s="67">
        <v>0</v>
      </c>
      <c r="L683" s="67">
        <v>0</v>
      </c>
      <c r="M683" s="67">
        <v>0</v>
      </c>
      <c r="N683" s="144">
        <v>0.15160000000000001</v>
      </c>
      <c r="O683" s="67">
        <v>0</v>
      </c>
      <c r="P683" s="67">
        <v>0</v>
      </c>
      <c r="Q683" s="67">
        <v>0</v>
      </c>
      <c r="R683" s="67">
        <v>0</v>
      </c>
      <c r="S683" s="67">
        <v>0</v>
      </c>
      <c r="T683" s="67">
        <v>0</v>
      </c>
      <c r="U683" s="67">
        <v>4</v>
      </c>
      <c r="V683" s="67">
        <v>1.0529999999999999</v>
      </c>
      <c r="W683" s="67">
        <v>1</v>
      </c>
      <c r="Y683" s="64" t="s">
        <v>842</v>
      </c>
      <c r="Z683" s="64" t="s">
        <v>843</v>
      </c>
      <c r="AA683" s="64" t="s">
        <v>749</v>
      </c>
      <c r="AB683" s="67">
        <v>9341</v>
      </c>
    </row>
    <row r="684" spans="1:28" s="65" customFormat="1" ht="12">
      <c r="A684" s="86">
        <v>488</v>
      </c>
      <c r="B684" s="64">
        <v>488219760</v>
      </c>
      <c r="C684" s="66" t="s">
        <v>278</v>
      </c>
      <c r="D684" s="67">
        <v>0</v>
      </c>
      <c r="E684" s="67">
        <v>0</v>
      </c>
      <c r="F684" s="67">
        <v>0</v>
      </c>
      <c r="G684" s="67">
        <v>0</v>
      </c>
      <c r="H684" s="67">
        <v>3</v>
      </c>
      <c r="I684" s="67">
        <v>3</v>
      </c>
      <c r="J684" s="67">
        <v>0</v>
      </c>
      <c r="K684" s="67">
        <v>0</v>
      </c>
      <c r="L684" s="67">
        <v>0</v>
      </c>
      <c r="M684" s="67">
        <v>0</v>
      </c>
      <c r="N684" s="144">
        <v>0.22739999999999999</v>
      </c>
      <c r="O684" s="67">
        <v>0</v>
      </c>
      <c r="P684" s="67">
        <v>0</v>
      </c>
      <c r="Q684" s="67">
        <v>0</v>
      </c>
      <c r="R684" s="67">
        <v>0</v>
      </c>
      <c r="S684" s="67">
        <v>1</v>
      </c>
      <c r="T684" s="67">
        <v>0</v>
      </c>
      <c r="U684" s="67">
        <v>6</v>
      </c>
      <c r="V684" s="67">
        <v>1.0529999999999999</v>
      </c>
      <c r="W684" s="67">
        <v>3</v>
      </c>
      <c r="Y684" s="64" t="s">
        <v>842</v>
      </c>
      <c r="Z684" s="64" t="s">
        <v>843</v>
      </c>
      <c r="AA684" s="64" t="s">
        <v>835</v>
      </c>
      <c r="AB684" s="67">
        <v>10759</v>
      </c>
    </row>
    <row r="685" spans="1:28" s="65" customFormat="1" ht="12">
      <c r="A685" s="86">
        <v>488</v>
      </c>
      <c r="B685" s="64">
        <v>488219780</v>
      </c>
      <c r="C685" s="66" t="s">
        <v>278</v>
      </c>
      <c r="D685" s="67">
        <v>0</v>
      </c>
      <c r="E685" s="67">
        <v>0</v>
      </c>
      <c r="F685" s="67">
        <v>2</v>
      </c>
      <c r="G685" s="67">
        <v>18</v>
      </c>
      <c r="H685" s="67">
        <v>12</v>
      </c>
      <c r="I685" s="67">
        <v>12</v>
      </c>
      <c r="J685" s="67">
        <v>0</v>
      </c>
      <c r="K685" s="67">
        <v>0</v>
      </c>
      <c r="L685" s="67">
        <v>0</v>
      </c>
      <c r="M685" s="67">
        <v>0</v>
      </c>
      <c r="N685" s="144">
        <v>1.6676</v>
      </c>
      <c r="O685" s="67">
        <v>0</v>
      </c>
      <c r="P685" s="67">
        <v>0</v>
      </c>
      <c r="Q685" s="67">
        <v>0</v>
      </c>
      <c r="R685" s="67">
        <v>0</v>
      </c>
      <c r="S685" s="67">
        <v>17</v>
      </c>
      <c r="T685" s="67">
        <v>0</v>
      </c>
      <c r="U685" s="67">
        <v>44</v>
      </c>
      <c r="V685" s="67">
        <v>1.0529999999999999</v>
      </c>
      <c r="W685" s="67">
        <v>8</v>
      </c>
      <c r="Y685" s="64" t="s">
        <v>842</v>
      </c>
      <c r="Z685" s="64" t="s">
        <v>843</v>
      </c>
      <c r="AA685" s="64" t="s">
        <v>815</v>
      </c>
      <c r="AB685" s="67">
        <v>11604</v>
      </c>
    </row>
    <row r="686" spans="1:28" s="65" customFormat="1" ht="12">
      <c r="A686" s="86">
        <v>489</v>
      </c>
      <c r="B686" s="64">
        <v>489020020</v>
      </c>
      <c r="C686" s="66" t="s">
        <v>285</v>
      </c>
      <c r="D686" s="67">
        <v>0</v>
      </c>
      <c r="E686" s="67">
        <v>0</v>
      </c>
      <c r="F686" s="67">
        <v>0</v>
      </c>
      <c r="G686" s="67">
        <v>0</v>
      </c>
      <c r="H686" s="67">
        <v>0</v>
      </c>
      <c r="I686" s="67">
        <v>175</v>
      </c>
      <c r="J686" s="67">
        <v>0</v>
      </c>
      <c r="K686" s="67">
        <v>0</v>
      </c>
      <c r="L686" s="67">
        <v>0</v>
      </c>
      <c r="M686" s="67">
        <v>0</v>
      </c>
      <c r="N686" s="144">
        <v>6.6325000000000003</v>
      </c>
      <c r="O686" s="67">
        <v>0</v>
      </c>
      <c r="P686" s="67">
        <v>0</v>
      </c>
      <c r="Q686" s="67">
        <v>0</v>
      </c>
      <c r="R686" s="67">
        <v>1</v>
      </c>
      <c r="S686" s="67">
        <v>37</v>
      </c>
      <c r="T686" s="67">
        <v>0</v>
      </c>
      <c r="U686" s="67">
        <v>175</v>
      </c>
      <c r="V686" s="67">
        <v>1</v>
      </c>
      <c r="W686" s="67">
        <v>4</v>
      </c>
      <c r="Y686" s="64" t="s">
        <v>850</v>
      </c>
      <c r="Z686" s="64" t="s">
        <v>694</v>
      </c>
      <c r="AA686" s="64" t="s">
        <v>694</v>
      </c>
      <c r="AB686" s="67">
        <v>11386</v>
      </c>
    </row>
    <row r="687" spans="1:28" s="65" customFormat="1" ht="12">
      <c r="A687" s="86">
        <v>489</v>
      </c>
      <c r="B687" s="64">
        <v>489020036</v>
      </c>
      <c r="C687" s="66" t="s">
        <v>285</v>
      </c>
      <c r="D687" s="67">
        <v>0</v>
      </c>
      <c r="E687" s="67">
        <v>0</v>
      </c>
      <c r="F687" s="67">
        <v>0</v>
      </c>
      <c r="G687" s="67">
        <v>0</v>
      </c>
      <c r="H687" s="67">
        <v>0</v>
      </c>
      <c r="I687" s="67">
        <v>113</v>
      </c>
      <c r="J687" s="67">
        <v>0</v>
      </c>
      <c r="K687" s="67">
        <v>0</v>
      </c>
      <c r="L687" s="67">
        <v>0</v>
      </c>
      <c r="M687" s="67">
        <v>0</v>
      </c>
      <c r="N687" s="144">
        <v>4.2827000000000002</v>
      </c>
      <c r="O687" s="67">
        <v>0</v>
      </c>
      <c r="P687" s="67">
        <v>0</v>
      </c>
      <c r="Q687" s="67">
        <v>0</v>
      </c>
      <c r="R687" s="67">
        <v>1</v>
      </c>
      <c r="S687" s="67">
        <v>21</v>
      </c>
      <c r="T687" s="67">
        <v>0</v>
      </c>
      <c r="U687" s="67">
        <v>113</v>
      </c>
      <c r="V687" s="67">
        <v>1</v>
      </c>
      <c r="W687" s="67">
        <v>4</v>
      </c>
      <c r="Y687" s="64" t="s">
        <v>850</v>
      </c>
      <c r="Z687" s="64" t="s">
        <v>694</v>
      </c>
      <c r="AA687" s="64" t="s">
        <v>695</v>
      </c>
      <c r="AB687" s="67">
        <v>11293</v>
      </c>
    </row>
    <row r="688" spans="1:28" s="65" customFormat="1" ht="12">
      <c r="A688" s="86">
        <v>489</v>
      </c>
      <c r="B688" s="64">
        <v>489020052</v>
      </c>
      <c r="C688" s="66" t="s">
        <v>285</v>
      </c>
      <c r="D688" s="67">
        <v>0</v>
      </c>
      <c r="E688" s="67">
        <v>0</v>
      </c>
      <c r="F688" s="67">
        <v>0</v>
      </c>
      <c r="G688" s="67">
        <v>0</v>
      </c>
      <c r="H688" s="67">
        <v>0</v>
      </c>
      <c r="I688" s="67">
        <v>9</v>
      </c>
      <c r="J688" s="67">
        <v>0</v>
      </c>
      <c r="K688" s="67">
        <v>0</v>
      </c>
      <c r="L688" s="67">
        <v>0</v>
      </c>
      <c r="M688" s="67">
        <v>0</v>
      </c>
      <c r="N688" s="144">
        <v>0.34110000000000001</v>
      </c>
      <c r="O688" s="67">
        <v>0</v>
      </c>
      <c r="P688" s="67">
        <v>0</v>
      </c>
      <c r="Q688" s="67">
        <v>0</v>
      </c>
      <c r="R688" s="67">
        <v>0</v>
      </c>
      <c r="S688" s="67">
        <v>2</v>
      </c>
      <c r="T688" s="67">
        <v>0</v>
      </c>
      <c r="U688" s="67">
        <v>9</v>
      </c>
      <c r="V688" s="67">
        <v>1</v>
      </c>
      <c r="W688" s="67">
        <v>5</v>
      </c>
      <c r="Y688" s="64" t="s">
        <v>850</v>
      </c>
      <c r="Z688" s="64" t="s">
        <v>694</v>
      </c>
      <c r="AA688" s="64" t="s">
        <v>822</v>
      </c>
      <c r="AB688" s="67">
        <v>11427</v>
      </c>
    </row>
    <row r="689" spans="1:28" s="65" customFormat="1" ht="12">
      <c r="A689" s="86">
        <v>489</v>
      </c>
      <c r="B689" s="64">
        <v>489020096</v>
      </c>
      <c r="C689" s="66" t="s">
        <v>285</v>
      </c>
      <c r="D689" s="67">
        <v>0</v>
      </c>
      <c r="E689" s="67">
        <v>0</v>
      </c>
      <c r="F689" s="67">
        <v>0</v>
      </c>
      <c r="G689" s="67">
        <v>0</v>
      </c>
      <c r="H689" s="67">
        <v>0</v>
      </c>
      <c r="I689" s="67">
        <v>87</v>
      </c>
      <c r="J689" s="67">
        <v>0</v>
      </c>
      <c r="K689" s="67">
        <v>0</v>
      </c>
      <c r="L689" s="67">
        <v>0</v>
      </c>
      <c r="M689" s="67">
        <v>0</v>
      </c>
      <c r="N689" s="144">
        <v>3.2972999999999999</v>
      </c>
      <c r="O689" s="67">
        <v>0</v>
      </c>
      <c r="P689" s="67">
        <v>0</v>
      </c>
      <c r="Q689" s="67">
        <v>0</v>
      </c>
      <c r="R689" s="67">
        <v>0</v>
      </c>
      <c r="S689" s="67">
        <v>19</v>
      </c>
      <c r="T689" s="67">
        <v>0</v>
      </c>
      <c r="U689" s="67">
        <v>87</v>
      </c>
      <c r="V689" s="67">
        <v>1</v>
      </c>
      <c r="W689" s="67">
        <v>4</v>
      </c>
      <c r="Y689" s="64" t="s">
        <v>850</v>
      </c>
      <c r="Z689" s="64" t="s">
        <v>694</v>
      </c>
      <c r="AA689" s="64" t="s">
        <v>785</v>
      </c>
      <c r="AB689" s="67">
        <v>11403</v>
      </c>
    </row>
    <row r="690" spans="1:28" s="65" customFormat="1" ht="12">
      <c r="A690" s="86">
        <v>489</v>
      </c>
      <c r="B690" s="64">
        <v>489020172</v>
      </c>
      <c r="C690" s="66" t="s">
        <v>285</v>
      </c>
      <c r="D690" s="67">
        <v>0</v>
      </c>
      <c r="E690" s="67">
        <v>0</v>
      </c>
      <c r="F690" s="67">
        <v>0</v>
      </c>
      <c r="G690" s="67">
        <v>0</v>
      </c>
      <c r="H690" s="67">
        <v>0</v>
      </c>
      <c r="I690" s="67">
        <v>49</v>
      </c>
      <c r="J690" s="67">
        <v>0</v>
      </c>
      <c r="K690" s="67">
        <v>0</v>
      </c>
      <c r="L690" s="67">
        <v>0</v>
      </c>
      <c r="M690" s="67">
        <v>0</v>
      </c>
      <c r="N690" s="144">
        <v>1.8571</v>
      </c>
      <c r="O690" s="67">
        <v>0</v>
      </c>
      <c r="P690" s="67">
        <v>0</v>
      </c>
      <c r="Q690" s="67">
        <v>0</v>
      </c>
      <c r="R690" s="67">
        <v>1</v>
      </c>
      <c r="S690" s="67">
        <v>5</v>
      </c>
      <c r="T690" s="67">
        <v>0</v>
      </c>
      <c r="U690" s="67">
        <v>49</v>
      </c>
      <c r="V690" s="67">
        <v>1</v>
      </c>
      <c r="W690" s="67">
        <v>2</v>
      </c>
      <c r="Y690" s="64" t="s">
        <v>850</v>
      </c>
      <c r="Z690" s="64" t="s">
        <v>694</v>
      </c>
      <c r="AA690" s="64" t="s">
        <v>828</v>
      </c>
      <c r="AB690" s="67">
        <v>10981</v>
      </c>
    </row>
    <row r="691" spans="1:28" s="65" customFormat="1" ht="12">
      <c r="A691" s="86">
        <v>489</v>
      </c>
      <c r="B691" s="64">
        <v>489020182</v>
      </c>
      <c r="C691" s="66" t="s">
        <v>285</v>
      </c>
      <c r="D691" s="67">
        <v>0</v>
      </c>
      <c r="E691" s="67">
        <v>0</v>
      </c>
      <c r="F691" s="67">
        <v>0</v>
      </c>
      <c r="G691" s="67">
        <v>0</v>
      </c>
      <c r="H691" s="67">
        <v>0</v>
      </c>
      <c r="I691" s="67">
        <v>1</v>
      </c>
      <c r="J691" s="67">
        <v>0</v>
      </c>
      <c r="K691" s="67">
        <v>0</v>
      </c>
      <c r="L691" s="67">
        <v>0</v>
      </c>
      <c r="M691" s="67">
        <v>0</v>
      </c>
      <c r="N691" s="144">
        <v>3.7900000000000003E-2</v>
      </c>
      <c r="O691" s="67">
        <v>0</v>
      </c>
      <c r="P691" s="67">
        <v>0</v>
      </c>
      <c r="Q691" s="67">
        <v>0</v>
      </c>
      <c r="R691" s="67">
        <v>0</v>
      </c>
      <c r="S691" s="67">
        <v>1</v>
      </c>
      <c r="T691" s="67">
        <v>0</v>
      </c>
      <c r="U691" s="67">
        <v>1</v>
      </c>
      <c r="V691" s="67">
        <v>1</v>
      </c>
      <c r="W691" s="67">
        <v>10</v>
      </c>
      <c r="Y691" s="64" t="s">
        <v>850</v>
      </c>
      <c r="Z691" s="64" t="s">
        <v>694</v>
      </c>
      <c r="AA691" s="64" t="s">
        <v>829</v>
      </c>
      <c r="AB691" s="67">
        <v>15145</v>
      </c>
    </row>
    <row r="692" spans="1:28" s="65" customFormat="1" ht="12">
      <c r="A692" s="86">
        <v>489</v>
      </c>
      <c r="B692" s="64">
        <v>489020201</v>
      </c>
      <c r="C692" s="66" t="s">
        <v>285</v>
      </c>
      <c r="D692" s="67">
        <v>0</v>
      </c>
      <c r="E692" s="67">
        <v>0</v>
      </c>
      <c r="F692" s="67">
        <v>0</v>
      </c>
      <c r="G692" s="67">
        <v>0</v>
      </c>
      <c r="H692" s="67">
        <v>0</v>
      </c>
      <c r="I692" s="67">
        <v>2</v>
      </c>
      <c r="J692" s="67">
        <v>0</v>
      </c>
      <c r="K692" s="67">
        <v>0</v>
      </c>
      <c r="L692" s="67">
        <v>0</v>
      </c>
      <c r="M692" s="67">
        <v>0</v>
      </c>
      <c r="N692" s="144">
        <v>7.5800000000000006E-2</v>
      </c>
      <c r="O692" s="67">
        <v>0</v>
      </c>
      <c r="P692" s="67">
        <v>0</v>
      </c>
      <c r="Q692" s="67">
        <v>0</v>
      </c>
      <c r="R692" s="67">
        <v>0</v>
      </c>
      <c r="S692" s="67">
        <v>2</v>
      </c>
      <c r="T692" s="67">
        <v>0</v>
      </c>
      <c r="U692" s="67">
        <v>2</v>
      </c>
      <c r="V692" s="67">
        <v>1</v>
      </c>
      <c r="W692" s="67">
        <v>10</v>
      </c>
      <c r="Y692" s="64" t="s">
        <v>850</v>
      </c>
      <c r="Z692" s="64" t="s">
        <v>694</v>
      </c>
      <c r="AA692" s="64" t="s">
        <v>580</v>
      </c>
      <c r="AB692" s="67">
        <v>15145</v>
      </c>
    </row>
    <row r="693" spans="1:28" s="65" customFormat="1" ht="12">
      <c r="A693" s="86">
        <v>489</v>
      </c>
      <c r="B693" s="64">
        <v>489020239</v>
      </c>
      <c r="C693" s="66" t="s">
        <v>285</v>
      </c>
      <c r="D693" s="67">
        <v>0</v>
      </c>
      <c r="E693" s="67">
        <v>0</v>
      </c>
      <c r="F693" s="67">
        <v>0</v>
      </c>
      <c r="G693" s="67">
        <v>0</v>
      </c>
      <c r="H693" s="67">
        <v>0</v>
      </c>
      <c r="I693" s="67">
        <v>66</v>
      </c>
      <c r="J693" s="67">
        <v>0</v>
      </c>
      <c r="K693" s="67">
        <v>0</v>
      </c>
      <c r="L693" s="67">
        <v>0</v>
      </c>
      <c r="M693" s="67">
        <v>0</v>
      </c>
      <c r="N693" s="144">
        <v>2.5013999999999998</v>
      </c>
      <c r="O693" s="67">
        <v>0</v>
      </c>
      <c r="P693" s="67">
        <v>0</v>
      </c>
      <c r="Q693" s="67">
        <v>0</v>
      </c>
      <c r="R693" s="67">
        <v>0</v>
      </c>
      <c r="S693" s="67">
        <v>8</v>
      </c>
      <c r="T693" s="67">
        <v>0</v>
      </c>
      <c r="U693" s="67">
        <v>66</v>
      </c>
      <c r="V693" s="67">
        <v>1</v>
      </c>
      <c r="W693" s="67">
        <v>3</v>
      </c>
      <c r="Y693" s="64" t="s">
        <v>850</v>
      </c>
      <c r="Z693" s="64" t="s">
        <v>694</v>
      </c>
      <c r="AA693" s="64" t="s">
        <v>821</v>
      </c>
      <c r="AB693" s="67">
        <v>11021</v>
      </c>
    </row>
    <row r="694" spans="1:28" s="65" customFormat="1" ht="12">
      <c r="A694" s="86">
        <v>489</v>
      </c>
      <c r="B694" s="64">
        <v>489020242</v>
      </c>
      <c r="C694" s="66" t="s">
        <v>285</v>
      </c>
      <c r="D694" s="67">
        <v>0</v>
      </c>
      <c r="E694" s="67">
        <v>0</v>
      </c>
      <c r="F694" s="67">
        <v>0</v>
      </c>
      <c r="G694" s="67">
        <v>0</v>
      </c>
      <c r="H694" s="67">
        <v>0</v>
      </c>
      <c r="I694" s="67">
        <v>7</v>
      </c>
      <c r="J694" s="67">
        <v>0</v>
      </c>
      <c r="K694" s="67">
        <v>0</v>
      </c>
      <c r="L694" s="67">
        <v>0</v>
      </c>
      <c r="M694" s="67">
        <v>0</v>
      </c>
      <c r="N694" s="144">
        <v>0.26529999999999998</v>
      </c>
      <c r="O694" s="67">
        <v>0</v>
      </c>
      <c r="P694" s="67">
        <v>0</v>
      </c>
      <c r="Q694" s="67">
        <v>0</v>
      </c>
      <c r="R694" s="67">
        <v>1</v>
      </c>
      <c r="S694" s="67">
        <v>4</v>
      </c>
      <c r="T694" s="67">
        <v>0</v>
      </c>
      <c r="U694" s="67">
        <v>7</v>
      </c>
      <c r="V694" s="67">
        <v>1</v>
      </c>
      <c r="W694" s="67">
        <v>10</v>
      </c>
      <c r="Y694" s="64" t="s">
        <v>850</v>
      </c>
      <c r="Z694" s="64" t="s">
        <v>694</v>
      </c>
      <c r="AA694" s="64" t="s">
        <v>851</v>
      </c>
      <c r="AB694" s="67">
        <v>13444</v>
      </c>
    </row>
    <row r="695" spans="1:28" s="65" customFormat="1" ht="12">
      <c r="A695" s="86">
        <v>489</v>
      </c>
      <c r="B695" s="64">
        <v>489020261</v>
      </c>
      <c r="C695" s="66" t="s">
        <v>285</v>
      </c>
      <c r="D695" s="67">
        <v>0</v>
      </c>
      <c r="E695" s="67">
        <v>0</v>
      </c>
      <c r="F695" s="67">
        <v>0</v>
      </c>
      <c r="G695" s="67">
        <v>0</v>
      </c>
      <c r="H695" s="67">
        <v>0</v>
      </c>
      <c r="I695" s="67">
        <v>187</v>
      </c>
      <c r="J695" s="67">
        <v>0</v>
      </c>
      <c r="K695" s="67">
        <v>0</v>
      </c>
      <c r="L695" s="67">
        <v>0</v>
      </c>
      <c r="M695" s="67">
        <v>0</v>
      </c>
      <c r="N695" s="144">
        <v>7.0872999999999999</v>
      </c>
      <c r="O695" s="67">
        <v>0</v>
      </c>
      <c r="P695" s="67">
        <v>0</v>
      </c>
      <c r="Q695" s="67">
        <v>0</v>
      </c>
      <c r="R695" s="67">
        <v>0</v>
      </c>
      <c r="S695" s="67">
        <v>26</v>
      </c>
      <c r="T695" s="67">
        <v>0</v>
      </c>
      <c r="U695" s="67">
        <v>187</v>
      </c>
      <c r="V695" s="67">
        <v>1</v>
      </c>
      <c r="W695" s="67">
        <v>3</v>
      </c>
      <c r="Y695" s="64" t="s">
        <v>850</v>
      </c>
      <c r="Z695" s="64" t="s">
        <v>694</v>
      </c>
      <c r="AA695" s="64" t="s">
        <v>696</v>
      </c>
      <c r="AB695" s="67">
        <v>11089</v>
      </c>
    </row>
    <row r="696" spans="1:28" s="65" customFormat="1" ht="12">
      <c r="A696" s="86">
        <v>489</v>
      </c>
      <c r="B696" s="64">
        <v>489020264</v>
      </c>
      <c r="C696" s="66" t="s">
        <v>285</v>
      </c>
      <c r="D696" s="67">
        <v>0</v>
      </c>
      <c r="E696" s="67">
        <v>0</v>
      </c>
      <c r="F696" s="67">
        <v>0</v>
      </c>
      <c r="G696" s="67">
        <v>0</v>
      </c>
      <c r="H696" s="67">
        <v>0</v>
      </c>
      <c r="I696" s="67">
        <v>1</v>
      </c>
      <c r="J696" s="67">
        <v>0</v>
      </c>
      <c r="K696" s="67">
        <v>0</v>
      </c>
      <c r="L696" s="67">
        <v>0</v>
      </c>
      <c r="M696" s="67">
        <v>0</v>
      </c>
      <c r="N696" s="144">
        <v>3.7900000000000003E-2</v>
      </c>
      <c r="O696" s="67">
        <v>0</v>
      </c>
      <c r="P696" s="67">
        <v>0</v>
      </c>
      <c r="Q696" s="67">
        <v>0</v>
      </c>
      <c r="R696" s="67">
        <v>0</v>
      </c>
      <c r="S696" s="67">
        <v>0</v>
      </c>
      <c r="T696" s="67">
        <v>0</v>
      </c>
      <c r="U696" s="67">
        <v>1</v>
      </c>
      <c r="V696" s="67">
        <v>1</v>
      </c>
      <c r="W696" s="67">
        <v>1</v>
      </c>
      <c r="Y696" s="64" t="s">
        <v>850</v>
      </c>
      <c r="Z696" s="64" t="s">
        <v>694</v>
      </c>
      <c r="AA696" s="64" t="s">
        <v>849</v>
      </c>
      <c r="AB696" s="67">
        <v>10556</v>
      </c>
    </row>
    <row r="697" spans="1:28" s="65" customFormat="1" ht="12">
      <c r="A697" s="86">
        <v>489</v>
      </c>
      <c r="B697" s="64">
        <v>489020300</v>
      </c>
      <c r="C697" s="66" t="s">
        <v>285</v>
      </c>
      <c r="D697" s="67">
        <v>0</v>
      </c>
      <c r="E697" s="67">
        <v>0</v>
      </c>
      <c r="F697" s="67">
        <v>0</v>
      </c>
      <c r="G697" s="67">
        <v>0</v>
      </c>
      <c r="H697" s="67">
        <v>0</v>
      </c>
      <c r="I697" s="67">
        <v>2</v>
      </c>
      <c r="J697" s="67">
        <v>0</v>
      </c>
      <c r="K697" s="67">
        <v>0</v>
      </c>
      <c r="L697" s="67">
        <v>0</v>
      </c>
      <c r="M697" s="67">
        <v>0</v>
      </c>
      <c r="N697" s="144">
        <v>7.5800000000000006E-2</v>
      </c>
      <c r="O697" s="67">
        <v>0</v>
      </c>
      <c r="P697" s="67">
        <v>0</v>
      </c>
      <c r="Q697" s="67">
        <v>0</v>
      </c>
      <c r="R697" s="67">
        <v>0</v>
      </c>
      <c r="S697" s="67">
        <v>0</v>
      </c>
      <c r="T697" s="67">
        <v>0</v>
      </c>
      <c r="U697" s="67">
        <v>2</v>
      </c>
      <c r="V697" s="67">
        <v>1</v>
      </c>
      <c r="W697" s="67">
        <v>1</v>
      </c>
      <c r="Y697" s="64" t="s">
        <v>850</v>
      </c>
      <c r="Z697" s="64" t="s">
        <v>694</v>
      </c>
      <c r="AA697" s="64" t="s">
        <v>697</v>
      </c>
      <c r="AB697" s="67">
        <v>10556</v>
      </c>
    </row>
    <row r="698" spans="1:28" s="65" customFormat="1" ht="12">
      <c r="A698" s="86">
        <v>489</v>
      </c>
      <c r="B698" s="64">
        <v>489020310</v>
      </c>
      <c r="C698" s="66" t="s">
        <v>285</v>
      </c>
      <c r="D698" s="67">
        <v>0</v>
      </c>
      <c r="E698" s="67">
        <v>0</v>
      </c>
      <c r="F698" s="67">
        <v>0</v>
      </c>
      <c r="G698" s="67">
        <v>0</v>
      </c>
      <c r="H698" s="67">
        <v>0</v>
      </c>
      <c r="I698" s="67">
        <v>23</v>
      </c>
      <c r="J698" s="67">
        <v>0</v>
      </c>
      <c r="K698" s="67">
        <v>0</v>
      </c>
      <c r="L698" s="67">
        <v>0</v>
      </c>
      <c r="M698" s="67">
        <v>0</v>
      </c>
      <c r="N698" s="144">
        <v>0.87170000000000003</v>
      </c>
      <c r="O698" s="67">
        <v>0</v>
      </c>
      <c r="P698" s="67">
        <v>0</v>
      </c>
      <c r="Q698" s="67">
        <v>0</v>
      </c>
      <c r="R698" s="67">
        <v>0</v>
      </c>
      <c r="S698" s="67">
        <v>2</v>
      </c>
      <c r="T698" s="67">
        <v>0</v>
      </c>
      <c r="U698" s="67">
        <v>23</v>
      </c>
      <c r="V698" s="67">
        <v>1</v>
      </c>
      <c r="W698" s="67">
        <v>1</v>
      </c>
      <c r="Y698" s="64" t="s">
        <v>850</v>
      </c>
      <c r="Z698" s="64" t="s">
        <v>694</v>
      </c>
      <c r="AA698" s="64" t="s">
        <v>832</v>
      </c>
      <c r="AB698" s="67">
        <v>10882</v>
      </c>
    </row>
    <row r="699" spans="1:28" s="65" customFormat="1" ht="12">
      <c r="A699" s="86">
        <v>489</v>
      </c>
      <c r="B699" s="64">
        <v>489020645</v>
      </c>
      <c r="C699" s="66" t="s">
        <v>285</v>
      </c>
      <c r="D699" s="67">
        <v>0</v>
      </c>
      <c r="E699" s="67">
        <v>0</v>
      </c>
      <c r="F699" s="67">
        <v>0</v>
      </c>
      <c r="G699" s="67">
        <v>0</v>
      </c>
      <c r="H699" s="67">
        <v>0</v>
      </c>
      <c r="I699" s="67">
        <v>67</v>
      </c>
      <c r="J699" s="67">
        <v>0</v>
      </c>
      <c r="K699" s="67">
        <v>0</v>
      </c>
      <c r="L699" s="67">
        <v>0</v>
      </c>
      <c r="M699" s="67">
        <v>0</v>
      </c>
      <c r="N699" s="144">
        <v>2.5392999999999999</v>
      </c>
      <c r="O699" s="67">
        <v>0</v>
      </c>
      <c r="P699" s="67">
        <v>0</v>
      </c>
      <c r="Q699" s="67">
        <v>0</v>
      </c>
      <c r="R699" s="67">
        <v>0</v>
      </c>
      <c r="S699" s="67">
        <v>17</v>
      </c>
      <c r="T699" s="67">
        <v>0</v>
      </c>
      <c r="U699" s="67">
        <v>67</v>
      </c>
      <c r="V699" s="67">
        <v>1</v>
      </c>
      <c r="W699" s="67">
        <v>5</v>
      </c>
      <c r="Y699" s="64" t="s">
        <v>850</v>
      </c>
      <c r="Z699" s="64" t="s">
        <v>694</v>
      </c>
      <c r="AA699" s="64" t="s">
        <v>698</v>
      </c>
      <c r="AB699" s="67">
        <v>11550</v>
      </c>
    </row>
    <row r="700" spans="1:28" s="65" customFormat="1" ht="12">
      <c r="A700" s="86">
        <v>489</v>
      </c>
      <c r="B700" s="64">
        <v>489020660</v>
      </c>
      <c r="C700" s="66" t="s">
        <v>285</v>
      </c>
      <c r="D700" s="67">
        <v>0</v>
      </c>
      <c r="E700" s="67">
        <v>0</v>
      </c>
      <c r="F700" s="67">
        <v>0</v>
      </c>
      <c r="G700" s="67">
        <v>0</v>
      </c>
      <c r="H700" s="67">
        <v>0</v>
      </c>
      <c r="I700" s="67">
        <v>15</v>
      </c>
      <c r="J700" s="67">
        <v>0</v>
      </c>
      <c r="K700" s="67">
        <v>0</v>
      </c>
      <c r="L700" s="67">
        <v>0</v>
      </c>
      <c r="M700" s="67">
        <v>0</v>
      </c>
      <c r="N700" s="144">
        <v>0.56850000000000001</v>
      </c>
      <c r="O700" s="67">
        <v>0</v>
      </c>
      <c r="P700" s="67">
        <v>0</v>
      </c>
      <c r="Q700" s="67">
        <v>0</v>
      </c>
      <c r="R700" s="67">
        <v>0</v>
      </c>
      <c r="S700" s="67">
        <v>5</v>
      </c>
      <c r="T700" s="67">
        <v>0</v>
      </c>
      <c r="U700" s="67">
        <v>15</v>
      </c>
      <c r="V700" s="67">
        <v>1</v>
      </c>
      <c r="W700" s="67">
        <v>7</v>
      </c>
      <c r="Y700" s="64" t="s">
        <v>850</v>
      </c>
      <c r="Z700" s="64" t="s">
        <v>694</v>
      </c>
      <c r="AA700" s="64" t="s">
        <v>699</v>
      </c>
      <c r="AB700" s="67">
        <v>11986</v>
      </c>
    </row>
    <row r="701" spans="1:28" s="65" customFormat="1" ht="12">
      <c r="A701" s="86">
        <v>489</v>
      </c>
      <c r="B701" s="64">
        <v>489020712</v>
      </c>
      <c r="C701" s="66" t="s">
        <v>285</v>
      </c>
      <c r="D701" s="67">
        <v>0</v>
      </c>
      <c r="E701" s="67">
        <v>0</v>
      </c>
      <c r="F701" s="67">
        <v>0</v>
      </c>
      <c r="G701" s="67">
        <v>0</v>
      </c>
      <c r="H701" s="67">
        <v>0</v>
      </c>
      <c r="I701" s="67">
        <v>31</v>
      </c>
      <c r="J701" s="67">
        <v>0</v>
      </c>
      <c r="K701" s="67">
        <v>0</v>
      </c>
      <c r="L701" s="67">
        <v>0</v>
      </c>
      <c r="M701" s="67">
        <v>0</v>
      </c>
      <c r="N701" s="144">
        <v>1.1749000000000001</v>
      </c>
      <c r="O701" s="67">
        <v>0</v>
      </c>
      <c r="P701" s="67">
        <v>0</v>
      </c>
      <c r="Q701" s="67">
        <v>0</v>
      </c>
      <c r="R701" s="67">
        <v>0</v>
      </c>
      <c r="S701" s="67">
        <v>3</v>
      </c>
      <c r="T701" s="67">
        <v>0</v>
      </c>
      <c r="U701" s="67">
        <v>31</v>
      </c>
      <c r="V701" s="67">
        <v>1</v>
      </c>
      <c r="W701" s="67">
        <v>2</v>
      </c>
      <c r="Y701" s="64" t="s">
        <v>850</v>
      </c>
      <c r="Z701" s="64" t="s">
        <v>694</v>
      </c>
      <c r="AA701" s="64" t="s">
        <v>693</v>
      </c>
      <c r="AB701" s="67">
        <v>10923</v>
      </c>
    </row>
    <row r="702" spans="1:28" s="65" customFormat="1" ht="12">
      <c r="A702" s="86">
        <v>489</v>
      </c>
      <c r="B702" s="64">
        <v>489020740</v>
      </c>
      <c r="C702" s="66" t="s">
        <v>285</v>
      </c>
      <c r="D702" s="67">
        <v>0</v>
      </c>
      <c r="E702" s="67">
        <v>0</v>
      </c>
      <c r="F702" s="67">
        <v>0</v>
      </c>
      <c r="G702" s="67">
        <v>0</v>
      </c>
      <c r="H702" s="67">
        <v>0</v>
      </c>
      <c r="I702" s="67">
        <v>1</v>
      </c>
      <c r="J702" s="67">
        <v>0</v>
      </c>
      <c r="K702" s="67">
        <v>0</v>
      </c>
      <c r="L702" s="67">
        <v>0</v>
      </c>
      <c r="M702" s="67">
        <v>0</v>
      </c>
      <c r="N702" s="144">
        <v>3.7900000000000003E-2</v>
      </c>
      <c r="O702" s="67">
        <v>0</v>
      </c>
      <c r="P702" s="67">
        <v>0</v>
      </c>
      <c r="Q702" s="67">
        <v>0</v>
      </c>
      <c r="R702" s="67">
        <v>0</v>
      </c>
      <c r="S702" s="67">
        <v>0</v>
      </c>
      <c r="T702" s="67">
        <v>0</v>
      </c>
      <c r="U702" s="67">
        <v>1</v>
      </c>
      <c r="V702" s="67">
        <v>1</v>
      </c>
      <c r="W702" s="67">
        <v>1</v>
      </c>
      <c r="Y702" s="64" t="s">
        <v>850</v>
      </c>
      <c r="Z702" s="64" t="s">
        <v>694</v>
      </c>
      <c r="AA702" s="64" t="s">
        <v>834</v>
      </c>
      <c r="AB702" s="67">
        <v>10556</v>
      </c>
    </row>
    <row r="703" spans="1:28" s="65" customFormat="1" ht="12">
      <c r="A703" s="86">
        <v>491</v>
      </c>
      <c r="B703" s="64">
        <v>491095095</v>
      </c>
      <c r="C703" s="66" t="s">
        <v>287</v>
      </c>
      <c r="D703" s="67">
        <v>0</v>
      </c>
      <c r="E703" s="67">
        <v>0</v>
      </c>
      <c r="F703" s="67">
        <v>106</v>
      </c>
      <c r="G703" s="67">
        <v>548</v>
      </c>
      <c r="H703" s="67">
        <v>325</v>
      </c>
      <c r="I703" s="67">
        <v>291</v>
      </c>
      <c r="J703" s="67">
        <v>0</v>
      </c>
      <c r="K703" s="67">
        <v>0</v>
      </c>
      <c r="L703" s="67">
        <v>0</v>
      </c>
      <c r="M703" s="67">
        <v>0</v>
      </c>
      <c r="N703" s="144">
        <v>48.133000000000003</v>
      </c>
      <c r="O703" s="67">
        <v>0</v>
      </c>
      <c r="P703" s="67">
        <v>84</v>
      </c>
      <c r="Q703" s="67">
        <v>20</v>
      </c>
      <c r="R703" s="67">
        <v>32</v>
      </c>
      <c r="S703" s="67">
        <v>639</v>
      </c>
      <c r="T703" s="67">
        <v>0</v>
      </c>
      <c r="U703" s="67">
        <v>1270</v>
      </c>
      <c r="V703" s="67">
        <v>1</v>
      </c>
      <c r="W703" s="67">
        <v>10</v>
      </c>
      <c r="Y703" s="64" t="s">
        <v>852</v>
      </c>
      <c r="Z703" s="64" t="s">
        <v>853</v>
      </c>
      <c r="AA703" s="64" t="s">
        <v>853</v>
      </c>
      <c r="AB703" s="67">
        <v>11905</v>
      </c>
    </row>
    <row r="704" spans="1:28" s="65" customFormat="1" ht="12">
      <c r="A704" s="86">
        <v>491</v>
      </c>
      <c r="B704" s="64">
        <v>491095201</v>
      </c>
      <c r="C704" s="66" t="s">
        <v>287</v>
      </c>
      <c r="D704" s="67">
        <v>0</v>
      </c>
      <c r="E704" s="67">
        <v>0</v>
      </c>
      <c r="F704" s="67">
        <v>1</v>
      </c>
      <c r="G704" s="67">
        <v>0</v>
      </c>
      <c r="H704" s="67">
        <v>0</v>
      </c>
      <c r="I704" s="67">
        <v>0</v>
      </c>
      <c r="J704" s="67">
        <v>0</v>
      </c>
      <c r="K704" s="67">
        <v>0</v>
      </c>
      <c r="L704" s="67">
        <v>0</v>
      </c>
      <c r="M704" s="67">
        <v>0</v>
      </c>
      <c r="N704" s="144">
        <v>3.7900000000000003E-2</v>
      </c>
      <c r="O704" s="67">
        <v>0</v>
      </c>
      <c r="P704" s="67">
        <v>0</v>
      </c>
      <c r="Q704" s="67">
        <v>0</v>
      </c>
      <c r="R704" s="67">
        <v>0</v>
      </c>
      <c r="S704" s="67">
        <v>0</v>
      </c>
      <c r="T704" s="67">
        <v>0</v>
      </c>
      <c r="U704" s="67">
        <v>1</v>
      </c>
      <c r="V704" s="67">
        <v>1</v>
      </c>
      <c r="W704" s="67">
        <v>1</v>
      </c>
      <c r="Y704" s="64" t="s">
        <v>852</v>
      </c>
      <c r="Z704" s="64" t="s">
        <v>853</v>
      </c>
      <c r="AA704" s="64" t="s">
        <v>580</v>
      </c>
      <c r="AB704" s="67">
        <v>9076</v>
      </c>
    </row>
    <row r="705" spans="1:28" s="65" customFormat="1" ht="12">
      <c r="A705" s="86">
        <v>491</v>
      </c>
      <c r="B705" s="64">
        <v>491095218</v>
      </c>
      <c r="C705" s="66" t="s">
        <v>287</v>
      </c>
      <c r="D705" s="67">
        <v>0</v>
      </c>
      <c r="E705" s="67">
        <v>0</v>
      </c>
      <c r="F705" s="67">
        <v>0</v>
      </c>
      <c r="G705" s="67">
        <v>0</v>
      </c>
      <c r="H705" s="67">
        <v>0</v>
      </c>
      <c r="I705" s="67">
        <v>2</v>
      </c>
      <c r="J705" s="67">
        <v>0</v>
      </c>
      <c r="K705" s="67">
        <v>0</v>
      </c>
      <c r="L705" s="67">
        <v>0</v>
      </c>
      <c r="M705" s="67">
        <v>0</v>
      </c>
      <c r="N705" s="144">
        <v>7.5800000000000006E-2</v>
      </c>
      <c r="O705" s="67">
        <v>0</v>
      </c>
      <c r="P705" s="67">
        <v>0</v>
      </c>
      <c r="Q705" s="67">
        <v>0</v>
      </c>
      <c r="R705" s="67">
        <v>0</v>
      </c>
      <c r="S705" s="67">
        <v>2</v>
      </c>
      <c r="T705" s="67">
        <v>0</v>
      </c>
      <c r="U705" s="67">
        <v>2</v>
      </c>
      <c r="V705" s="67">
        <v>1</v>
      </c>
      <c r="W705" s="67">
        <v>10</v>
      </c>
      <c r="Y705" s="64" t="s">
        <v>852</v>
      </c>
      <c r="Z705" s="64" t="s">
        <v>853</v>
      </c>
      <c r="AA705" s="64" t="s">
        <v>743</v>
      </c>
      <c r="AB705" s="67">
        <v>15145</v>
      </c>
    </row>
    <row r="706" spans="1:28" s="65" customFormat="1" ht="12">
      <c r="A706" s="86">
        <v>491</v>
      </c>
      <c r="B706" s="64">
        <v>491095273</v>
      </c>
      <c r="C706" s="66" t="s">
        <v>287</v>
      </c>
      <c r="D706" s="67">
        <v>0</v>
      </c>
      <c r="E706" s="67">
        <v>0</v>
      </c>
      <c r="F706" s="67">
        <v>0</v>
      </c>
      <c r="G706" s="67">
        <v>1</v>
      </c>
      <c r="H706" s="67">
        <v>0</v>
      </c>
      <c r="I706" s="67">
        <v>0</v>
      </c>
      <c r="J706" s="67">
        <v>0</v>
      </c>
      <c r="K706" s="67">
        <v>0</v>
      </c>
      <c r="L706" s="67">
        <v>0</v>
      </c>
      <c r="M706" s="67">
        <v>0</v>
      </c>
      <c r="N706" s="144">
        <v>3.7900000000000003E-2</v>
      </c>
      <c r="O706" s="67">
        <v>0</v>
      </c>
      <c r="P706" s="67">
        <v>0</v>
      </c>
      <c r="Q706" s="67">
        <v>0</v>
      </c>
      <c r="R706" s="67">
        <v>0</v>
      </c>
      <c r="S706" s="67">
        <v>0</v>
      </c>
      <c r="T706" s="67">
        <v>0</v>
      </c>
      <c r="U706" s="67">
        <v>1</v>
      </c>
      <c r="V706" s="67">
        <v>1</v>
      </c>
      <c r="W706" s="67">
        <v>1</v>
      </c>
      <c r="Y706" s="64" t="s">
        <v>852</v>
      </c>
      <c r="Z706" s="64" t="s">
        <v>853</v>
      </c>
      <c r="AA706" s="64" t="s">
        <v>855</v>
      </c>
      <c r="AB706" s="67">
        <v>9123</v>
      </c>
    </row>
    <row r="707" spans="1:28" s="65" customFormat="1" ht="12">
      <c r="A707" s="86">
        <v>491</v>
      </c>
      <c r="B707" s="64">
        <v>491095292</v>
      </c>
      <c r="C707" s="66" t="s">
        <v>287</v>
      </c>
      <c r="D707" s="67">
        <v>0</v>
      </c>
      <c r="E707" s="67">
        <v>0</v>
      </c>
      <c r="F707" s="67">
        <v>1</v>
      </c>
      <c r="G707" s="67">
        <v>1</v>
      </c>
      <c r="H707" s="67">
        <v>2</v>
      </c>
      <c r="I707" s="67">
        <v>3</v>
      </c>
      <c r="J707" s="67">
        <v>0</v>
      </c>
      <c r="K707" s="67">
        <v>0</v>
      </c>
      <c r="L707" s="67">
        <v>0</v>
      </c>
      <c r="M707" s="67">
        <v>0</v>
      </c>
      <c r="N707" s="144">
        <v>0.26529999999999998</v>
      </c>
      <c r="O707" s="67">
        <v>0</v>
      </c>
      <c r="P707" s="67">
        <v>0</v>
      </c>
      <c r="Q707" s="67">
        <v>0</v>
      </c>
      <c r="R707" s="67">
        <v>0</v>
      </c>
      <c r="S707" s="67">
        <v>0</v>
      </c>
      <c r="T707" s="67">
        <v>0</v>
      </c>
      <c r="U707" s="67">
        <v>7</v>
      </c>
      <c r="V707" s="67">
        <v>1</v>
      </c>
      <c r="W707" s="67">
        <v>1</v>
      </c>
      <c r="Y707" s="64" t="s">
        <v>852</v>
      </c>
      <c r="Z707" s="64" t="s">
        <v>853</v>
      </c>
      <c r="AA707" s="64" t="s">
        <v>856</v>
      </c>
      <c r="AB707" s="67">
        <v>9634</v>
      </c>
    </row>
    <row r="708" spans="1:28" s="65" customFormat="1" ht="12">
      <c r="A708" s="86">
        <v>491</v>
      </c>
      <c r="B708" s="64">
        <v>491095331</v>
      </c>
      <c r="C708" s="66" t="s">
        <v>287</v>
      </c>
      <c r="D708" s="67">
        <v>0</v>
      </c>
      <c r="E708" s="67">
        <v>0</v>
      </c>
      <c r="F708" s="67">
        <v>2</v>
      </c>
      <c r="G708" s="67">
        <v>1</v>
      </c>
      <c r="H708" s="67">
        <v>1</v>
      </c>
      <c r="I708" s="67">
        <v>5</v>
      </c>
      <c r="J708" s="67">
        <v>0</v>
      </c>
      <c r="K708" s="67">
        <v>0</v>
      </c>
      <c r="L708" s="67">
        <v>0</v>
      </c>
      <c r="M708" s="67">
        <v>0</v>
      </c>
      <c r="N708" s="144">
        <v>0.34110000000000001</v>
      </c>
      <c r="O708" s="67">
        <v>0</v>
      </c>
      <c r="P708" s="67">
        <v>0</v>
      </c>
      <c r="Q708" s="67">
        <v>0</v>
      </c>
      <c r="R708" s="67">
        <v>0</v>
      </c>
      <c r="S708" s="67">
        <v>5</v>
      </c>
      <c r="T708" s="67">
        <v>0</v>
      </c>
      <c r="U708" s="67">
        <v>9</v>
      </c>
      <c r="V708" s="67">
        <v>1</v>
      </c>
      <c r="W708" s="67">
        <v>10</v>
      </c>
      <c r="Y708" s="64" t="s">
        <v>852</v>
      </c>
      <c r="Z708" s="64" t="s">
        <v>853</v>
      </c>
      <c r="AA708" s="64" t="s">
        <v>581</v>
      </c>
      <c r="AB708" s="67">
        <v>12421</v>
      </c>
    </row>
    <row r="709" spans="1:28" s="65" customFormat="1" ht="12">
      <c r="A709" s="86">
        <v>491</v>
      </c>
      <c r="B709" s="64">
        <v>491095650</v>
      </c>
      <c r="C709" s="66" t="s">
        <v>287</v>
      </c>
      <c r="D709" s="67">
        <v>0</v>
      </c>
      <c r="E709" s="67">
        <v>0</v>
      </c>
      <c r="F709" s="67">
        <v>0</v>
      </c>
      <c r="G709" s="67">
        <v>0</v>
      </c>
      <c r="H709" s="67">
        <v>1</v>
      </c>
      <c r="I709" s="67">
        <v>1</v>
      </c>
      <c r="J709" s="67">
        <v>0</v>
      </c>
      <c r="K709" s="67">
        <v>0</v>
      </c>
      <c r="L709" s="67">
        <v>0</v>
      </c>
      <c r="M709" s="67">
        <v>0</v>
      </c>
      <c r="N709" s="144">
        <v>7.5800000000000006E-2</v>
      </c>
      <c r="O709" s="67">
        <v>0</v>
      </c>
      <c r="P709" s="67">
        <v>0</v>
      </c>
      <c r="Q709" s="67">
        <v>0</v>
      </c>
      <c r="R709" s="67">
        <v>0</v>
      </c>
      <c r="S709" s="67">
        <v>1</v>
      </c>
      <c r="T709" s="67">
        <v>0</v>
      </c>
      <c r="U709" s="67">
        <v>2</v>
      </c>
      <c r="V709" s="67">
        <v>1</v>
      </c>
      <c r="W709" s="67">
        <v>10</v>
      </c>
      <c r="Y709" s="64" t="s">
        <v>852</v>
      </c>
      <c r="Z709" s="64" t="s">
        <v>853</v>
      </c>
      <c r="AA709" s="64" t="s">
        <v>758</v>
      </c>
      <c r="AB709" s="67">
        <v>11965</v>
      </c>
    </row>
    <row r="710" spans="1:28" s="65" customFormat="1" ht="12">
      <c r="A710" s="86">
        <v>491</v>
      </c>
      <c r="B710" s="64">
        <v>491095763</v>
      </c>
      <c r="C710" s="66" t="s">
        <v>287</v>
      </c>
      <c r="D710" s="67">
        <v>0</v>
      </c>
      <c r="E710" s="67">
        <v>0</v>
      </c>
      <c r="F710" s="67">
        <v>0</v>
      </c>
      <c r="G710" s="67">
        <v>0</v>
      </c>
      <c r="H710" s="67">
        <v>0</v>
      </c>
      <c r="I710" s="67">
        <v>2</v>
      </c>
      <c r="J710" s="67">
        <v>0</v>
      </c>
      <c r="K710" s="67">
        <v>0</v>
      </c>
      <c r="L710" s="67">
        <v>0</v>
      </c>
      <c r="M710" s="67">
        <v>0</v>
      </c>
      <c r="N710" s="144">
        <v>7.5800000000000006E-2</v>
      </c>
      <c r="O710" s="67">
        <v>0</v>
      </c>
      <c r="P710" s="67">
        <v>0</v>
      </c>
      <c r="Q710" s="67">
        <v>0</v>
      </c>
      <c r="R710" s="67">
        <v>0</v>
      </c>
      <c r="S710" s="67">
        <v>1</v>
      </c>
      <c r="T710" s="67">
        <v>0</v>
      </c>
      <c r="U710" s="67">
        <v>2</v>
      </c>
      <c r="V710" s="67">
        <v>1</v>
      </c>
      <c r="W710" s="67">
        <v>10</v>
      </c>
      <c r="Y710" s="64" t="s">
        <v>852</v>
      </c>
      <c r="Z710" s="64" t="s">
        <v>853</v>
      </c>
      <c r="AA710" s="64" t="s">
        <v>857</v>
      </c>
      <c r="AB710" s="67">
        <v>12850</v>
      </c>
    </row>
    <row r="711" spans="1:28" s="65" customFormat="1" ht="12">
      <c r="A711" s="86">
        <v>492</v>
      </c>
      <c r="B711" s="64">
        <v>492281137</v>
      </c>
      <c r="C711" s="66" t="s">
        <v>294</v>
      </c>
      <c r="D711" s="67">
        <v>0</v>
      </c>
      <c r="E711" s="67">
        <v>0</v>
      </c>
      <c r="F711" s="67">
        <v>0</v>
      </c>
      <c r="G711" s="67">
        <v>6</v>
      </c>
      <c r="H711" s="67">
        <v>0</v>
      </c>
      <c r="I711" s="67">
        <v>0</v>
      </c>
      <c r="J711" s="67">
        <v>0</v>
      </c>
      <c r="K711" s="67">
        <v>0</v>
      </c>
      <c r="L711" s="67">
        <v>0</v>
      </c>
      <c r="M711" s="67">
        <v>0</v>
      </c>
      <c r="N711" s="144">
        <v>0.22739999999999999</v>
      </c>
      <c r="O711" s="67">
        <v>0</v>
      </c>
      <c r="P711" s="67">
        <v>0</v>
      </c>
      <c r="Q711" s="67">
        <v>0</v>
      </c>
      <c r="R711" s="67">
        <v>0</v>
      </c>
      <c r="S711" s="67">
        <v>6</v>
      </c>
      <c r="T711" s="67">
        <v>0</v>
      </c>
      <c r="U711" s="67">
        <v>6</v>
      </c>
      <c r="V711" s="67">
        <v>1</v>
      </c>
      <c r="W711" s="67">
        <v>10</v>
      </c>
      <c r="Y711" s="64" t="s">
        <v>858</v>
      </c>
      <c r="Z711" s="64" t="s">
        <v>718</v>
      </c>
      <c r="AA711" s="64" t="s">
        <v>772</v>
      </c>
      <c r="AB711" s="67">
        <v>13713</v>
      </c>
    </row>
    <row r="712" spans="1:28" s="65" customFormat="1" ht="12">
      <c r="A712" s="86">
        <v>492</v>
      </c>
      <c r="B712" s="64">
        <v>492281281</v>
      </c>
      <c r="C712" s="66" t="s">
        <v>294</v>
      </c>
      <c r="D712" s="67">
        <v>0</v>
      </c>
      <c r="E712" s="67">
        <v>0</v>
      </c>
      <c r="F712" s="67">
        <v>64</v>
      </c>
      <c r="G712" s="67">
        <v>301</v>
      </c>
      <c r="H712" s="67">
        <v>0</v>
      </c>
      <c r="I712" s="67">
        <v>0</v>
      </c>
      <c r="J712" s="67">
        <v>0</v>
      </c>
      <c r="K712" s="67">
        <v>0</v>
      </c>
      <c r="L712" s="67">
        <v>0</v>
      </c>
      <c r="M712" s="67">
        <v>0</v>
      </c>
      <c r="N712" s="144">
        <v>13.833500000000001</v>
      </c>
      <c r="O712" s="67">
        <v>0</v>
      </c>
      <c r="P712" s="67">
        <v>90</v>
      </c>
      <c r="Q712" s="67">
        <v>0</v>
      </c>
      <c r="R712" s="67">
        <v>0</v>
      </c>
      <c r="S712" s="67">
        <v>291</v>
      </c>
      <c r="T712" s="67">
        <v>0</v>
      </c>
      <c r="U712" s="67">
        <v>365</v>
      </c>
      <c r="V712" s="67">
        <v>1</v>
      </c>
      <c r="W712" s="67">
        <v>10</v>
      </c>
      <c r="Y712" s="64" t="s">
        <v>858</v>
      </c>
      <c r="Z712" s="64" t="s">
        <v>718</v>
      </c>
      <c r="AA712" s="64" t="s">
        <v>718</v>
      </c>
      <c r="AB712" s="67">
        <v>13335</v>
      </c>
    </row>
    <row r="713" spans="1:28" s="65" customFormat="1" ht="12">
      <c r="A713" s="86">
        <v>492</v>
      </c>
      <c r="B713" s="64">
        <v>492281325</v>
      </c>
      <c r="C713" s="66" t="s">
        <v>294</v>
      </c>
      <c r="D713" s="67">
        <v>0</v>
      </c>
      <c r="E713" s="67">
        <v>0</v>
      </c>
      <c r="F713" s="67">
        <v>0</v>
      </c>
      <c r="G713" s="67">
        <v>1</v>
      </c>
      <c r="H713" s="67">
        <v>0</v>
      </c>
      <c r="I713" s="67">
        <v>0</v>
      </c>
      <c r="J713" s="67">
        <v>0</v>
      </c>
      <c r="K713" s="67">
        <v>0</v>
      </c>
      <c r="L713" s="67">
        <v>0</v>
      </c>
      <c r="M713" s="67">
        <v>0</v>
      </c>
      <c r="N713" s="144">
        <v>3.7900000000000003E-2</v>
      </c>
      <c r="O713" s="67">
        <v>0</v>
      </c>
      <c r="P713" s="67">
        <v>0</v>
      </c>
      <c r="Q713" s="67">
        <v>0</v>
      </c>
      <c r="R713" s="67">
        <v>0</v>
      </c>
      <c r="S713" s="67">
        <v>1</v>
      </c>
      <c r="T713" s="67">
        <v>0</v>
      </c>
      <c r="U713" s="67">
        <v>1</v>
      </c>
      <c r="V713" s="67">
        <v>1</v>
      </c>
      <c r="W713" s="67">
        <v>10</v>
      </c>
      <c r="Y713" s="64" t="s">
        <v>858</v>
      </c>
      <c r="Z713" s="64" t="s">
        <v>718</v>
      </c>
      <c r="AA713" s="64" t="s">
        <v>773</v>
      </c>
      <c r="AB713" s="67">
        <v>13713</v>
      </c>
    </row>
    <row r="714" spans="1:28" s="65" customFormat="1" ht="12">
      <c r="A714" s="86">
        <v>493</v>
      </c>
      <c r="B714" s="64">
        <v>493057035</v>
      </c>
      <c r="C714" s="66" t="s">
        <v>295</v>
      </c>
      <c r="D714" s="67">
        <v>0</v>
      </c>
      <c r="E714" s="67">
        <v>0</v>
      </c>
      <c r="F714" s="67">
        <v>0</v>
      </c>
      <c r="G714" s="67">
        <v>0</v>
      </c>
      <c r="H714" s="67">
        <v>0</v>
      </c>
      <c r="I714" s="67">
        <v>31</v>
      </c>
      <c r="J714" s="67">
        <v>0</v>
      </c>
      <c r="K714" s="67">
        <v>0</v>
      </c>
      <c r="L714" s="67">
        <v>0</v>
      </c>
      <c r="M714" s="67">
        <v>0</v>
      </c>
      <c r="N714" s="144">
        <v>1.1749000000000001</v>
      </c>
      <c r="O714" s="67">
        <v>0</v>
      </c>
      <c r="P714" s="67">
        <v>0</v>
      </c>
      <c r="Q714" s="67">
        <v>0</v>
      </c>
      <c r="R714" s="67">
        <v>16</v>
      </c>
      <c r="S714" s="67">
        <v>15</v>
      </c>
      <c r="T714" s="67">
        <v>0</v>
      </c>
      <c r="U714" s="67">
        <v>31</v>
      </c>
      <c r="V714" s="67">
        <v>1.0369999999999999</v>
      </c>
      <c r="W714" s="67">
        <v>9</v>
      </c>
      <c r="Y714" s="64" t="s">
        <v>859</v>
      </c>
      <c r="Z714" s="64" t="s">
        <v>584</v>
      </c>
      <c r="AA714" s="64" t="s">
        <v>583</v>
      </c>
      <c r="AB714" s="67">
        <v>14110</v>
      </c>
    </row>
    <row r="715" spans="1:28" s="65" customFormat="1" ht="12">
      <c r="A715" s="86">
        <v>493</v>
      </c>
      <c r="B715" s="64">
        <v>493057057</v>
      </c>
      <c r="C715" s="66" t="s">
        <v>295</v>
      </c>
      <c r="D715" s="67">
        <v>0</v>
      </c>
      <c r="E715" s="67">
        <v>0</v>
      </c>
      <c r="F715" s="67">
        <v>0</v>
      </c>
      <c r="G715" s="67">
        <v>0</v>
      </c>
      <c r="H715" s="67">
        <v>0</v>
      </c>
      <c r="I715" s="67">
        <v>99</v>
      </c>
      <c r="J715" s="67">
        <v>0</v>
      </c>
      <c r="K715" s="67">
        <v>0</v>
      </c>
      <c r="L715" s="67">
        <v>0</v>
      </c>
      <c r="M715" s="67">
        <v>0</v>
      </c>
      <c r="N715" s="144">
        <v>3.7521</v>
      </c>
      <c r="O715" s="67">
        <v>0</v>
      </c>
      <c r="P715" s="67">
        <v>0</v>
      </c>
      <c r="Q715" s="67">
        <v>0</v>
      </c>
      <c r="R715" s="67">
        <v>59</v>
      </c>
      <c r="S715" s="67">
        <v>67</v>
      </c>
      <c r="T715" s="67">
        <v>0</v>
      </c>
      <c r="U715" s="67">
        <v>99</v>
      </c>
      <c r="V715" s="67">
        <v>1.0369999999999999</v>
      </c>
      <c r="W715" s="67">
        <v>10</v>
      </c>
      <c r="Y715" s="64" t="s">
        <v>859</v>
      </c>
      <c r="Z715" s="64" t="s">
        <v>584</v>
      </c>
      <c r="AA715" s="64" t="s">
        <v>584</v>
      </c>
      <c r="AB715" s="67">
        <v>15228</v>
      </c>
    </row>
    <row r="716" spans="1:28" s="65" customFormat="1" ht="12">
      <c r="A716" s="86">
        <v>493</v>
      </c>
      <c r="B716" s="64">
        <v>493057093</v>
      </c>
      <c r="C716" s="66" t="s">
        <v>295</v>
      </c>
      <c r="D716" s="67">
        <v>0</v>
      </c>
      <c r="E716" s="67">
        <v>0</v>
      </c>
      <c r="F716" s="67">
        <v>0</v>
      </c>
      <c r="G716" s="67">
        <v>0</v>
      </c>
      <c r="H716" s="67">
        <v>0</v>
      </c>
      <c r="I716" s="67">
        <v>37</v>
      </c>
      <c r="J716" s="67">
        <v>0</v>
      </c>
      <c r="K716" s="67">
        <v>0</v>
      </c>
      <c r="L716" s="67">
        <v>0</v>
      </c>
      <c r="M716" s="67">
        <v>0</v>
      </c>
      <c r="N716" s="144">
        <v>1.4023000000000001</v>
      </c>
      <c r="O716" s="67">
        <v>0</v>
      </c>
      <c r="P716" s="67">
        <v>0</v>
      </c>
      <c r="Q716" s="67">
        <v>0</v>
      </c>
      <c r="R716" s="67">
        <v>28</v>
      </c>
      <c r="S716" s="67">
        <v>14</v>
      </c>
      <c r="T716" s="67">
        <v>0</v>
      </c>
      <c r="U716" s="67">
        <v>37</v>
      </c>
      <c r="V716" s="67">
        <v>1.0369999999999999</v>
      </c>
      <c r="W716" s="67">
        <v>8</v>
      </c>
      <c r="Y716" s="64" t="s">
        <v>859</v>
      </c>
      <c r="Z716" s="64" t="s">
        <v>584</v>
      </c>
      <c r="AA716" s="64" t="s">
        <v>585</v>
      </c>
      <c r="AB716" s="67">
        <v>14043</v>
      </c>
    </row>
    <row r="717" spans="1:28" s="65" customFormat="1" ht="12">
      <c r="A717" s="86">
        <v>493</v>
      </c>
      <c r="B717" s="64">
        <v>493057163</v>
      </c>
      <c r="C717" s="66" t="s">
        <v>295</v>
      </c>
      <c r="D717" s="67">
        <v>0</v>
      </c>
      <c r="E717" s="67">
        <v>0</v>
      </c>
      <c r="F717" s="67">
        <v>0</v>
      </c>
      <c r="G717" s="67">
        <v>0</v>
      </c>
      <c r="H717" s="67">
        <v>0</v>
      </c>
      <c r="I717" s="67">
        <v>5</v>
      </c>
      <c r="J717" s="67">
        <v>0</v>
      </c>
      <c r="K717" s="67">
        <v>0</v>
      </c>
      <c r="L717" s="67">
        <v>0</v>
      </c>
      <c r="M717" s="67">
        <v>0</v>
      </c>
      <c r="N717" s="144">
        <v>0.1895</v>
      </c>
      <c r="O717" s="67">
        <v>0</v>
      </c>
      <c r="P717" s="67">
        <v>0</v>
      </c>
      <c r="Q717" s="67">
        <v>0</v>
      </c>
      <c r="R717" s="67">
        <v>2</v>
      </c>
      <c r="S717" s="67">
        <v>4</v>
      </c>
      <c r="T717" s="67">
        <v>0</v>
      </c>
      <c r="U717" s="67">
        <v>5</v>
      </c>
      <c r="V717" s="67">
        <v>1.0369999999999999</v>
      </c>
      <c r="W717" s="67">
        <v>10</v>
      </c>
      <c r="Y717" s="64" t="s">
        <v>859</v>
      </c>
      <c r="Z717" s="64" t="s">
        <v>584</v>
      </c>
      <c r="AA717" s="64" t="s">
        <v>587</v>
      </c>
      <c r="AB717" s="67">
        <v>15437</v>
      </c>
    </row>
    <row r="718" spans="1:28" s="65" customFormat="1" ht="12">
      <c r="A718" s="86">
        <v>493</v>
      </c>
      <c r="B718" s="64">
        <v>493057165</v>
      </c>
      <c r="C718" s="66" t="s">
        <v>295</v>
      </c>
      <c r="D718" s="67">
        <v>0</v>
      </c>
      <c r="E718" s="67">
        <v>0</v>
      </c>
      <c r="F718" s="67">
        <v>0</v>
      </c>
      <c r="G718" s="67">
        <v>0</v>
      </c>
      <c r="H718" s="67">
        <v>0</v>
      </c>
      <c r="I718" s="67">
        <v>6</v>
      </c>
      <c r="J718" s="67">
        <v>0</v>
      </c>
      <c r="K718" s="67">
        <v>0</v>
      </c>
      <c r="L718" s="67">
        <v>0</v>
      </c>
      <c r="M718" s="67">
        <v>0</v>
      </c>
      <c r="N718" s="144">
        <v>0.22739999999999999</v>
      </c>
      <c r="O718" s="67">
        <v>0</v>
      </c>
      <c r="P718" s="67">
        <v>0</v>
      </c>
      <c r="Q718" s="67">
        <v>0</v>
      </c>
      <c r="R718" s="67">
        <v>0</v>
      </c>
      <c r="S718" s="67">
        <v>3</v>
      </c>
      <c r="T718" s="67">
        <v>0</v>
      </c>
      <c r="U718" s="67">
        <v>6</v>
      </c>
      <c r="V718" s="67">
        <v>1.0369999999999999</v>
      </c>
      <c r="W718" s="67">
        <v>10</v>
      </c>
      <c r="Y718" s="64" t="s">
        <v>859</v>
      </c>
      <c r="Z718" s="64" t="s">
        <v>584</v>
      </c>
      <c r="AA718" s="64" t="s">
        <v>588</v>
      </c>
      <c r="AB718" s="67">
        <v>13248</v>
      </c>
    </row>
    <row r="719" spans="1:28" s="65" customFormat="1" ht="12">
      <c r="A719" s="86">
        <v>493</v>
      </c>
      <c r="B719" s="64">
        <v>493057176</v>
      </c>
      <c r="C719" s="66" t="s">
        <v>295</v>
      </c>
      <c r="D719" s="67">
        <v>0</v>
      </c>
      <c r="E719" s="67">
        <v>0</v>
      </c>
      <c r="F719" s="67">
        <v>0</v>
      </c>
      <c r="G719" s="67">
        <v>0</v>
      </c>
      <c r="H719" s="67">
        <v>0</v>
      </c>
      <c r="I719" s="67">
        <v>1</v>
      </c>
      <c r="J719" s="67">
        <v>0</v>
      </c>
      <c r="K719" s="67">
        <v>0</v>
      </c>
      <c r="L719" s="67">
        <v>0</v>
      </c>
      <c r="M719" s="67">
        <v>0</v>
      </c>
      <c r="N719" s="144">
        <v>3.7900000000000003E-2</v>
      </c>
      <c r="O719" s="67">
        <v>0</v>
      </c>
      <c r="P719" s="67">
        <v>0</v>
      </c>
      <c r="Q719" s="67">
        <v>0</v>
      </c>
      <c r="R719" s="67">
        <v>0</v>
      </c>
      <c r="S719" s="67">
        <v>1</v>
      </c>
      <c r="T719" s="67">
        <v>0</v>
      </c>
      <c r="U719" s="67">
        <v>1</v>
      </c>
      <c r="V719" s="67">
        <v>1.0369999999999999</v>
      </c>
      <c r="W719" s="67">
        <v>10</v>
      </c>
      <c r="Y719" s="64" t="s">
        <v>859</v>
      </c>
      <c r="Z719" s="64" t="s">
        <v>584</v>
      </c>
      <c r="AA719" s="64" t="s">
        <v>655</v>
      </c>
      <c r="AB719" s="67">
        <v>15618</v>
      </c>
    </row>
    <row r="720" spans="1:28" s="65" customFormat="1" ht="12">
      <c r="A720" s="86">
        <v>493</v>
      </c>
      <c r="B720" s="64">
        <v>493057248</v>
      </c>
      <c r="C720" s="66" t="s">
        <v>295</v>
      </c>
      <c r="D720" s="67">
        <v>0</v>
      </c>
      <c r="E720" s="67">
        <v>0</v>
      </c>
      <c r="F720" s="67">
        <v>0</v>
      </c>
      <c r="G720" s="67">
        <v>0</v>
      </c>
      <c r="H720" s="67">
        <v>0</v>
      </c>
      <c r="I720" s="67">
        <v>18</v>
      </c>
      <c r="J720" s="67">
        <v>0</v>
      </c>
      <c r="K720" s="67">
        <v>0</v>
      </c>
      <c r="L720" s="67">
        <v>0</v>
      </c>
      <c r="M720" s="67">
        <v>0</v>
      </c>
      <c r="N720" s="144">
        <v>0.68220000000000003</v>
      </c>
      <c r="O720" s="67">
        <v>0</v>
      </c>
      <c r="P720" s="67">
        <v>0</v>
      </c>
      <c r="Q720" s="67">
        <v>0</v>
      </c>
      <c r="R720" s="67">
        <v>12</v>
      </c>
      <c r="S720" s="67">
        <v>11</v>
      </c>
      <c r="T720" s="67">
        <v>0</v>
      </c>
      <c r="U720" s="67">
        <v>18</v>
      </c>
      <c r="V720" s="67">
        <v>1.0369999999999999</v>
      </c>
      <c r="W720" s="67">
        <v>10</v>
      </c>
      <c r="Y720" s="64" t="s">
        <v>859</v>
      </c>
      <c r="Z720" s="64" t="s">
        <v>584</v>
      </c>
      <c r="AA720" s="64" t="s">
        <v>589</v>
      </c>
      <c r="AB720" s="67">
        <v>15052</v>
      </c>
    </row>
    <row r="721" spans="1:28" s="65" customFormat="1" ht="12">
      <c r="A721" s="86">
        <v>493</v>
      </c>
      <c r="B721" s="64">
        <v>493057262</v>
      </c>
      <c r="C721" s="66" t="s">
        <v>295</v>
      </c>
      <c r="D721" s="67">
        <v>0</v>
      </c>
      <c r="E721" s="67">
        <v>0</v>
      </c>
      <c r="F721" s="67">
        <v>0</v>
      </c>
      <c r="G721" s="67">
        <v>0</v>
      </c>
      <c r="H721" s="67">
        <v>0</v>
      </c>
      <c r="I721" s="67">
        <v>1</v>
      </c>
      <c r="J721" s="67">
        <v>0</v>
      </c>
      <c r="K721" s="67">
        <v>0</v>
      </c>
      <c r="L721" s="67">
        <v>0</v>
      </c>
      <c r="M721" s="67">
        <v>0</v>
      </c>
      <c r="N721" s="144">
        <v>3.7900000000000003E-2</v>
      </c>
      <c r="O721" s="67">
        <v>0</v>
      </c>
      <c r="P721" s="67">
        <v>0</v>
      </c>
      <c r="Q721" s="67">
        <v>0</v>
      </c>
      <c r="R721" s="67">
        <v>1</v>
      </c>
      <c r="S721" s="67">
        <v>1</v>
      </c>
      <c r="T721" s="67">
        <v>0</v>
      </c>
      <c r="U721" s="67">
        <v>1</v>
      </c>
      <c r="V721" s="67">
        <v>1.0369999999999999</v>
      </c>
      <c r="W721" s="67">
        <v>10</v>
      </c>
      <c r="Y721" s="64" t="s">
        <v>859</v>
      </c>
      <c r="Z721" s="64" t="s">
        <v>584</v>
      </c>
      <c r="AA721" s="64" t="s">
        <v>591</v>
      </c>
      <c r="AB721" s="67">
        <v>17534</v>
      </c>
    </row>
    <row r="722" spans="1:28" s="65" customFormat="1" ht="12">
      <c r="A722" s="86">
        <v>493</v>
      </c>
      <c r="B722" s="64">
        <v>493057274</v>
      </c>
      <c r="C722" s="66" t="s">
        <v>295</v>
      </c>
      <c r="D722" s="67">
        <v>0</v>
      </c>
      <c r="E722" s="67">
        <v>0</v>
      </c>
      <c r="F722" s="67">
        <v>0</v>
      </c>
      <c r="G722" s="67">
        <v>0</v>
      </c>
      <c r="H722" s="67">
        <v>0</v>
      </c>
      <c r="I722" s="67">
        <v>2</v>
      </c>
      <c r="J722" s="67">
        <v>0</v>
      </c>
      <c r="K722" s="67">
        <v>0</v>
      </c>
      <c r="L722" s="67">
        <v>0</v>
      </c>
      <c r="M722" s="67">
        <v>0</v>
      </c>
      <c r="N722" s="144">
        <v>7.5800000000000006E-2</v>
      </c>
      <c r="O722" s="67">
        <v>0</v>
      </c>
      <c r="P722" s="67">
        <v>0</v>
      </c>
      <c r="Q722" s="67">
        <v>0</v>
      </c>
      <c r="R722" s="67">
        <v>0</v>
      </c>
      <c r="S722" s="67">
        <v>2</v>
      </c>
      <c r="T722" s="67">
        <v>0</v>
      </c>
      <c r="U722" s="67">
        <v>2</v>
      </c>
      <c r="V722" s="67">
        <v>1.0369999999999999</v>
      </c>
      <c r="W722" s="67">
        <v>10</v>
      </c>
      <c r="Y722" s="64" t="s">
        <v>859</v>
      </c>
      <c r="Z722" s="64" t="s">
        <v>584</v>
      </c>
      <c r="AA722" s="64" t="s">
        <v>632</v>
      </c>
      <c r="AB722" s="67">
        <v>15618</v>
      </c>
    </row>
    <row r="723" spans="1:28" s="65" customFormat="1" ht="12">
      <c r="A723" s="86">
        <v>493</v>
      </c>
      <c r="B723" s="64">
        <v>493057346</v>
      </c>
      <c r="C723" s="66" t="s">
        <v>295</v>
      </c>
      <c r="D723" s="67">
        <v>0</v>
      </c>
      <c r="E723" s="67">
        <v>0</v>
      </c>
      <c r="F723" s="67">
        <v>0</v>
      </c>
      <c r="G723" s="67">
        <v>0</v>
      </c>
      <c r="H723" s="67">
        <v>0</v>
      </c>
      <c r="I723" s="67">
        <v>1</v>
      </c>
      <c r="J723" s="67">
        <v>0</v>
      </c>
      <c r="K723" s="67">
        <v>0</v>
      </c>
      <c r="L723" s="67">
        <v>0</v>
      </c>
      <c r="M723" s="67">
        <v>0</v>
      </c>
      <c r="N723" s="144">
        <v>3.7900000000000003E-2</v>
      </c>
      <c r="O723" s="67">
        <v>0</v>
      </c>
      <c r="P723" s="67">
        <v>0</v>
      </c>
      <c r="Q723" s="67">
        <v>0</v>
      </c>
      <c r="R723" s="67">
        <v>0</v>
      </c>
      <c r="S723" s="67">
        <v>1</v>
      </c>
      <c r="T723" s="67">
        <v>0</v>
      </c>
      <c r="U723" s="67">
        <v>1</v>
      </c>
      <c r="V723" s="67">
        <v>1.0369999999999999</v>
      </c>
      <c r="W723" s="67">
        <v>10</v>
      </c>
      <c r="Y723" s="64" t="s">
        <v>859</v>
      </c>
      <c r="Z723" s="64" t="s">
        <v>584</v>
      </c>
      <c r="AA723" s="64" t="s">
        <v>593</v>
      </c>
      <c r="AB723" s="67">
        <v>15618</v>
      </c>
    </row>
    <row r="724" spans="1:28" s="65" customFormat="1" ht="12">
      <c r="A724" s="86">
        <v>494</v>
      </c>
      <c r="B724" s="64">
        <v>494093035</v>
      </c>
      <c r="C724" s="66" t="s">
        <v>296</v>
      </c>
      <c r="D724" s="67">
        <v>0</v>
      </c>
      <c r="E724" s="67">
        <v>0</v>
      </c>
      <c r="F724" s="67">
        <v>0</v>
      </c>
      <c r="G724" s="67">
        <v>1</v>
      </c>
      <c r="H724" s="67">
        <v>1</v>
      </c>
      <c r="I724" s="67">
        <v>0</v>
      </c>
      <c r="J724" s="67">
        <v>0</v>
      </c>
      <c r="K724" s="67">
        <v>0</v>
      </c>
      <c r="L724" s="67">
        <v>0</v>
      </c>
      <c r="M724" s="67">
        <v>0</v>
      </c>
      <c r="N724" s="144">
        <v>7.5800000000000006E-2</v>
      </c>
      <c r="O724" s="67">
        <v>0</v>
      </c>
      <c r="P724" s="67">
        <v>1</v>
      </c>
      <c r="Q724" s="67">
        <v>0</v>
      </c>
      <c r="R724" s="67">
        <v>0</v>
      </c>
      <c r="S724" s="67">
        <v>1</v>
      </c>
      <c r="T724" s="67">
        <v>0</v>
      </c>
      <c r="U724" s="67">
        <v>2</v>
      </c>
      <c r="V724" s="67">
        <v>1.044</v>
      </c>
      <c r="W724" s="67">
        <v>10</v>
      </c>
      <c r="Y724" s="64" t="s">
        <v>860</v>
      </c>
      <c r="Z724" s="64" t="s">
        <v>585</v>
      </c>
      <c r="AA724" s="64" t="s">
        <v>583</v>
      </c>
      <c r="AB724" s="67">
        <v>12840</v>
      </c>
    </row>
    <row r="725" spans="1:28" s="65" customFormat="1" ht="12">
      <c r="A725" s="86">
        <v>494</v>
      </c>
      <c r="B725" s="64">
        <v>494093056</v>
      </c>
      <c r="C725" s="66" t="s">
        <v>296</v>
      </c>
      <c r="D725" s="67">
        <v>0</v>
      </c>
      <c r="E725" s="67">
        <v>0</v>
      </c>
      <c r="F725" s="67">
        <v>0</v>
      </c>
      <c r="G725" s="67">
        <v>1</v>
      </c>
      <c r="H725" s="67">
        <v>0</v>
      </c>
      <c r="I725" s="67">
        <v>1</v>
      </c>
      <c r="J725" s="67">
        <v>0</v>
      </c>
      <c r="K725" s="67">
        <v>0</v>
      </c>
      <c r="L725" s="67">
        <v>0</v>
      </c>
      <c r="M725" s="67">
        <v>0</v>
      </c>
      <c r="N725" s="144">
        <v>7.5800000000000006E-2</v>
      </c>
      <c r="O725" s="67">
        <v>0</v>
      </c>
      <c r="P725" s="67">
        <v>1</v>
      </c>
      <c r="Q725" s="67">
        <v>0</v>
      </c>
      <c r="R725" s="67">
        <v>0</v>
      </c>
      <c r="S725" s="67">
        <v>0</v>
      </c>
      <c r="T725" s="67">
        <v>0</v>
      </c>
      <c r="U725" s="67">
        <v>2</v>
      </c>
      <c r="V725" s="67">
        <v>1.044</v>
      </c>
      <c r="W725" s="67">
        <v>1</v>
      </c>
      <c r="Y725" s="64" t="s">
        <v>860</v>
      </c>
      <c r="Z725" s="64" t="s">
        <v>585</v>
      </c>
      <c r="AA725" s="64" t="s">
        <v>703</v>
      </c>
      <c r="AB725" s="67">
        <v>11375</v>
      </c>
    </row>
    <row r="726" spans="1:28" s="65" customFormat="1" ht="12">
      <c r="A726" s="86">
        <v>494</v>
      </c>
      <c r="B726" s="64">
        <v>494093057</v>
      </c>
      <c r="C726" s="66" t="s">
        <v>296</v>
      </c>
      <c r="D726" s="67">
        <v>0</v>
      </c>
      <c r="E726" s="67">
        <v>0</v>
      </c>
      <c r="F726" s="67">
        <v>10</v>
      </c>
      <c r="G726" s="67">
        <v>37</v>
      </c>
      <c r="H726" s="67">
        <v>23</v>
      </c>
      <c r="I726" s="67">
        <v>9</v>
      </c>
      <c r="J726" s="67">
        <v>0</v>
      </c>
      <c r="K726" s="67">
        <v>0</v>
      </c>
      <c r="L726" s="67">
        <v>0</v>
      </c>
      <c r="M726" s="67">
        <v>0</v>
      </c>
      <c r="N726" s="144">
        <v>2.9941</v>
      </c>
      <c r="O726" s="67">
        <v>0</v>
      </c>
      <c r="P726" s="67">
        <v>19</v>
      </c>
      <c r="Q726" s="67">
        <v>6</v>
      </c>
      <c r="R726" s="67">
        <v>1</v>
      </c>
      <c r="S726" s="67">
        <v>45</v>
      </c>
      <c r="T726" s="67">
        <v>0</v>
      </c>
      <c r="U726" s="67">
        <v>79</v>
      </c>
      <c r="V726" s="67">
        <v>1.044</v>
      </c>
      <c r="W726" s="67">
        <v>10</v>
      </c>
      <c r="Y726" s="64" t="s">
        <v>860</v>
      </c>
      <c r="Z726" s="64" t="s">
        <v>585</v>
      </c>
      <c r="AA726" s="64" t="s">
        <v>584</v>
      </c>
      <c r="AB726" s="67">
        <v>13009</v>
      </c>
    </row>
    <row r="727" spans="1:28" s="65" customFormat="1" ht="12">
      <c r="A727" s="86">
        <v>494</v>
      </c>
      <c r="B727" s="64">
        <v>494093093</v>
      </c>
      <c r="C727" s="66" t="s">
        <v>296</v>
      </c>
      <c r="D727" s="67">
        <v>0</v>
      </c>
      <c r="E727" s="67">
        <v>0</v>
      </c>
      <c r="F727" s="67">
        <v>18</v>
      </c>
      <c r="G727" s="67">
        <v>165</v>
      </c>
      <c r="H727" s="67">
        <v>70</v>
      </c>
      <c r="I727" s="67">
        <v>109</v>
      </c>
      <c r="J727" s="67">
        <v>0</v>
      </c>
      <c r="K727" s="67">
        <v>0</v>
      </c>
      <c r="L727" s="67">
        <v>0</v>
      </c>
      <c r="M727" s="67">
        <v>0</v>
      </c>
      <c r="N727" s="144">
        <v>13.719799999999999</v>
      </c>
      <c r="O727" s="67">
        <v>0</v>
      </c>
      <c r="P727" s="67">
        <v>83</v>
      </c>
      <c r="Q727" s="67">
        <v>11</v>
      </c>
      <c r="R727" s="67">
        <v>6</v>
      </c>
      <c r="S727" s="67">
        <v>158</v>
      </c>
      <c r="T727" s="67">
        <v>0</v>
      </c>
      <c r="U727" s="67">
        <v>362</v>
      </c>
      <c r="V727" s="67">
        <v>1.044</v>
      </c>
      <c r="W727" s="67">
        <v>9</v>
      </c>
      <c r="Y727" s="64" t="s">
        <v>860</v>
      </c>
      <c r="Z727" s="64" t="s">
        <v>585</v>
      </c>
      <c r="AA727" s="64" t="s">
        <v>585</v>
      </c>
      <c r="AB727" s="67">
        <v>12513</v>
      </c>
    </row>
    <row r="728" spans="1:28" s="65" customFormat="1" ht="12">
      <c r="A728" s="86">
        <v>494</v>
      </c>
      <c r="B728" s="64">
        <v>494093097</v>
      </c>
      <c r="C728" s="66" t="s">
        <v>296</v>
      </c>
      <c r="D728" s="67">
        <v>0</v>
      </c>
      <c r="E728" s="67">
        <v>0</v>
      </c>
      <c r="F728" s="67">
        <v>0</v>
      </c>
      <c r="G728" s="67">
        <v>0</v>
      </c>
      <c r="H728" s="67">
        <v>1</v>
      </c>
      <c r="I728" s="67">
        <v>0</v>
      </c>
      <c r="J728" s="67">
        <v>0</v>
      </c>
      <c r="K728" s="67">
        <v>0</v>
      </c>
      <c r="L728" s="67">
        <v>0</v>
      </c>
      <c r="M728" s="67">
        <v>0</v>
      </c>
      <c r="N728" s="144">
        <v>3.7900000000000003E-2</v>
      </c>
      <c r="O728" s="67">
        <v>0</v>
      </c>
      <c r="P728" s="67">
        <v>0</v>
      </c>
      <c r="Q728" s="67">
        <v>0</v>
      </c>
      <c r="R728" s="67">
        <v>0</v>
      </c>
      <c r="S728" s="67">
        <v>1</v>
      </c>
      <c r="T728" s="67">
        <v>0</v>
      </c>
      <c r="U728" s="67">
        <v>1</v>
      </c>
      <c r="V728" s="67">
        <v>1.044</v>
      </c>
      <c r="W728" s="67">
        <v>10</v>
      </c>
      <c r="Y728" s="64" t="s">
        <v>860</v>
      </c>
      <c r="Z728" s="64" t="s">
        <v>585</v>
      </c>
      <c r="AA728" s="64" t="s">
        <v>797</v>
      </c>
      <c r="AB728" s="67">
        <v>13868</v>
      </c>
    </row>
    <row r="729" spans="1:28" s="65" customFormat="1" ht="12">
      <c r="A729" s="86">
        <v>494</v>
      </c>
      <c r="B729" s="64">
        <v>494093128</v>
      </c>
      <c r="C729" s="66" t="s">
        <v>296</v>
      </c>
      <c r="D729" s="67">
        <v>0</v>
      </c>
      <c r="E729" s="67">
        <v>0</v>
      </c>
      <c r="F729" s="67">
        <v>0</v>
      </c>
      <c r="G729" s="67">
        <v>1</v>
      </c>
      <c r="H729" s="67">
        <v>0</v>
      </c>
      <c r="I729" s="67">
        <v>0</v>
      </c>
      <c r="J729" s="67">
        <v>0</v>
      </c>
      <c r="K729" s="67">
        <v>0</v>
      </c>
      <c r="L729" s="67">
        <v>0</v>
      </c>
      <c r="M729" s="67">
        <v>0</v>
      </c>
      <c r="N729" s="144">
        <v>3.7900000000000003E-2</v>
      </c>
      <c r="O729" s="67">
        <v>0</v>
      </c>
      <c r="P729" s="67">
        <v>0</v>
      </c>
      <c r="Q729" s="67">
        <v>0</v>
      </c>
      <c r="R729" s="67">
        <v>0</v>
      </c>
      <c r="S729" s="67">
        <v>0</v>
      </c>
      <c r="T729" s="67">
        <v>0</v>
      </c>
      <c r="U729" s="67">
        <v>1</v>
      </c>
      <c r="V729" s="67">
        <v>1.044</v>
      </c>
      <c r="W729" s="67">
        <v>1</v>
      </c>
      <c r="Y729" s="64" t="s">
        <v>860</v>
      </c>
      <c r="Z729" s="64" t="s">
        <v>585</v>
      </c>
      <c r="AA729" s="64" t="s">
        <v>661</v>
      </c>
      <c r="AB729" s="67">
        <v>9452</v>
      </c>
    </row>
    <row r="730" spans="1:28" s="65" customFormat="1" ht="12">
      <c r="A730" s="86">
        <v>494</v>
      </c>
      <c r="B730" s="64">
        <v>494093149</v>
      </c>
      <c r="C730" s="66" t="s">
        <v>296</v>
      </c>
      <c r="D730" s="67">
        <v>0</v>
      </c>
      <c r="E730" s="67">
        <v>0</v>
      </c>
      <c r="F730" s="67">
        <v>0</v>
      </c>
      <c r="G730" s="67">
        <v>2</v>
      </c>
      <c r="H730" s="67">
        <v>0</v>
      </c>
      <c r="I730" s="67">
        <v>0</v>
      </c>
      <c r="J730" s="67">
        <v>0</v>
      </c>
      <c r="K730" s="67">
        <v>0</v>
      </c>
      <c r="L730" s="67">
        <v>0</v>
      </c>
      <c r="M730" s="67">
        <v>0</v>
      </c>
      <c r="N730" s="144">
        <v>7.5800000000000006E-2</v>
      </c>
      <c r="O730" s="67">
        <v>0</v>
      </c>
      <c r="P730" s="67">
        <v>0</v>
      </c>
      <c r="Q730" s="67">
        <v>0</v>
      </c>
      <c r="R730" s="67">
        <v>0</v>
      </c>
      <c r="S730" s="67">
        <v>0</v>
      </c>
      <c r="T730" s="67">
        <v>0</v>
      </c>
      <c r="U730" s="67">
        <v>2</v>
      </c>
      <c r="V730" s="67">
        <v>1.044</v>
      </c>
      <c r="W730" s="67">
        <v>1</v>
      </c>
      <c r="Y730" s="64" t="s">
        <v>860</v>
      </c>
      <c r="Z730" s="64" t="s">
        <v>585</v>
      </c>
      <c r="AA730" s="64" t="s">
        <v>653</v>
      </c>
      <c r="AB730" s="67">
        <v>9452</v>
      </c>
    </row>
    <row r="731" spans="1:28" s="65" customFormat="1" ht="12">
      <c r="A731" s="86">
        <v>494</v>
      </c>
      <c r="B731" s="64">
        <v>494093163</v>
      </c>
      <c r="C731" s="66" t="s">
        <v>296</v>
      </c>
      <c r="D731" s="67">
        <v>0</v>
      </c>
      <c r="E731" s="67">
        <v>0</v>
      </c>
      <c r="F731" s="67">
        <v>0</v>
      </c>
      <c r="G731" s="67">
        <v>2</v>
      </c>
      <c r="H731" s="67">
        <v>0</v>
      </c>
      <c r="I731" s="67">
        <v>0</v>
      </c>
      <c r="J731" s="67">
        <v>0</v>
      </c>
      <c r="K731" s="67">
        <v>0</v>
      </c>
      <c r="L731" s="67">
        <v>0</v>
      </c>
      <c r="M731" s="67">
        <v>0</v>
      </c>
      <c r="N731" s="144">
        <v>7.5800000000000006E-2</v>
      </c>
      <c r="O731" s="67">
        <v>0</v>
      </c>
      <c r="P731" s="67">
        <v>0</v>
      </c>
      <c r="Q731" s="67">
        <v>0</v>
      </c>
      <c r="R731" s="67">
        <v>0</v>
      </c>
      <c r="S731" s="67">
        <v>1</v>
      </c>
      <c r="T731" s="67">
        <v>0</v>
      </c>
      <c r="U731" s="67">
        <v>2</v>
      </c>
      <c r="V731" s="67">
        <v>1.044</v>
      </c>
      <c r="W731" s="67">
        <v>10</v>
      </c>
      <c r="Y731" s="64" t="s">
        <v>860</v>
      </c>
      <c r="Z731" s="64" t="s">
        <v>585</v>
      </c>
      <c r="AA731" s="64" t="s">
        <v>587</v>
      </c>
      <c r="AB731" s="67">
        <v>11837</v>
      </c>
    </row>
    <row r="732" spans="1:28" s="65" customFormat="1" ht="12">
      <c r="A732" s="86">
        <v>494</v>
      </c>
      <c r="B732" s="64">
        <v>494093165</v>
      </c>
      <c r="C732" s="66" t="s">
        <v>296</v>
      </c>
      <c r="D732" s="67">
        <v>0</v>
      </c>
      <c r="E732" s="67">
        <v>0</v>
      </c>
      <c r="F732" s="67">
        <v>3</v>
      </c>
      <c r="G732" s="67">
        <v>30</v>
      </c>
      <c r="H732" s="67">
        <v>10</v>
      </c>
      <c r="I732" s="67">
        <v>24</v>
      </c>
      <c r="J732" s="67">
        <v>0</v>
      </c>
      <c r="K732" s="67">
        <v>0</v>
      </c>
      <c r="L732" s="67">
        <v>0</v>
      </c>
      <c r="M732" s="67">
        <v>0</v>
      </c>
      <c r="N732" s="144">
        <v>2.5392999999999999</v>
      </c>
      <c r="O732" s="67">
        <v>0</v>
      </c>
      <c r="P732" s="67">
        <v>19</v>
      </c>
      <c r="Q732" s="67">
        <v>1</v>
      </c>
      <c r="R732" s="67">
        <v>2</v>
      </c>
      <c r="S732" s="67">
        <v>41</v>
      </c>
      <c r="T732" s="67">
        <v>0</v>
      </c>
      <c r="U732" s="67">
        <v>67</v>
      </c>
      <c r="V732" s="67">
        <v>1.044</v>
      </c>
      <c r="W732" s="67">
        <v>10</v>
      </c>
      <c r="Y732" s="64" t="s">
        <v>860</v>
      </c>
      <c r="Z732" s="64" t="s">
        <v>585</v>
      </c>
      <c r="AA732" s="64" t="s">
        <v>588</v>
      </c>
      <c r="AB732" s="67">
        <v>13612</v>
      </c>
    </row>
    <row r="733" spans="1:28" s="65" customFormat="1" ht="12">
      <c r="A733" s="86">
        <v>494</v>
      </c>
      <c r="B733" s="64">
        <v>494093176</v>
      </c>
      <c r="C733" s="66" t="s">
        <v>296</v>
      </c>
      <c r="D733" s="67">
        <v>0</v>
      </c>
      <c r="E733" s="67">
        <v>0</v>
      </c>
      <c r="F733" s="67">
        <v>1</v>
      </c>
      <c r="G733" s="67">
        <v>4</v>
      </c>
      <c r="H733" s="67">
        <v>2</v>
      </c>
      <c r="I733" s="67">
        <v>4</v>
      </c>
      <c r="J733" s="67">
        <v>0</v>
      </c>
      <c r="K733" s="67">
        <v>0</v>
      </c>
      <c r="L733" s="67">
        <v>0</v>
      </c>
      <c r="M733" s="67">
        <v>0</v>
      </c>
      <c r="N733" s="144">
        <v>0.41689999999999999</v>
      </c>
      <c r="O733" s="67">
        <v>0</v>
      </c>
      <c r="P733" s="67">
        <v>1</v>
      </c>
      <c r="Q733" s="67">
        <v>0</v>
      </c>
      <c r="R733" s="67">
        <v>0</v>
      </c>
      <c r="S733" s="67">
        <v>9</v>
      </c>
      <c r="T733" s="67">
        <v>0</v>
      </c>
      <c r="U733" s="67">
        <v>11</v>
      </c>
      <c r="V733" s="67">
        <v>1.044</v>
      </c>
      <c r="W733" s="67">
        <v>10</v>
      </c>
      <c r="Y733" s="64" t="s">
        <v>860</v>
      </c>
      <c r="Z733" s="64" t="s">
        <v>585</v>
      </c>
      <c r="AA733" s="64" t="s">
        <v>655</v>
      </c>
      <c r="AB733" s="67">
        <v>14041</v>
      </c>
    </row>
    <row r="734" spans="1:28" s="65" customFormat="1" ht="12">
      <c r="A734" s="86">
        <v>494</v>
      </c>
      <c r="B734" s="64">
        <v>494093178</v>
      </c>
      <c r="C734" s="66" t="s">
        <v>296</v>
      </c>
      <c r="D734" s="67">
        <v>0</v>
      </c>
      <c r="E734" s="67">
        <v>0</v>
      </c>
      <c r="F734" s="67">
        <v>0</v>
      </c>
      <c r="G734" s="67">
        <v>0</v>
      </c>
      <c r="H734" s="67">
        <v>0</v>
      </c>
      <c r="I734" s="67">
        <v>1</v>
      </c>
      <c r="J734" s="67">
        <v>0</v>
      </c>
      <c r="K734" s="67">
        <v>0</v>
      </c>
      <c r="L734" s="67">
        <v>0</v>
      </c>
      <c r="M734" s="67">
        <v>0</v>
      </c>
      <c r="N734" s="144">
        <v>3.7900000000000003E-2</v>
      </c>
      <c r="O734" s="67">
        <v>0</v>
      </c>
      <c r="P734" s="67">
        <v>0</v>
      </c>
      <c r="Q734" s="67">
        <v>0</v>
      </c>
      <c r="R734" s="67">
        <v>0</v>
      </c>
      <c r="S734" s="67">
        <v>0</v>
      </c>
      <c r="T734" s="67">
        <v>0</v>
      </c>
      <c r="U734" s="67">
        <v>1</v>
      </c>
      <c r="V734" s="67">
        <v>1.044</v>
      </c>
      <c r="W734" s="67">
        <v>1</v>
      </c>
      <c r="Y734" s="64" t="s">
        <v>860</v>
      </c>
      <c r="Z734" s="64" t="s">
        <v>585</v>
      </c>
      <c r="AA734" s="64" t="s">
        <v>792</v>
      </c>
      <c r="AB734" s="67">
        <v>10938</v>
      </c>
    </row>
    <row r="735" spans="1:28" s="65" customFormat="1" ht="12">
      <c r="A735" s="86">
        <v>494</v>
      </c>
      <c r="B735" s="64">
        <v>494093248</v>
      </c>
      <c r="C735" s="66" t="s">
        <v>296</v>
      </c>
      <c r="D735" s="67">
        <v>0</v>
      </c>
      <c r="E735" s="67">
        <v>0</v>
      </c>
      <c r="F735" s="67">
        <v>31</v>
      </c>
      <c r="G735" s="67">
        <v>80</v>
      </c>
      <c r="H735" s="67">
        <v>75</v>
      </c>
      <c r="I735" s="67">
        <v>61</v>
      </c>
      <c r="J735" s="67">
        <v>0</v>
      </c>
      <c r="K735" s="67">
        <v>0</v>
      </c>
      <c r="L735" s="67">
        <v>0</v>
      </c>
      <c r="M735" s="67">
        <v>0</v>
      </c>
      <c r="N735" s="144">
        <v>9.3613</v>
      </c>
      <c r="O735" s="67">
        <v>0</v>
      </c>
      <c r="P735" s="67">
        <v>50</v>
      </c>
      <c r="Q735" s="67">
        <v>10</v>
      </c>
      <c r="R735" s="67">
        <v>2</v>
      </c>
      <c r="S735" s="67">
        <v>123</v>
      </c>
      <c r="T735" s="67">
        <v>0</v>
      </c>
      <c r="U735" s="67">
        <v>247</v>
      </c>
      <c r="V735" s="67">
        <v>1.044</v>
      </c>
      <c r="W735" s="67">
        <v>9</v>
      </c>
      <c r="Y735" s="64" t="s">
        <v>860</v>
      </c>
      <c r="Z735" s="64" t="s">
        <v>585</v>
      </c>
      <c r="AA735" s="64" t="s">
        <v>589</v>
      </c>
      <c r="AB735" s="67">
        <v>12622</v>
      </c>
    </row>
    <row r="736" spans="1:28" s="65" customFormat="1" ht="12">
      <c r="A736" s="86">
        <v>494</v>
      </c>
      <c r="B736" s="64">
        <v>494093262</v>
      </c>
      <c r="C736" s="66" t="s">
        <v>296</v>
      </c>
      <c r="D736" s="67">
        <v>0</v>
      </c>
      <c r="E736" s="67">
        <v>0</v>
      </c>
      <c r="F736" s="67">
        <v>0</v>
      </c>
      <c r="G736" s="67">
        <v>2</v>
      </c>
      <c r="H736" s="67">
        <v>0</v>
      </c>
      <c r="I736" s="67">
        <v>1</v>
      </c>
      <c r="J736" s="67">
        <v>0</v>
      </c>
      <c r="K736" s="67">
        <v>0</v>
      </c>
      <c r="L736" s="67">
        <v>0</v>
      </c>
      <c r="M736" s="67">
        <v>0</v>
      </c>
      <c r="N736" s="144">
        <v>0.1137</v>
      </c>
      <c r="O736" s="67">
        <v>0</v>
      </c>
      <c r="P736" s="67">
        <v>0</v>
      </c>
      <c r="Q736" s="67">
        <v>0</v>
      </c>
      <c r="R736" s="67">
        <v>0</v>
      </c>
      <c r="S736" s="67">
        <v>3</v>
      </c>
      <c r="T736" s="67">
        <v>0</v>
      </c>
      <c r="U736" s="67">
        <v>3</v>
      </c>
      <c r="V736" s="67">
        <v>1.044</v>
      </c>
      <c r="W736" s="67">
        <v>10</v>
      </c>
      <c r="Y736" s="64" t="s">
        <v>860</v>
      </c>
      <c r="Z736" s="64" t="s">
        <v>585</v>
      </c>
      <c r="AA736" s="64" t="s">
        <v>591</v>
      </c>
      <c r="AB736" s="67">
        <v>14717</v>
      </c>
    </row>
    <row r="737" spans="1:28" s="65" customFormat="1" ht="12">
      <c r="A737" s="86">
        <v>494</v>
      </c>
      <c r="B737" s="64">
        <v>494093284</v>
      </c>
      <c r="C737" s="66" t="s">
        <v>296</v>
      </c>
      <c r="D737" s="67">
        <v>0</v>
      </c>
      <c r="E737" s="67">
        <v>0</v>
      </c>
      <c r="F737" s="67">
        <v>0</v>
      </c>
      <c r="G737" s="67">
        <v>1</v>
      </c>
      <c r="H737" s="67">
        <v>0</v>
      </c>
      <c r="I737" s="67">
        <v>0</v>
      </c>
      <c r="J737" s="67">
        <v>0</v>
      </c>
      <c r="K737" s="67">
        <v>0</v>
      </c>
      <c r="L737" s="67">
        <v>0</v>
      </c>
      <c r="M737" s="67">
        <v>0</v>
      </c>
      <c r="N737" s="144">
        <v>3.7900000000000003E-2</v>
      </c>
      <c r="O737" s="67">
        <v>0</v>
      </c>
      <c r="P737" s="67">
        <v>1</v>
      </c>
      <c r="Q737" s="67">
        <v>0</v>
      </c>
      <c r="R737" s="67">
        <v>0</v>
      </c>
      <c r="S737" s="67">
        <v>0</v>
      </c>
      <c r="T737" s="67">
        <v>0</v>
      </c>
      <c r="U737" s="67">
        <v>1</v>
      </c>
      <c r="V737" s="67">
        <v>1.044</v>
      </c>
      <c r="W737" s="67">
        <v>1</v>
      </c>
      <c r="Y737" s="64" t="s">
        <v>860</v>
      </c>
      <c r="Z737" s="64" t="s">
        <v>585</v>
      </c>
      <c r="AA737" s="64" t="s">
        <v>710</v>
      </c>
      <c r="AB737" s="67">
        <v>11812</v>
      </c>
    </row>
    <row r="738" spans="1:28" s="65" customFormat="1" ht="12">
      <c r="A738" s="86">
        <v>494</v>
      </c>
      <c r="B738" s="64">
        <v>494093291</v>
      </c>
      <c r="C738" s="66" t="s">
        <v>296</v>
      </c>
      <c r="D738" s="67">
        <v>0</v>
      </c>
      <c r="E738" s="67">
        <v>0</v>
      </c>
      <c r="F738" s="67">
        <v>0</v>
      </c>
      <c r="G738" s="67">
        <v>0</v>
      </c>
      <c r="H738" s="67">
        <v>1</v>
      </c>
      <c r="I738" s="67">
        <v>0</v>
      </c>
      <c r="J738" s="67">
        <v>0</v>
      </c>
      <c r="K738" s="67">
        <v>0</v>
      </c>
      <c r="L738" s="67">
        <v>0</v>
      </c>
      <c r="M738" s="67">
        <v>0</v>
      </c>
      <c r="N738" s="144">
        <v>3.7900000000000003E-2</v>
      </c>
      <c r="O738" s="67">
        <v>0</v>
      </c>
      <c r="P738" s="67">
        <v>0</v>
      </c>
      <c r="Q738" s="67">
        <v>0</v>
      </c>
      <c r="R738" s="67">
        <v>0</v>
      </c>
      <c r="S738" s="67">
        <v>1</v>
      </c>
      <c r="T738" s="67">
        <v>0</v>
      </c>
      <c r="U738" s="67">
        <v>1</v>
      </c>
      <c r="V738" s="67">
        <v>1.044</v>
      </c>
      <c r="W738" s="67">
        <v>10</v>
      </c>
      <c r="Y738" s="64" t="s">
        <v>860</v>
      </c>
      <c r="Z738" s="64" t="s">
        <v>585</v>
      </c>
      <c r="AA738" s="64" t="s">
        <v>670</v>
      </c>
      <c r="AB738" s="67">
        <v>13868</v>
      </c>
    </row>
    <row r="739" spans="1:28" s="65" customFormat="1" ht="12">
      <c r="A739" s="86">
        <v>494</v>
      </c>
      <c r="B739" s="64">
        <v>494093293</v>
      </c>
      <c r="C739" s="66" t="s">
        <v>296</v>
      </c>
      <c r="D739" s="67">
        <v>0</v>
      </c>
      <c r="E739" s="67">
        <v>0</v>
      </c>
      <c r="F739" s="67">
        <v>0</v>
      </c>
      <c r="G739" s="67">
        <v>1</v>
      </c>
      <c r="H739" s="67">
        <v>0</v>
      </c>
      <c r="I739" s="67">
        <v>2</v>
      </c>
      <c r="J739" s="67">
        <v>0</v>
      </c>
      <c r="K739" s="67">
        <v>0</v>
      </c>
      <c r="L739" s="67">
        <v>0</v>
      </c>
      <c r="M739" s="67">
        <v>0</v>
      </c>
      <c r="N739" s="144">
        <v>0.1137</v>
      </c>
      <c r="O739" s="67">
        <v>0</v>
      </c>
      <c r="P739" s="67">
        <v>0</v>
      </c>
      <c r="Q739" s="67">
        <v>0</v>
      </c>
      <c r="R739" s="67">
        <v>0</v>
      </c>
      <c r="S739" s="67">
        <v>3</v>
      </c>
      <c r="T739" s="67">
        <v>0</v>
      </c>
      <c r="U739" s="67">
        <v>3</v>
      </c>
      <c r="V739" s="67">
        <v>1.044</v>
      </c>
      <c r="W739" s="67">
        <v>10</v>
      </c>
      <c r="Y739" s="64" t="s">
        <v>860</v>
      </c>
      <c r="Z739" s="64" t="s">
        <v>585</v>
      </c>
      <c r="AA739" s="64" t="s">
        <v>746</v>
      </c>
      <c r="AB739" s="67">
        <v>15213</v>
      </c>
    </row>
    <row r="740" spans="1:28" s="65" customFormat="1" ht="12">
      <c r="A740" s="86">
        <v>494</v>
      </c>
      <c r="B740" s="64">
        <v>494093346</v>
      </c>
      <c r="C740" s="66" t="s">
        <v>296</v>
      </c>
      <c r="D740" s="67">
        <v>0</v>
      </c>
      <c r="E740" s="67">
        <v>0</v>
      </c>
      <c r="F740" s="67">
        <v>0</v>
      </c>
      <c r="G740" s="67">
        <v>0</v>
      </c>
      <c r="H740" s="67">
        <v>3</v>
      </c>
      <c r="I740" s="67">
        <v>0</v>
      </c>
      <c r="J740" s="67">
        <v>0</v>
      </c>
      <c r="K740" s="67">
        <v>0</v>
      </c>
      <c r="L740" s="67">
        <v>0</v>
      </c>
      <c r="M740" s="67">
        <v>0</v>
      </c>
      <c r="N740" s="144">
        <v>0.1137</v>
      </c>
      <c r="O740" s="67">
        <v>0</v>
      </c>
      <c r="P740" s="67">
        <v>0</v>
      </c>
      <c r="Q740" s="67">
        <v>0</v>
      </c>
      <c r="R740" s="67">
        <v>0</v>
      </c>
      <c r="S740" s="67">
        <v>2</v>
      </c>
      <c r="T740" s="67">
        <v>0</v>
      </c>
      <c r="U740" s="67">
        <v>3</v>
      </c>
      <c r="V740" s="67">
        <v>1.044</v>
      </c>
      <c r="W740" s="67">
        <v>10</v>
      </c>
      <c r="Y740" s="64" t="s">
        <v>860</v>
      </c>
      <c r="Z740" s="64" t="s">
        <v>585</v>
      </c>
      <c r="AA740" s="64" t="s">
        <v>593</v>
      </c>
      <c r="AB740" s="67">
        <v>12278</v>
      </c>
    </row>
    <row r="741" spans="1:28" s="65" customFormat="1" ht="12">
      <c r="A741" s="86">
        <v>494</v>
      </c>
      <c r="B741" s="64">
        <v>494093698</v>
      </c>
      <c r="C741" s="66" t="s">
        <v>296</v>
      </c>
      <c r="D741" s="67">
        <v>0</v>
      </c>
      <c r="E741" s="67">
        <v>0</v>
      </c>
      <c r="F741" s="67">
        <v>0</v>
      </c>
      <c r="G741" s="67">
        <v>0</v>
      </c>
      <c r="H741" s="67">
        <v>0</v>
      </c>
      <c r="I741" s="67">
        <v>1</v>
      </c>
      <c r="J741" s="67">
        <v>0</v>
      </c>
      <c r="K741" s="67">
        <v>0</v>
      </c>
      <c r="L741" s="67">
        <v>0</v>
      </c>
      <c r="M741" s="67">
        <v>0</v>
      </c>
      <c r="N741" s="144">
        <v>3.7900000000000003E-2</v>
      </c>
      <c r="O741" s="67">
        <v>0</v>
      </c>
      <c r="P741" s="67">
        <v>0</v>
      </c>
      <c r="Q741" s="67">
        <v>0</v>
      </c>
      <c r="R741" s="67">
        <v>0</v>
      </c>
      <c r="S741" s="67">
        <v>0</v>
      </c>
      <c r="T741" s="67">
        <v>0</v>
      </c>
      <c r="U741" s="67">
        <v>1</v>
      </c>
      <c r="V741" s="67">
        <v>1.044</v>
      </c>
      <c r="W741" s="67">
        <v>1</v>
      </c>
      <c r="Y741" s="64" t="s">
        <v>860</v>
      </c>
      <c r="Z741" s="64" t="s">
        <v>585</v>
      </c>
      <c r="AA741" s="64" t="s">
        <v>938</v>
      </c>
      <c r="AB741" s="67">
        <v>10938</v>
      </c>
    </row>
    <row r="742" spans="1:28" s="65" customFormat="1" ht="12">
      <c r="A742" s="86">
        <v>496</v>
      </c>
      <c r="B742" s="64">
        <v>496201003</v>
      </c>
      <c r="C742" s="66" t="s">
        <v>297</v>
      </c>
      <c r="D742" s="67">
        <v>0</v>
      </c>
      <c r="E742" s="67">
        <v>0</v>
      </c>
      <c r="F742" s="67">
        <v>0</v>
      </c>
      <c r="G742" s="67">
        <v>0</v>
      </c>
      <c r="H742" s="67">
        <v>0</v>
      </c>
      <c r="I742" s="67">
        <v>2</v>
      </c>
      <c r="J742" s="67">
        <v>0</v>
      </c>
      <c r="K742" s="67">
        <v>0</v>
      </c>
      <c r="L742" s="67">
        <v>0</v>
      </c>
      <c r="M742" s="67">
        <v>0</v>
      </c>
      <c r="N742" s="144">
        <v>7.5800000000000006E-2</v>
      </c>
      <c r="O742" s="67">
        <v>0</v>
      </c>
      <c r="P742" s="67">
        <v>0</v>
      </c>
      <c r="Q742" s="67">
        <v>0</v>
      </c>
      <c r="R742" s="67">
        <v>0</v>
      </c>
      <c r="S742" s="67">
        <v>0</v>
      </c>
      <c r="T742" s="67">
        <v>0</v>
      </c>
      <c r="U742" s="67">
        <v>2</v>
      </c>
      <c r="V742" s="67">
        <v>1</v>
      </c>
      <c r="W742" s="67">
        <v>1</v>
      </c>
      <c r="Y742" s="64" t="s">
        <v>861</v>
      </c>
      <c r="Z742" s="64" t="s">
        <v>580</v>
      </c>
      <c r="AA742" s="64" t="s">
        <v>876</v>
      </c>
      <c r="AB742" s="67">
        <v>10556</v>
      </c>
    </row>
    <row r="743" spans="1:28" s="65" customFormat="1" ht="12">
      <c r="A743" s="86">
        <v>496</v>
      </c>
      <c r="B743" s="64">
        <v>496201072</v>
      </c>
      <c r="C743" s="66" t="s">
        <v>297</v>
      </c>
      <c r="D743" s="67">
        <v>0</v>
      </c>
      <c r="E743" s="67">
        <v>0</v>
      </c>
      <c r="F743" s="67">
        <v>0</v>
      </c>
      <c r="G743" s="67">
        <v>0</v>
      </c>
      <c r="H743" s="67">
        <v>0</v>
      </c>
      <c r="I743" s="67">
        <v>4</v>
      </c>
      <c r="J743" s="67">
        <v>0</v>
      </c>
      <c r="K743" s="67">
        <v>0</v>
      </c>
      <c r="L743" s="67">
        <v>0</v>
      </c>
      <c r="M743" s="67">
        <v>0</v>
      </c>
      <c r="N743" s="144">
        <v>0.15160000000000001</v>
      </c>
      <c r="O743" s="67">
        <v>0</v>
      </c>
      <c r="P743" s="67">
        <v>0</v>
      </c>
      <c r="Q743" s="67">
        <v>0</v>
      </c>
      <c r="R743" s="67">
        <v>0</v>
      </c>
      <c r="S743" s="67">
        <v>3</v>
      </c>
      <c r="T743" s="67">
        <v>0</v>
      </c>
      <c r="U743" s="67">
        <v>4</v>
      </c>
      <c r="V743" s="67">
        <v>1</v>
      </c>
      <c r="W743" s="67">
        <v>10</v>
      </c>
      <c r="Y743" s="64" t="s">
        <v>861</v>
      </c>
      <c r="Z743" s="64" t="s">
        <v>580</v>
      </c>
      <c r="AA743" s="64" t="s">
        <v>854</v>
      </c>
      <c r="AB743" s="67">
        <v>13998</v>
      </c>
    </row>
    <row r="744" spans="1:28" s="65" customFormat="1" ht="12">
      <c r="A744" s="86">
        <v>496</v>
      </c>
      <c r="B744" s="64">
        <v>496201095</v>
      </c>
      <c r="C744" s="66" t="s">
        <v>297</v>
      </c>
      <c r="D744" s="67">
        <v>0</v>
      </c>
      <c r="E744" s="67">
        <v>0</v>
      </c>
      <c r="F744" s="67">
        <v>0</v>
      </c>
      <c r="G744" s="67">
        <v>0</v>
      </c>
      <c r="H744" s="67">
        <v>1</v>
      </c>
      <c r="I744" s="67">
        <v>0</v>
      </c>
      <c r="J744" s="67">
        <v>0</v>
      </c>
      <c r="K744" s="67">
        <v>0</v>
      </c>
      <c r="L744" s="67">
        <v>0</v>
      </c>
      <c r="M744" s="67">
        <v>0</v>
      </c>
      <c r="N744" s="144">
        <v>3.7900000000000003E-2</v>
      </c>
      <c r="O744" s="67">
        <v>0</v>
      </c>
      <c r="P744" s="67">
        <v>0</v>
      </c>
      <c r="Q744" s="67">
        <v>0</v>
      </c>
      <c r="R744" s="67">
        <v>0</v>
      </c>
      <c r="S744" s="67">
        <v>1</v>
      </c>
      <c r="T744" s="67">
        <v>0</v>
      </c>
      <c r="U744" s="67">
        <v>1</v>
      </c>
      <c r="V744" s="67">
        <v>1</v>
      </c>
      <c r="W744" s="67">
        <v>10</v>
      </c>
      <c r="Y744" s="64" t="s">
        <v>861</v>
      </c>
      <c r="Z744" s="64" t="s">
        <v>580</v>
      </c>
      <c r="AA744" s="64" t="s">
        <v>853</v>
      </c>
      <c r="AB744" s="67">
        <v>13375</v>
      </c>
    </row>
    <row r="745" spans="1:28" s="65" customFormat="1" ht="12">
      <c r="A745" s="86">
        <v>496</v>
      </c>
      <c r="B745" s="64">
        <v>496201201</v>
      </c>
      <c r="C745" s="66" t="s">
        <v>297</v>
      </c>
      <c r="D745" s="67">
        <v>0</v>
      </c>
      <c r="E745" s="67">
        <v>0</v>
      </c>
      <c r="F745" s="67">
        <v>0</v>
      </c>
      <c r="G745" s="67">
        <v>90</v>
      </c>
      <c r="H745" s="67">
        <v>273</v>
      </c>
      <c r="I745" s="67">
        <v>134</v>
      </c>
      <c r="J745" s="67">
        <v>0</v>
      </c>
      <c r="K745" s="67">
        <v>0</v>
      </c>
      <c r="L745" s="67">
        <v>0</v>
      </c>
      <c r="M745" s="67">
        <v>0</v>
      </c>
      <c r="N745" s="144">
        <v>18.836300000000001</v>
      </c>
      <c r="O745" s="67">
        <v>0</v>
      </c>
      <c r="P745" s="67">
        <v>14</v>
      </c>
      <c r="Q745" s="67">
        <v>23</v>
      </c>
      <c r="R745" s="67">
        <v>13</v>
      </c>
      <c r="S745" s="67">
        <v>315</v>
      </c>
      <c r="T745" s="67">
        <v>0</v>
      </c>
      <c r="U745" s="67">
        <v>497</v>
      </c>
      <c r="V745" s="67">
        <v>1</v>
      </c>
      <c r="W745" s="67">
        <v>10</v>
      </c>
      <c r="Y745" s="64" t="s">
        <v>861</v>
      </c>
      <c r="Z745" s="64" t="s">
        <v>580</v>
      </c>
      <c r="AA745" s="64" t="s">
        <v>580</v>
      </c>
      <c r="AB745" s="67">
        <v>12456</v>
      </c>
    </row>
    <row r="746" spans="1:28" s="65" customFormat="1" ht="12">
      <c r="A746" s="86">
        <v>496</v>
      </c>
      <c r="B746" s="64">
        <v>496201310</v>
      </c>
      <c r="C746" s="66" t="s">
        <v>297</v>
      </c>
      <c r="D746" s="67">
        <v>0</v>
      </c>
      <c r="E746" s="67">
        <v>0</v>
      </c>
      <c r="F746" s="67">
        <v>0</v>
      </c>
      <c r="G746" s="67">
        <v>0</v>
      </c>
      <c r="H746" s="67">
        <v>0</v>
      </c>
      <c r="I746" s="67">
        <v>1</v>
      </c>
      <c r="J746" s="67">
        <v>0</v>
      </c>
      <c r="K746" s="67">
        <v>0</v>
      </c>
      <c r="L746" s="67">
        <v>0</v>
      </c>
      <c r="M746" s="67">
        <v>0</v>
      </c>
      <c r="N746" s="144">
        <v>3.7900000000000003E-2</v>
      </c>
      <c r="O746" s="67">
        <v>0</v>
      </c>
      <c r="P746" s="67">
        <v>0</v>
      </c>
      <c r="Q746" s="67">
        <v>0</v>
      </c>
      <c r="R746" s="67">
        <v>0</v>
      </c>
      <c r="S746" s="67">
        <v>0</v>
      </c>
      <c r="T746" s="67">
        <v>0</v>
      </c>
      <c r="U746" s="67">
        <v>1</v>
      </c>
      <c r="V746" s="67">
        <v>1</v>
      </c>
      <c r="W746" s="67">
        <v>1</v>
      </c>
      <c r="Y746" s="64" t="s">
        <v>861</v>
      </c>
      <c r="Z746" s="64" t="s">
        <v>580</v>
      </c>
      <c r="AA746" s="64" t="s">
        <v>832</v>
      </c>
      <c r="AB746" s="67">
        <v>10556</v>
      </c>
    </row>
    <row r="747" spans="1:28" s="65" customFormat="1" ht="12">
      <c r="A747" s="86">
        <v>497</v>
      </c>
      <c r="B747" s="64">
        <v>497117005</v>
      </c>
      <c r="C747" s="66" t="s">
        <v>299</v>
      </c>
      <c r="D747" s="67">
        <v>0</v>
      </c>
      <c r="E747" s="67">
        <v>0</v>
      </c>
      <c r="F747" s="67">
        <v>1</v>
      </c>
      <c r="G747" s="67">
        <v>5</v>
      </c>
      <c r="H747" s="67">
        <v>0</v>
      </c>
      <c r="I747" s="67">
        <v>0</v>
      </c>
      <c r="J747" s="67">
        <v>0</v>
      </c>
      <c r="K747" s="67">
        <v>0</v>
      </c>
      <c r="L747" s="67">
        <v>0</v>
      </c>
      <c r="M747" s="67">
        <v>0</v>
      </c>
      <c r="N747" s="144">
        <v>0.22739999999999999</v>
      </c>
      <c r="O747" s="67">
        <v>0</v>
      </c>
      <c r="P747" s="67">
        <v>1</v>
      </c>
      <c r="Q747" s="67">
        <v>0</v>
      </c>
      <c r="R747" s="67">
        <v>0</v>
      </c>
      <c r="S747" s="67">
        <v>0</v>
      </c>
      <c r="T747" s="67">
        <v>0</v>
      </c>
      <c r="U747" s="67">
        <v>6</v>
      </c>
      <c r="V747" s="67">
        <v>1</v>
      </c>
      <c r="W747" s="67">
        <v>1</v>
      </c>
      <c r="Y747" s="64" t="s">
        <v>863</v>
      </c>
      <c r="Z747" s="64" t="s">
        <v>605</v>
      </c>
      <c r="AA747" s="64" t="s">
        <v>719</v>
      </c>
      <c r="AB747" s="67">
        <v>9495</v>
      </c>
    </row>
    <row r="748" spans="1:28" s="65" customFormat="1" ht="12">
      <c r="A748" s="86">
        <v>497</v>
      </c>
      <c r="B748" s="64">
        <v>497117008</v>
      </c>
      <c r="C748" s="66" t="s">
        <v>299</v>
      </c>
      <c r="D748" s="67">
        <v>0</v>
      </c>
      <c r="E748" s="67">
        <v>0</v>
      </c>
      <c r="F748" s="67">
        <v>11</v>
      </c>
      <c r="G748" s="67">
        <v>53</v>
      </c>
      <c r="H748" s="67">
        <v>19</v>
      </c>
      <c r="I748" s="67">
        <v>0</v>
      </c>
      <c r="J748" s="67">
        <v>0</v>
      </c>
      <c r="K748" s="67">
        <v>0</v>
      </c>
      <c r="L748" s="67">
        <v>0</v>
      </c>
      <c r="M748" s="67">
        <v>0</v>
      </c>
      <c r="N748" s="144">
        <v>3.1457000000000002</v>
      </c>
      <c r="O748" s="67">
        <v>0</v>
      </c>
      <c r="P748" s="67">
        <v>3</v>
      </c>
      <c r="Q748" s="67">
        <v>2</v>
      </c>
      <c r="R748" s="67">
        <v>0</v>
      </c>
      <c r="S748" s="67">
        <v>16</v>
      </c>
      <c r="T748" s="67">
        <v>0</v>
      </c>
      <c r="U748" s="67">
        <v>83</v>
      </c>
      <c r="V748" s="67">
        <v>1</v>
      </c>
      <c r="W748" s="67">
        <v>4</v>
      </c>
      <c r="Y748" s="64" t="s">
        <v>863</v>
      </c>
      <c r="Z748" s="64" t="s">
        <v>605</v>
      </c>
      <c r="AA748" s="64" t="s">
        <v>762</v>
      </c>
      <c r="AB748" s="67">
        <v>9927</v>
      </c>
    </row>
    <row r="749" spans="1:28" s="65" customFormat="1" ht="12">
      <c r="A749" s="86">
        <v>497</v>
      </c>
      <c r="B749" s="64">
        <v>497117024</v>
      </c>
      <c r="C749" s="66" t="s">
        <v>299</v>
      </c>
      <c r="D749" s="67">
        <v>0</v>
      </c>
      <c r="E749" s="67">
        <v>0</v>
      </c>
      <c r="F749" s="67">
        <v>0</v>
      </c>
      <c r="G749" s="67">
        <v>9</v>
      </c>
      <c r="H749" s="67">
        <v>7</v>
      </c>
      <c r="I749" s="67">
        <v>4</v>
      </c>
      <c r="J749" s="67">
        <v>0</v>
      </c>
      <c r="K749" s="67">
        <v>0</v>
      </c>
      <c r="L749" s="67">
        <v>0</v>
      </c>
      <c r="M749" s="67">
        <v>0</v>
      </c>
      <c r="N749" s="144">
        <v>0.75800000000000001</v>
      </c>
      <c r="O749" s="67">
        <v>0</v>
      </c>
      <c r="P749" s="67">
        <v>0</v>
      </c>
      <c r="Q749" s="67">
        <v>0</v>
      </c>
      <c r="R749" s="67">
        <v>0</v>
      </c>
      <c r="S749" s="67">
        <v>4</v>
      </c>
      <c r="T749" s="67">
        <v>0</v>
      </c>
      <c r="U749" s="67">
        <v>20</v>
      </c>
      <c r="V749" s="67">
        <v>1</v>
      </c>
      <c r="W749" s="67">
        <v>4</v>
      </c>
      <c r="Y749" s="64" t="s">
        <v>863</v>
      </c>
      <c r="Z749" s="64" t="s">
        <v>605</v>
      </c>
      <c r="AA749" s="64" t="s">
        <v>807</v>
      </c>
      <c r="AB749" s="67">
        <v>10067</v>
      </c>
    </row>
    <row r="750" spans="1:28" s="65" customFormat="1" ht="12">
      <c r="A750" s="86">
        <v>497</v>
      </c>
      <c r="B750" s="64">
        <v>497117061</v>
      </c>
      <c r="C750" s="66" t="s">
        <v>299</v>
      </c>
      <c r="D750" s="67">
        <v>0</v>
      </c>
      <c r="E750" s="67">
        <v>0</v>
      </c>
      <c r="F750" s="67">
        <v>0</v>
      </c>
      <c r="G750" s="67">
        <v>8</v>
      </c>
      <c r="H750" s="67">
        <v>9</v>
      </c>
      <c r="I750" s="67">
        <v>3</v>
      </c>
      <c r="J750" s="67">
        <v>0</v>
      </c>
      <c r="K750" s="67">
        <v>0</v>
      </c>
      <c r="L750" s="67">
        <v>0</v>
      </c>
      <c r="M750" s="67">
        <v>0</v>
      </c>
      <c r="N750" s="144">
        <v>0.75800000000000001</v>
      </c>
      <c r="O750" s="67">
        <v>0</v>
      </c>
      <c r="P750" s="67">
        <v>0</v>
      </c>
      <c r="Q750" s="67">
        <v>0</v>
      </c>
      <c r="R750" s="67">
        <v>0</v>
      </c>
      <c r="S750" s="67">
        <v>7</v>
      </c>
      <c r="T750" s="67">
        <v>0</v>
      </c>
      <c r="U750" s="67">
        <v>20</v>
      </c>
      <c r="V750" s="67">
        <v>1</v>
      </c>
      <c r="W750" s="67">
        <v>8</v>
      </c>
      <c r="Y750" s="64" t="s">
        <v>863</v>
      </c>
      <c r="Z750" s="64" t="s">
        <v>605</v>
      </c>
      <c r="AA750" s="64" t="s">
        <v>720</v>
      </c>
      <c r="AB750" s="67">
        <v>10722</v>
      </c>
    </row>
    <row r="751" spans="1:28" s="65" customFormat="1" ht="12">
      <c r="A751" s="86">
        <v>497</v>
      </c>
      <c r="B751" s="64">
        <v>497117074</v>
      </c>
      <c r="C751" s="66" t="s">
        <v>299</v>
      </c>
      <c r="D751" s="67">
        <v>0</v>
      </c>
      <c r="E751" s="67">
        <v>0</v>
      </c>
      <c r="F751" s="67">
        <v>0</v>
      </c>
      <c r="G751" s="67">
        <v>4</v>
      </c>
      <c r="H751" s="67">
        <v>1</v>
      </c>
      <c r="I751" s="67">
        <v>0</v>
      </c>
      <c r="J751" s="67">
        <v>0</v>
      </c>
      <c r="K751" s="67">
        <v>0</v>
      </c>
      <c r="L751" s="67">
        <v>0</v>
      </c>
      <c r="M751" s="67">
        <v>0</v>
      </c>
      <c r="N751" s="144">
        <v>0.1895</v>
      </c>
      <c r="O751" s="67">
        <v>0</v>
      </c>
      <c r="P751" s="67">
        <v>0</v>
      </c>
      <c r="Q751" s="67">
        <v>0</v>
      </c>
      <c r="R751" s="67">
        <v>0</v>
      </c>
      <c r="S751" s="67">
        <v>1</v>
      </c>
      <c r="T751" s="67">
        <v>0</v>
      </c>
      <c r="U751" s="67">
        <v>5</v>
      </c>
      <c r="V751" s="67">
        <v>1</v>
      </c>
      <c r="W751" s="67">
        <v>4</v>
      </c>
      <c r="Y751" s="64" t="s">
        <v>863</v>
      </c>
      <c r="Z751" s="64" t="s">
        <v>605</v>
      </c>
      <c r="AA751" s="64" t="s">
        <v>864</v>
      </c>
      <c r="AB751" s="67">
        <v>9831</v>
      </c>
    </row>
    <row r="752" spans="1:28" s="65" customFormat="1" ht="12">
      <c r="A752" s="86">
        <v>497</v>
      </c>
      <c r="B752" s="64">
        <v>497117086</v>
      </c>
      <c r="C752" s="66" t="s">
        <v>299</v>
      </c>
      <c r="D752" s="67">
        <v>0</v>
      </c>
      <c r="E752" s="67">
        <v>0</v>
      </c>
      <c r="F752" s="67">
        <v>2</v>
      </c>
      <c r="G752" s="67">
        <v>17</v>
      </c>
      <c r="H752" s="67">
        <v>8</v>
      </c>
      <c r="I752" s="67">
        <v>5</v>
      </c>
      <c r="J752" s="67">
        <v>0</v>
      </c>
      <c r="K752" s="67">
        <v>0</v>
      </c>
      <c r="L752" s="67">
        <v>0</v>
      </c>
      <c r="M752" s="67">
        <v>0</v>
      </c>
      <c r="N752" s="144">
        <v>1.2128000000000001</v>
      </c>
      <c r="O752" s="67">
        <v>0</v>
      </c>
      <c r="P752" s="67">
        <v>1</v>
      </c>
      <c r="Q752" s="67">
        <v>0</v>
      </c>
      <c r="R752" s="67">
        <v>0</v>
      </c>
      <c r="S752" s="67">
        <v>4</v>
      </c>
      <c r="T752" s="67">
        <v>0</v>
      </c>
      <c r="U752" s="67">
        <v>32</v>
      </c>
      <c r="V752" s="67">
        <v>1</v>
      </c>
      <c r="W752" s="67">
        <v>3</v>
      </c>
      <c r="Y752" s="64" t="s">
        <v>863</v>
      </c>
      <c r="Z752" s="64" t="s">
        <v>605</v>
      </c>
      <c r="AA752" s="64" t="s">
        <v>761</v>
      </c>
      <c r="AB752" s="67">
        <v>9810</v>
      </c>
    </row>
    <row r="753" spans="1:28" s="65" customFormat="1" ht="12">
      <c r="A753" s="86">
        <v>497</v>
      </c>
      <c r="B753" s="64">
        <v>497117087</v>
      </c>
      <c r="C753" s="66" t="s">
        <v>299</v>
      </c>
      <c r="D753" s="67">
        <v>0</v>
      </c>
      <c r="E753" s="67">
        <v>0</v>
      </c>
      <c r="F753" s="67">
        <v>0</v>
      </c>
      <c r="G753" s="67">
        <v>1</v>
      </c>
      <c r="H753" s="67">
        <v>0</v>
      </c>
      <c r="I753" s="67">
        <v>0</v>
      </c>
      <c r="J753" s="67">
        <v>0</v>
      </c>
      <c r="K753" s="67">
        <v>0</v>
      </c>
      <c r="L753" s="67">
        <v>0</v>
      </c>
      <c r="M753" s="67">
        <v>0</v>
      </c>
      <c r="N753" s="144">
        <v>3.7900000000000003E-2</v>
      </c>
      <c r="O753" s="67">
        <v>0</v>
      </c>
      <c r="P753" s="67">
        <v>0</v>
      </c>
      <c r="Q753" s="67">
        <v>0</v>
      </c>
      <c r="R753" s="67">
        <v>0</v>
      </c>
      <c r="S753" s="67">
        <v>1</v>
      </c>
      <c r="T753" s="67">
        <v>0</v>
      </c>
      <c r="U753" s="67">
        <v>1</v>
      </c>
      <c r="V753" s="67">
        <v>1</v>
      </c>
      <c r="W753" s="67">
        <v>10</v>
      </c>
      <c r="Y753" s="64" t="s">
        <v>863</v>
      </c>
      <c r="Z753" s="64" t="s">
        <v>605</v>
      </c>
      <c r="AA753" s="64" t="s">
        <v>721</v>
      </c>
      <c r="AB753" s="67">
        <v>13713</v>
      </c>
    </row>
    <row r="754" spans="1:28" s="65" customFormat="1" ht="12">
      <c r="A754" s="86">
        <v>497</v>
      </c>
      <c r="B754" s="64">
        <v>497117091</v>
      </c>
      <c r="C754" s="66" t="s">
        <v>299</v>
      </c>
      <c r="D754" s="67">
        <v>0</v>
      </c>
      <c r="E754" s="67">
        <v>0</v>
      </c>
      <c r="F754" s="67">
        <v>1</v>
      </c>
      <c r="G754" s="67">
        <v>0</v>
      </c>
      <c r="H754" s="67">
        <v>0</v>
      </c>
      <c r="I754" s="67">
        <v>0</v>
      </c>
      <c r="J754" s="67">
        <v>0</v>
      </c>
      <c r="K754" s="67">
        <v>0</v>
      </c>
      <c r="L754" s="67">
        <v>0</v>
      </c>
      <c r="M754" s="67">
        <v>0</v>
      </c>
      <c r="N754" s="144">
        <v>3.7900000000000003E-2</v>
      </c>
      <c r="O754" s="67">
        <v>0</v>
      </c>
      <c r="P754" s="67">
        <v>0</v>
      </c>
      <c r="Q754" s="67">
        <v>0</v>
      </c>
      <c r="R754" s="67">
        <v>0</v>
      </c>
      <c r="S754" s="67">
        <v>0</v>
      </c>
      <c r="T754" s="67">
        <v>0</v>
      </c>
      <c r="U754" s="67">
        <v>1</v>
      </c>
      <c r="V754" s="67">
        <v>1</v>
      </c>
      <c r="W754" s="67">
        <v>1</v>
      </c>
      <c r="Y754" s="64" t="s">
        <v>863</v>
      </c>
      <c r="Z754" s="64" t="s">
        <v>605</v>
      </c>
      <c r="AA754" s="64" t="s">
        <v>604</v>
      </c>
      <c r="AB754" s="67">
        <v>9076</v>
      </c>
    </row>
    <row r="755" spans="1:28" s="65" customFormat="1" ht="12">
      <c r="A755" s="86">
        <v>497</v>
      </c>
      <c r="B755" s="64">
        <v>497117111</v>
      </c>
      <c r="C755" s="66" t="s">
        <v>299</v>
      </c>
      <c r="D755" s="67">
        <v>0</v>
      </c>
      <c r="E755" s="67">
        <v>0</v>
      </c>
      <c r="F755" s="67">
        <v>3</v>
      </c>
      <c r="G755" s="67">
        <v>6</v>
      </c>
      <c r="H755" s="67">
        <v>2</v>
      </c>
      <c r="I755" s="67">
        <v>1</v>
      </c>
      <c r="J755" s="67">
        <v>0</v>
      </c>
      <c r="K755" s="67">
        <v>0</v>
      </c>
      <c r="L755" s="67">
        <v>0</v>
      </c>
      <c r="M755" s="67">
        <v>0</v>
      </c>
      <c r="N755" s="144">
        <v>0.45479999999999998</v>
      </c>
      <c r="O755" s="67">
        <v>0</v>
      </c>
      <c r="P755" s="67">
        <v>0</v>
      </c>
      <c r="Q755" s="67">
        <v>0</v>
      </c>
      <c r="R755" s="67">
        <v>0</v>
      </c>
      <c r="S755" s="67">
        <v>1</v>
      </c>
      <c r="T755" s="67">
        <v>0</v>
      </c>
      <c r="U755" s="67">
        <v>12</v>
      </c>
      <c r="V755" s="67">
        <v>1</v>
      </c>
      <c r="W755" s="67">
        <v>1</v>
      </c>
      <c r="Y755" s="64" t="s">
        <v>863</v>
      </c>
      <c r="Z755" s="64" t="s">
        <v>605</v>
      </c>
      <c r="AA755" s="64" t="s">
        <v>808</v>
      </c>
      <c r="AB755" s="67">
        <v>9487</v>
      </c>
    </row>
    <row r="756" spans="1:28" s="65" customFormat="1" ht="12">
      <c r="A756" s="86">
        <v>497</v>
      </c>
      <c r="B756" s="64">
        <v>497117114</v>
      </c>
      <c r="C756" s="66" t="s">
        <v>299</v>
      </c>
      <c r="D756" s="67">
        <v>0</v>
      </c>
      <c r="E756" s="67">
        <v>0</v>
      </c>
      <c r="F756" s="67">
        <v>0</v>
      </c>
      <c r="G756" s="67">
        <v>8</v>
      </c>
      <c r="H756" s="67">
        <v>3</v>
      </c>
      <c r="I756" s="67">
        <v>1</v>
      </c>
      <c r="J756" s="67">
        <v>0</v>
      </c>
      <c r="K756" s="67">
        <v>0</v>
      </c>
      <c r="L756" s="67">
        <v>0</v>
      </c>
      <c r="M756" s="67">
        <v>0</v>
      </c>
      <c r="N756" s="144">
        <v>0.45479999999999998</v>
      </c>
      <c r="O756" s="67">
        <v>0</v>
      </c>
      <c r="P756" s="67">
        <v>0</v>
      </c>
      <c r="Q756" s="67">
        <v>0</v>
      </c>
      <c r="R756" s="67">
        <v>1</v>
      </c>
      <c r="S756" s="67">
        <v>1</v>
      </c>
      <c r="T756" s="67">
        <v>0</v>
      </c>
      <c r="U756" s="67">
        <v>12</v>
      </c>
      <c r="V756" s="67">
        <v>1</v>
      </c>
      <c r="W756" s="67">
        <v>1</v>
      </c>
      <c r="Y756" s="64" t="s">
        <v>863</v>
      </c>
      <c r="Z756" s="64" t="s">
        <v>605</v>
      </c>
      <c r="AA756" s="64" t="s">
        <v>603</v>
      </c>
      <c r="AB756" s="67">
        <v>9626</v>
      </c>
    </row>
    <row r="757" spans="1:28" s="65" customFormat="1" ht="12">
      <c r="A757" s="86">
        <v>497</v>
      </c>
      <c r="B757" s="64">
        <v>497117117</v>
      </c>
      <c r="C757" s="66" t="s">
        <v>299</v>
      </c>
      <c r="D757" s="67">
        <v>0</v>
      </c>
      <c r="E757" s="67">
        <v>0</v>
      </c>
      <c r="F757" s="67">
        <v>4</v>
      </c>
      <c r="G757" s="67">
        <v>15</v>
      </c>
      <c r="H757" s="67">
        <v>6</v>
      </c>
      <c r="I757" s="67">
        <v>6</v>
      </c>
      <c r="J757" s="67">
        <v>0</v>
      </c>
      <c r="K757" s="67">
        <v>0</v>
      </c>
      <c r="L757" s="67">
        <v>0</v>
      </c>
      <c r="M757" s="67">
        <v>0</v>
      </c>
      <c r="N757" s="144">
        <v>1.1749000000000001</v>
      </c>
      <c r="O757" s="67">
        <v>0</v>
      </c>
      <c r="P757" s="67">
        <v>0</v>
      </c>
      <c r="Q757" s="67">
        <v>0</v>
      </c>
      <c r="R757" s="67">
        <v>0</v>
      </c>
      <c r="S757" s="67">
        <v>0</v>
      </c>
      <c r="T757" s="67">
        <v>0</v>
      </c>
      <c r="U757" s="67">
        <v>31</v>
      </c>
      <c r="V757" s="67">
        <v>1</v>
      </c>
      <c r="W757" s="67">
        <v>1</v>
      </c>
      <c r="Y757" s="64" t="s">
        <v>863</v>
      </c>
      <c r="Z757" s="64" t="s">
        <v>605</v>
      </c>
      <c r="AA757" s="64" t="s">
        <v>605</v>
      </c>
      <c r="AB757" s="67">
        <v>9329</v>
      </c>
    </row>
    <row r="758" spans="1:28" s="65" customFormat="1" ht="12">
      <c r="A758" s="86">
        <v>497</v>
      </c>
      <c r="B758" s="64">
        <v>497117137</v>
      </c>
      <c r="C758" s="66" t="s">
        <v>299</v>
      </c>
      <c r="D758" s="67">
        <v>0</v>
      </c>
      <c r="E758" s="67">
        <v>0</v>
      </c>
      <c r="F758" s="67">
        <v>2</v>
      </c>
      <c r="G758" s="67">
        <v>9</v>
      </c>
      <c r="H758" s="67">
        <v>11</v>
      </c>
      <c r="I758" s="67">
        <v>10</v>
      </c>
      <c r="J758" s="67">
        <v>0</v>
      </c>
      <c r="K758" s="67">
        <v>0</v>
      </c>
      <c r="L758" s="67">
        <v>0</v>
      </c>
      <c r="M758" s="67">
        <v>0</v>
      </c>
      <c r="N758" s="144">
        <v>1.2128000000000001</v>
      </c>
      <c r="O758" s="67">
        <v>0</v>
      </c>
      <c r="P758" s="67">
        <v>0</v>
      </c>
      <c r="Q758" s="67">
        <v>0</v>
      </c>
      <c r="R758" s="67">
        <v>0</v>
      </c>
      <c r="S758" s="67">
        <v>7</v>
      </c>
      <c r="T758" s="67">
        <v>0</v>
      </c>
      <c r="U758" s="67">
        <v>32</v>
      </c>
      <c r="V758" s="67">
        <v>1</v>
      </c>
      <c r="W758" s="67">
        <v>4</v>
      </c>
      <c r="Y758" s="64" t="s">
        <v>863</v>
      </c>
      <c r="Z758" s="64" t="s">
        <v>605</v>
      </c>
      <c r="AA758" s="64" t="s">
        <v>772</v>
      </c>
      <c r="AB758" s="67">
        <v>10300</v>
      </c>
    </row>
    <row r="759" spans="1:28" s="65" customFormat="1" ht="12">
      <c r="A759" s="86">
        <v>497</v>
      </c>
      <c r="B759" s="64">
        <v>497117154</v>
      </c>
      <c r="C759" s="66" t="s">
        <v>299</v>
      </c>
      <c r="D759" s="67">
        <v>0</v>
      </c>
      <c r="E759" s="67">
        <v>0</v>
      </c>
      <c r="F759" s="67">
        <v>1</v>
      </c>
      <c r="G759" s="67">
        <v>4</v>
      </c>
      <c r="H759" s="67">
        <v>0</v>
      </c>
      <c r="I759" s="67">
        <v>0</v>
      </c>
      <c r="J759" s="67">
        <v>0</v>
      </c>
      <c r="K759" s="67">
        <v>0</v>
      </c>
      <c r="L759" s="67">
        <v>0</v>
      </c>
      <c r="M759" s="67">
        <v>0</v>
      </c>
      <c r="N759" s="144">
        <v>0.1895</v>
      </c>
      <c r="O759" s="67">
        <v>0</v>
      </c>
      <c r="P759" s="67">
        <v>0</v>
      </c>
      <c r="Q759" s="67">
        <v>0</v>
      </c>
      <c r="R759" s="67">
        <v>0</v>
      </c>
      <c r="S759" s="67">
        <v>0</v>
      </c>
      <c r="T759" s="67">
        <v>0</v>
      </c>
      <c r="U759" s="67">
        <v>5</v>
      </c>
      <c r="V759" s="67">
        <v>1</v>
      </c>
      <c r="W759" s="67">
        <v>1</v>
      </c>
      <c r="Y759" s="64" t="s">
        <v>863</v>
      </c>
      <c r="Z759" s="64" t="s">
        <v>605</v>
      </c>
      <c r="AA759" s="64" t="s">
        <v>865</v>
      </c>
      <c r="AB759" s="67">
        <v>9114</v>
      </c>
    </row>
    <row r="760" spans="1:28" s="65" customFormat="1" ht="12">
      <c r="A760" s="86">
        <v>497</v>
      </c>
      <c r="B760" s="64">
        <v>497117159</v>
      </c>
      <c r="C760" s="66" t="s">
        <v>299</v>
      </c>
      <c r="D760" s="67">
        <v>0</v>
      </c>
      <c r="E760" s="67">
        <v>0</v>
      </c>
      <c r="F760" s="67">
        <v>1</v>
      </c>
      <c r="G760" s="67">
        <v>1</v>
      </c>
      <c r="H760" s="67">
        <v>4</v>
      </c>
      <c r="I760" s="67">
        <v>0</v>
      </c>
      <c r="J760" s="67">
        <v>0</v>
      </c>
      <c r="K760" s="67">
        <v>0</v>
      </c>
      <c r="L760" s="67">
        <v>0</v>
      </c>
      <c r="M760" s="67">
        <v>0</v>
      </c>
      <c r="N760" s="144">
        <v>0.22739999999999999</v>
      </c>
      <c r="O760" s="67">
        <v>0</v>
      </c>
      <c r="P760" s="67">
        <v>0</v>
      </c>
      <c r="Q760" s="67">
        <v>0</v>
      </c>
      <c r="R760" s="67">
        <v>0</v>
      </c>
      <c r="S760" s="67">
        <v>1</v>
      </c>
      <c r="T760" s="67">
        <v>0</v>
      </c>
      <c r="U760" s="67">
        <v>6</v>
      </c>
      <c r="V760" s="67">
        <v>1</v>
      </c>
      <c r="W760" s="67">
        <v>3</v>
      </c>
      <c r="Y760" s="64" t="s">
        <v>863</v>
      </c>
      <c r="Z760" s="64" t="s">
        <v>605</v>
      </c>
      <c r="AA760" s="64" t="s">
        <v>722</v>
      </c>
      <c r="AB760" s="67">
        <v>9530</v>
      </c>
    </row>
    <row r="761" spans="1:28" s="65" customFormat="1" ht="12">
      <c r="A761" s="86">
        <v>497</v>
      </c>
      <c r="B761" s="64">
        <v>497117210</v>
      </c>
      <c r="C761" s="66" t="s">
        <v>299</v>
      </c>
      <c r="D761" s="67">
        <v>0</v>
      </c>
      <c r="E761" s="67">
        <v>0</v>
      </c>
      <c r="F761" s="67">
        <v>5</v>
      </c>
      <c r="G761" s="67">
        <v>19</v>
      </c>
      <c r="H761" s="67">
        <v>24</v>
      </c>
      <c r="I761" s="67">
        <v>11</v>
      </c>
      <c r="J761" s="67">
        <v>0</v>
      </c>
      <c r="K761" s="67">
        <v>0</v>
      </c>
      <c r="L761" s="67">
        <v>0</v>
      </c>
      <c r="M761" s="67">
        <v>0</v>
      </c>
      <c r="N761" s="144">
        <v>2.2361</v>
      </c>
      <c r="O761" s="67">
        <v>0</v>
      </c>
      <c r="P761" s="67">
        <v>0</v>
      </c>
      <c r="Q761" s="67">
        <v>0</v>
      </c>
      <c r="R761" s="67">
        <v>1</v>
      </c>
      <c r="S761" s="67">
        <v>5</v>
      </c>
      <c r="T761" s="67">
        <v>0</v>
      </c>
      <c r="U761" s="67">
        <v>59</v>
      </c>
      <c r="V761" s="67">
        <v>1</v>
      </c>
      <c r="W761" s="67">
        <v>1</v>
      </c>
      <c r="Y761" s="64" t="s">
        <v>863</v>
      </c>
      <c r="Z761" s="64" t="s">
        <v>605</v>
      </c>
      <c r="AA761" s="64" t="s">
        <v>606</v>
      </c>
      <c r="AB761" s="67">
        <v>9599</v>
      </c>
    </row>
    <row r="762" spans="1:28" s="65" customFormat="1" ht="12">
      <c r="A762" s="86">
        <v>497</v>
      </c>
      <c r="B762" s="64">
        <v>497117223</v>
      </c>
      <c r="C762" s="66" t="s">
        <v>299</v>
      </c>
      <c r="D762" s="67">
        <v>0</v>
      </c>
      <c r="E762" s="67">
        <v>0</v>
      </c>
      <c r="F762" s="67">
        <v>1</v>
      </c>
      <c r="G762" s="67">
        <v>3</v>
      </c>
      <c r="H762" s="67">
        <v>0</v>
      </c>
      <c r="I762" s="67">
        <v>0</v>
      </c>
      <c r="J762" s="67">
        <v>0</v>
      </c>
      <c r="K762" s="67">
        <v>0</v>
      </c>
      <c r="L762" s="67">
        <v>0</v>
      </c>
      <c r="M762" s="67">
        <v>0</v>
      </c>
      <c r="N762" s="144">
        <v>0.15160000000000001</v>
      </c>
      <c r="O762" s="67">
        <v>0</v>
      </c>
      <c r="P762" s="67">
        <v>0</v>
      </c>
      <c r="Q762" s="67">
        <v>0</v>
      </c>
      <c r="R762" s="67">
        <v>0</v>
      </c>
      <c r="S762" s="67">
        <v>0</v>
      </c>
      <c r="T762" s="67">
        <v>0</v>
      </c>
      <c r="U762" s="67">
        <v>4</v>
      </c>
      <c r="V762" s="67">
        <v>1</v>
      </c>
      <c r="W762" s="67">
        <v>1</v>
      </c>
      <c r="Y762" s="64" t="s">
        <v>863</v>
      </c>
      <c r="Z762" s="64" t="s">
        <v>605</v>
      </c>
      <c r="AA762" s="64" t="s">
        <v>866</v>
      </c>
      <c r="AB762" s="67">
        <v>9111</v>
      </c>
    </row>
    <row r="763" spans="1:28" s="65" customFormat="1" ht="12">
      <c r="A763" s="86">
        <v>497</v>
      </c>
      <c r="B763" s="64">
        <v>497117272</v>
      </c>
      <c r="C763" s="66" t="s">
        <v>299</v>
      </c>
      <c r="D763" s="67">
        <v>0</v>
      </c>
      <c r="E763" s="67">
        <v>0</v>
      </c>
      <c r="F763" s="67">
        <v>1</v>
      </c>
      <c r="G763" s="67">
        <v>1</v>
      </c>
      <c r="H763" s="67">
        <v>1</v>
      </c>
      <c r="I763" s="67">
        <v>0</v>
      </c>
      <c r="J763" s="67">
        <v>0</v>
      </c>
      <c r="K763" s="67">
        <v>0</v>
      </c>
      <c r="L763" s="67">
        <v>0</v>
      </c>
      <c r="M763" s="67">
        <v>0</v>
      </c>
      <c r="N763" s="144">
        <v>0.1137</v>
      </c>
      <c r="O763" s="67">
        <v>0</v>
      </c>
      <c r="P763" s="67">
        <v>0</v>
      </c>
      <c r="Q763" s="67">
        <v>0</v>
      </c>
      <c r="R763" s="67">
        <v>0</v>
      </c>
      <c r="S763" s="67">
        <v>0</v>
      </c>
      <c r="T763" s="67">
        <v>0</v>
      </c>
      <c r="U763" s="67">
        <v>3</v>
      </c>
      <c r="V763" s="67">
        <v>1</v>
      </c>
      <c r="W763" s="67">
        <v>1</v>
      </c>
      <c r="Y763" s="64" t="s">
        <v>863</v>
      </c>
      <c r="Z763" s="64" t="s">
        <v>605</v>
      </c>
      <c r="AA763" s="64" t="s">
        <v>867</v>
      </c>
      <c r="AB763" s="67">
        <v>8995</v>
      </c>
    </row>
    <row r="764" spans="1:28" s="65" customFormat="1" ht="12">
      <c r="A764" s="86">
        <v>497</v>
      </c>
      <c r="B764" s="64">
        <v>497117278</v>
      </c>
      <c r="C764" s="66" t="s">
        <v>299</v>
      </c>
      <c r="D764" s="67">
        <v>0</v>
      </c>
      <c r="E764" s="67">
        <v>0</v>
      </c>
      <c r="F764" s="67">
        <v>2</v>
      </c>
      <c r="G764" s="67">
        <v>15</v>
      </c>
      <c r="H764" s="67">
        <v>13</v>
      </c>
      <c r="I764" s="67">
        <v>10</v>
      </c>
      <c r="J764" s="67">
        <v>0</v>
      </c>
      <c r="K764" s="67">
        <v>0</v>
      </c>
      <c r="L764" s="67">
        <v>0</v>
      </c>
      <c r="M764" s="67">
        <v>0</v>
      </c>
      <c r="N764" s="144">
        <v>1.516</v>
      </c>
      <c r="O764" s="67">
        <v>0</v>
      </c>
      <c r="P764" s="67">
        <v>1</v>
      </c>
      <c r="Q764" s="67">
        <v>0</v>
      </c>
      <c r="R764" s="67">
        <v>0</v>
      </c>
      <c r="S764" s="67">
        <v>1</v>
      </c>
      <c r="T764" s="67">
        <v>0</v>
      </c>
      <c r="U764" s="67">
        <v>40</v>
      </c>
      <c r="V764" s="67">
        <v>1</v>
      </c>
      <c r="W764" s="67">
        <v>1</v>
      </c>
      <c r="Y764" s="64" t="s">
        <v>863</v>
      </c>
      <c r="Z764" s="64" t="s">
        <v>605</v>
      </c>
      <c r="AA764" s="64" t="s">
        <v>765</v>
      </c>
      <c r="AB764" s="67">
        <v>9520</v>
      </c>
    </row>
    <row r="765" spans="1:28" s="65" customFormat="1" ht="12">
      <c r="A765" s="86">
        <v>497</v>
      </c>
      <c r="B765" s="64">
        <v>497117281</v>
      </c>
      <c r="C765" s="66" t="s">
        <v>299</v>
      </c>
      <c r="D765" s="67">
        <v>0</v>
      </c>
      <c r="E765" s="67">
        <v>0</v>
      </c>
      <c r="F765" s="67">
        <v>6</v>
      </c>
      <c r="G765" s="67">
        <v>24</v>
      </c>
      <c r="H765" s="67">
        <v>19</v>
      </c>
      <c r="I765" s="67">
        <v>17</v>
      </c>
      <c r="J765" s="67">
        <v>0</v>
      </c>
      <c r="K765" s="67">
        <v>0</v>
      </c>
      <c r="L765" s="67">
        <v>0</v>
      </c>
      <c r="M765" s="67">
        <v>0</v>
      </c>
      <c r="N765" s="144">
        <v>2.5013999999999998</v>
      </c>
      <c r="O765" s="67">
        <v>0</v>
      </c>
      <c r="P765" s="67">
        <v>2</v>
      </c>
      <c r="Q765" s="67">
        <v>0</v>
      </c>
      <c r="R765" s="67">
        <v>0</v>
      </c>
      <c r="S765" s="67">
        <v>34</v>
      </c>
      <c r="T765" s="67">
        <v>0</v>
      </c>
      <c r="U765" s="67">
        <v>66</v>
      </c>
      <c r="V765" s="67">
        <v>1</v>
      </c>
      <c r="W765" s="67">
        <v>10</v>
      </c>
      <c r="Y765" s="64" t="s">
        <v>863</v>
      </c>
      <c r="Z765" s="64" t="s">
        <v>605</v>
      </c>
      <c r="AA765" s="64" t="s">
        <v>718</v>
      </c>
      <c r="AB765" s="67">
        <v>11824</v>
      </c>
    </row>
    <row r="766" spans="1:28" s="65" customFormat="1" ht="12">
      <c r="A766" s="86">
        <v>497</v>
      </c>
      <c r="B766" s="64">
        <v>497117325</v>
      </c>
      <c r="C766" s="66" t="s">
        <v>299</v>
      </c>
      <c r="D766" s="67">
        <v>0</v>
      </c>
      <c r="E766" s="67">
        <v>0</v>
      </c>
      <c r="F766" s="67">
        <v>1</v>
      </c>
      <c r="G766" s="67">
        <v>5</v>
      </c>
      <c r="H766" s="67">
        <v>1</v>
      </c>
      <c r="I766" s="67">
        <v>0</v>
      </c>
      <c r="J766" s="67">
        <v>0</v>
      </c>
      <c r="K766" s="67">
        <v>0</v>
      </c>
      <c r="L766" s="67">
        <v>0</v>
      </c>
      <c r="M766" s="67">
        <v>0</v>
      </c>
      <c r="N766" s="144">
        <v>0.26529999999999998</v>
      </c>
      <c r="O766" s="67">
        <v>0</v>
      </c>
      <c r="P766" s="67">
        <v>0</v>
      </c>
      <c r="Q766" s="67">
        <v>0</v>
      </c>
      <c r="R766" s="67">
        <v>0</v>
      </c>
      <c r="S766" s="67">
        <v>2</v>
      </c>
      <c r="T766" s="67">
        <v>0</v>
      </c>
      <c r="U766" s="67">
        <v>7</v>
      </c>
      <c r="V766" s="67">
        <v>1</v>
      </c>
      <c r="W766" s="67">
        <v>6</v>
      </c>
      <c r="Y766" s="64" t="s">
        <v>863</v>
      </c>
      <c r="Z766" s="64" t="s">
        <v>605</v>
      </c>
      <c r="AA766" s="64" t="s">
        <v>773</v>
      </c>
      <c r="AB766" s="67">
        <v>10265</v>
      </c>
    </row>
    <row r="767" spans="1:28" s="65" customFormat="1" ht="12">
      <c r="A767" s="86">
        <v>497</v>
      </c>
      <c r="B767" s="64">
        <v>497117327</v>
      </c>
      <c r="C767" s="66" t="s">
        <v>299</v>
      </c>
      <c r="D767" s="67">
        <v>0</v>
      </c>
      <c r="E767" s="67">
        <v>0</v>
      </c>
      <c r="F767" s="67">
        <v>0</v>
      </c>
      <c r="G767" s="67">
        <v>2</v>
      </c>
      <c r="H767" s="67">
        <v>0</v>
      </c>
      <c r="I767" s="67">
        <v>0</v>
      </c>
      <c r="J767" s="67">
        <v>0</v>
      </c>
      <c r="K767" s="67">
        <v>0</v>
      </c>
      <c r="L767" s="67">
        <v>0</v>
      </c>
      <c r="M767" s="67">
        <v>0</v>
      </c>
      <c r="N767" s="144">
        <v>7.5800000000000006E-2</v>
      </c>
      <c r="O767" s="67">
        <v>0</v>
      </c>
      <c r="P767" s="67">
        <v>0</v>
      </c>
      <c r="Q767" s="67">
        <v>0</v>
      </c>
      <c r="R767" s="67">
        <v>0</v>
      </c>
      <c r="S767" s="67">
        <v>0</v>
      </c>
      <c r="T767" s="67">
        <v>0</v>
      </c>
      <c r="U767" s="67">
        <v>2</v>
      </c>
      <c r="V767" s="67">
        <v>1</v>
      </c>
      <c r="W767" s="67">
        <v>1</v>
      </c>
      <c r="Y767" s="64" t="s">
        <v>863</v>
      </c>
      <c r="Z767" s="64" t="s">
        <v>605</v>
      </c>
      <c r="AA767" s="64" t="s">
        <v>766</v>
      </c>
      <c r="AB767" s="67">
        <v>9123</v>
      </c>
    </row>
    <row r="768" spans="1:28" s="65" customFormat="1" ht="12">
      <c r="A768" s="86">
        <v>497</v>
      </c>
      <c r="B768" s="64">
        <v>497117332</v>
      </c>
      <c r="C768" s="66" t="s">
        <v>299</v>
      </c>
      <c r="D768" s="67">
        <v>0</v>
      </c>
      <c r="E768" s="67">
        <v>0</v>
      </c>
      <c r="F768" s="67">
        <v>0</v>
      </c>
      <c r="G768" s="67">
        <v>1</v>
      </c>
      <c r="H768" s="67">
        <v>1</v>
      </c>
      <c r="I768" s="67">
        <v>0</v>
      </c>
      <c r="J768" s="67">
        <v>0</v>
      </c>
      <c r="K768" s="67">
        <v>0</v>
      </c>
      <c r="L768" s="67">
        <v>0</v>
      </c>
      <c r="M768" s="67">
        <v>0</v>
      </c>
      <c r="N768" s="144">
        <v>7.5800000000000006E-2</v>
      </c>
      <c r="O768" s="67">
        <v>0</v>
      </c>
      <c r="P768" s="67">
        <v>0</v>
      </c>
      <c r="Q768" s="67">
        <v>0</v>
      </c>
      <c r="R768" s="67">
        <v>0</v>
      </c>
      <c r="S768" s="67">
        <v>0</v>
      </c>
      <c r="T768" s="67">
        <v>0</v>
      </c>
      <c r="U768" s="67">
        <v>2</v>
      </c>
      <c r="V768" s="67">
        <v>1</v>
      </c>
      <c r="W768" s="67">
        <v>1</v>
      </c>
      <c r="Y768" s="64" t="s">
        <v>863</v>
      </c>
      <c r="Z768" s="64" t="s">
        <v>605</v>
      </c>
      <c r="AA768" s="64" t="s">
        <v>724</v>
      </c>
      <c r="AB768" s="67">
        <v>8954</v>
      </c>
    </row>
    <row r="769" spans="1:28" s="65" customFormat="1" ht="12">
      <c r="A769" s="86">
        <v>497</v>
      </c>
      <c r="B769" s="64">
        <v>497117340</v>
      </c>
      <c r="C769" s="66" t="s">
        <v>299</v>
      </c>
      <c r="D769" s="67">
        <v>0</v>
      </c>
      <c r="E769" s="67">
        <v>0</v>
      </c>
      <c r="F769" s="67">
        <v>0</v>
      </c>
      <c r="G769" s="67">
        <v>4</v>
      </c>
      <c r="H769" s="67">
        <v>1</v>
      </c>
      <c r="I769" s="67">
        <v>0</v>
      </c>
      <c r="J769" s="67">
        <v>0</v>
      </c>
      <c r="K769" s="67">
        <v>0</v>
      </c>
      <c r="L769" s="67">
        <v>0</v>
      </c>
      <c r="M769" s="67">
        <v>0</v>
      </c>
      <c r="N769" s="144">
        <v>0.1895</v>
      </c>
      <c r="O769" s="67">
        <v>0</v>
      </c>
      <c r="P769" s="67">
        <v>0</v>
      </c>
      <c r="Q769" s="67">
        <v>0</v>
      </c>
      <c r="R769" s="67">
        <v>0</v>
      </c>
      <c r="S769" s="67">
        <v>3</v>
      </c>
      <c r="T769" s="67">
        <v>0</v>
      </c>
      <c r="U769" s="67">
        <v>5</v>
      </c>
      <c r="V769" s="67">
        <v>1</v>
      </c>
      <c r="W769" s="67">
        <v>10</v>
      </c>
      <c r="Y769" s="64" t="s">
        <v>863</v>
      </c>
      <c r="Z769" s="64" t="s">
        <v>605</v>
      </c>
      <c r="AA769" s="64" t="s">
        <v>768</v>
      </c>
      <c r="AB769" s="67">
        <v>11809</v>
      </c>
    </row>
    <row r="770" spans="1:28" s="65" customFormat="1" ht="12">
      <c r="A770" s="86">
        <v>497</v>
      </c>
      <c r="B770" s="64">
        <v>497117605</v>
      </c>
      <c r="C770" s="66" t="s">
        <v>299</v>
      </c>
      <c r="D770" s="67">
        <v>0</v>
      </c>
      <c r="E770" s="67">
        <v>0</v>
      </c>
      <c r="F770" s="67">
        <v>0</v>
      </c>
      <c r="G770" s="67">
        <v>0</v>
      </c>
      <c r="H770" s="67">
        <v>19</v>
      </c>
      <c r="I770" s="67">
        <v>23</v>
      </c>
      <c r="J770" s="67">
        <v>0</v>
      </c>
      <c r="K770" s="67">
        <v>0</v>
      </c>
      <c r="L770" s="67">
        <v>0</v>
      </c>
      <c r="M770" s="67">
        <v>0</v>
      </c>
      <c r="N770" s="144">
        <v>1.5918000000000001</v>
      </c>
      <c r="O770" s="67">
        <v>0</v>
      </c>
      <c r="P770" s="67">
        <v>0</v>
      </c>
      <c r="Q770" s="67">
        <v>2</v>
      </c>
      <c r="R770" s="67">
        <v>2</v>
      </c>
      <c r="S770" s="67">
        <v>7</v>
      </c>
      <c r="T770" s="67">
        <v>0</v>
      </c>
      <c r="U770" s="67">
        <v>42</v>
      </c>
      <c r="V770" s="67">
        <v>1</v>
      </c>
      <c r="W770" s="67">
        <v>3</v>
      </c>
      <c r="Y770" s="64" t="s">
        <v>863</v>
      </c>
      <c r="Z770" s="64" t="s">
        <v>605</v>
      </c>
      <c r="AA770" s="64" t="s">
        <v>769</v>
      </c>
      <c r="AB770" s="67">
        <v>10596</v>
      </c>
    </row>
    <row r="771" spans="1:28" s="65" customFormat="1" ht="12">
      <c r="A771" s="86">
        <v>497</v>
      </c>
      <c r="B771" s="64">
        <v>497117670</v>
      </c>
      <c r="C771" s="66" t="s">
        <v>299</v>
      </c>
      <c r="D771" s="67">
        <v>0</v>
      </c>
      <c r="E771" s="67">
        <v>0</v>
      </c>
      <c r="F771" s="67">
        <v>0</v>
      </c>
      <c r="G771" s="67">
        <v>0</v>
      </c>
      <c r="H771" s="67">
        <v>5</v>
      </c>
      <c r="I771" s="67">
        <v>3</v>
      </c>
      <c r="J771" s="67">
        <v>0</v>
      </c>
      <c r="K771" s="67">
        <v>0</v>
      </c>
      <c r="L771" s="67">
        <v>0</v>
      </c>
      <c r="M771" s="67">
        <v>0</v>
      </c>
      <c r="N771" s="144">
        <v>0.30320000000000003</v>
      </c>
      <c r="O771" s="67">
        <v>0</v>
      </c>
      <c r="P771" s="67">
        <v>0</v>
      </c>
      <c r="Q771" s="67">
        <v>0</v>
      </c>
      <c r="R771" s="67">
        <v>0</v>
      </c>
      <c r="S771" s="67">
        <v>1</v>
      </c>
      <c r="T771" s="67">
        <v>0</v>
      </c>
      <c r="U771" s="67">
        <v>8</v>
      </c>
      <c r="V771" s="67">
        <v>1</v>
      </c>
      <c r="W771" s="67">
        <v>3</v>
      </c>
      <c r="Y771" s="64" t="s">
        <v>863</v>
      </c>
      <c r="Z771" s="64" t="s">
        <v>605</v>
      </c>
      <c r="AA771" s="64" t="s">
        <v>609</v>
      </c>
      <c r="AB771" s="67">
        <v>9929</v>
      </c>
    </row>
    <row r="772" spans="1:28" s="65" customFormat="1" ht="12">
      <c r="A772" s="86">
        <v>497</v>
      </c>
      <c r="B772" s="64">
        <v>497117674</v>
      </c>
      <c r="C772" s="66" t="s">
        <v>299</v>
      </c>
      <c r="D772" s="67">
        <v>0</v>
      </c>
      <c r="E772" s="67">
        <v>0</v>
      </c>
      <c r="F772" s="67">
        <v>2</v>
      </c>
      <c r="G772" s="67">
        <v>8</v>
      </c>
      <c r="H772" s="67">
        <v>2</v>
      </c>
      <c r="I772" s="67">
        <v>3</v>
      </c>
      <c r="J772" s="67">
        <v>0</v>
      </c>
      <c r="K772" s="67">
        <v>0</v>
      </c>
      <c r="L772" s="67">
        <v>0</v>
      </c>
      <c r="M772" s="67">
        <v>0</v>
      </c>
      <c r="N772" s="144">
        <v>0.56850000000000001</v>
      </c>
      <c r="O772" s="67">
        <v>0</v>
      </c>
      <c r="P772" s="67">
        <v>1</v>
      </c>
      <c r="Q772" s="67">
        <v>0</v>
      </c>
      <c r="R772" s="67">
        <v>0</v>
      </c>
      <c r="S772" s="67">
        <v>5</v>
      </c>
      <c r="T772" s="67">
        <v>0</v>
      </c>
      <c r="U772" s="67">
        <v>15</v>
      </c>
      <c r="V772" s="67">
        <v>1</v>
      </c>
      <c r="W772" s="67">
        <v>7</v>
      </c>
      <c r="Y772" s="64" t="s">
        <v>863</v>
      </c>
      <c r="Z772" s="64" t="s">
        <v>605</v>
      </c>
      <c r="AA772" s="64" t="s">
        <v>610</v>
      </c>
      <c r="AB772" s="67">
        <v>10940</v>
      </c>
    </row>
    <row r="773" spans="1:28" s="65" customFormat="1" ht="12">
      <c r="A773" s="86">
        <v>497</v>
      </c>
      <c r="B773" s="64">
        <v>497117680</v>
      </c>
      <c r="C773" s="66" t="s">
        <v>299</v>
      </c>
      <c r="D773" s="67">
        <v>0</v>
      </c>
      <c r="E773" s="67">
        <v>0</v>
      </c>
      <c r="F773" s="67">
        <v>1</v>
      </c>
      <c r="G773" s="67">
        <v>0</v>
      </c>
      <c r="H773" s="67">
        <v>0</v>
      </c>
      <c r="I773" s="67">
        <v>0</v>
      </c>
      <c r="J773" s="67">
        <v>0</v>
      </c>
      <c r="K773" s="67">
        <v>0</v>
      </c>
      <c r="L773" s="67">
        <v>0</v>
      </c>
      <c r="M773" s="67">
        <v>0</v>
      </c>
      <c r="N773" s="144">
        <v>3.7900000000000003E-2</v>
      </c>
      <c r="O773" s="67">
        <v>0</v>
      </c>
      <c r="P773" s="67">
        <v>0</v>
      </c>
      <c r="Q773" s="67">
        <v>0</v>
      </c>
      <c r="R773" s="67">
        <v>0</v>
      </c>
      <c r="S773" s="67">
        <v>1</v>
      </c>
      <c r="T773" s="67">
        <v>0</v>
      </c>
      <c r="U773" s="67">
        <v>1</v>
      </c>
      <c r="V773" s="67">
        <v>1</v>
      </c>
      <c r="W773" s="67">
        <v>10</v>
      </c>
      <c r="Y773" s="64" t="s">
        <v>863</v>
      </c>
      <c r="Z773" s="64" t="s">
        <v>605</v>
      </c>
      <c r="AA773" s="64" t="s">
        <v>725</v>
      </c>
      <c r="AB773" s="67">
        <v>13666</v>
      </c>
    </row>
    <row r="774" spans="1:28" s="65" customFormat="1" ht="12">
      <c r="A774" s="86">
        <v>497</v>
      </c>
      <c r="B774" s="64">
        <v>497117683</v>
      </c>
      <c r="C774" s="66" t="s">
        <v>299</v>
      </c>
      <c r="D774" s="67">
        <v>0</v>
      </c>
      <c r="E774" s="67">
        <v>0</v>
      </c>
      <c r="F774" s="67">
        <v>0</v>
      </c>
      <c r="G774" s="67">
        <v>0</v>
      </c>
      <c r="H774" s="67">
        <v>3</v>
      </c>
      <c r="I774" s="67">
        <v>1</v>
      </c>
      <c r="J774" s="67">
        <v>0</v>
      </c>
      <c r="K774" s="67">
        <v>0</v>
      </c>
      <c r="L774" s="67">
        <v>0</v>
      </c>
      <c r="M774" s="67">
        <v>0</v>
      </c>
      <c r="N774" s="144">
        <v>0.15160000000000001</v>
      </c>
      <c r="O774" s="67">
        <v>0</v>
      </c>
      <c r="P774" s="67">
        <v>0</v>
      </c>
      <c r="Q774" s="67">
        <v>0</v>
      </c>
      <c r="R774" s="67">
        <v>0</v>
      </c>
      <c r="S774" s="67">
        <v>2</v>
      </c>
      <c r="T774" s="67">
        <v>0</v>
      </c>
      <c r="U774" s="67">
        <v>4</v>
      </c>
      <c r="V774" s="67">
        <v>1</v>
      </c>
      <c r="W774" s="67">
        <v>10</v>
      </c>
      <c r="Y774" s="64" t="s">
        <v>863</v>
      </c>
      <c r="Z774" s="64" t="s">
        <v>605</v>
      </c>
      <c r="AA774" s="64" t="s">
        <v>611</v>
      </c>
      <c r="AB774" s="67">
        <v>11523</v>
      </c>
    </row>
    <row r="775" spans="1:28" s="65" customFormat="1" ht="12">
      <c r="A775" s="86">
        <v>497</v>
      </c>
      <c r="B775" s="64">
        <v>497117750</v>
      </c>
      <c r="C775" s="66" t="s">
        <v>299</v>
      </c>
      <c r="D775" s="67">
        <v>0</v>
      </c>
      <c r="E775" s="67">
        <v>0</v>
      </c>
      <c r="F775" s="67">
        <v>0</v>
      </c>
      <c r="G775" s="67">
        <v>0</v>
      </c>
      <c r="H775" s="67">
        <v>0</v>
      </c>
      <c r="I775" s="67">
        <v>1</v>
      </c>
      <c r="J775" s="67">
        <v>0</v>
      </c>
      <c r="K775" s="67">
        <v>0</v>
      </c>
      <c r="L775" s="67">
        <v>0</v>
      </c>
      <c r="M775" s="67">
        <v>0</v>
      </c>
      <c r="N775" s="144">
        <v>3.7900000000000003E-2</v>
      </c>
      <c r="O775" s="67">
        <v>0</v>
      </c>
      <c r="P775" s="67">
        <v>0</v>
      </c>
      <c r="Q775" s="67">
        <v>0</v>
      </c>
      <c r="R775" s="67">
        <v>0</v>
      </c>
      <c r="S775" s="67">
        <v>0</v>
      </c>
      <c r="T775" s="67">
        <v>0</v>
      </c>
      <c r="U775" s="67">
        <v>1</v>
      </c>
      <c r="V775" s="67">
        <v>1</v>
      </c>
      <c r="W775" s="67">
        <v>1</v>
      </c>
      <c r="Y775" s="64" t="s">
        <v>863</v>
      </c>
      <c r="Z775" s="64" t="s">
        <v>605</v>
      </c>
      <c r="AA775" s="64" t="s">
        <v>614</v>
      </c>
      <c r="AB775" s="67">
        <v>10556</v>
      </c>
    </row>
    <row r="776" spans="1:28" s="65" customFormat="1" ht="12">
      <c r="A776" s="86">
        <v>497</v>
      </c>
      <c r="B776" s="64">
        <v>497117755</v>
      </c>
      <c r="C776" s="66" t="s">
        <v>299</v>
      </c>
      <c r="D776" s="67">
        <v>0</v>
      </c>
      <c r="E776" s="67">
        <v>0</v>
      </c>
      <c r="F776" s="67">
        <v>0</v>
      </c>
      <c r="G776" s="67">
        <v>0</v>
      </c>
      <c r="H776" s="67">
        <v>1</v>
      </c>
      <c r="I776" s="67">
        <v>1</v>
      </c>
      <c r="J776" s="67">
        <v>0</v>
      </c>
      <c r="K776" s="67">
        <v>0</v>
      </c>
      <c r="L776" s="67">
        <v>0</v>
      </c>
      <c r="M776" s="67">
        <v>0</v>
      </c>
      <c r="N776" s="144">
        <v>7.5800000000000006E-2</v>
      </c>
      <c r="O776" s="67">
        <v>0</v>
      </c>
      <c r="P776" s="67">
        <v>0</v>
      </c>
      <c r="Q776" s="67">
        <v>0</v>
      </c>
      <c r="R776" s="67">
        <v>0</v>
      </c>
      <c r="S776" s="67">
        <v>0</v>
      </c>
      <c r="T776" s="67">
        <v>0</v>
      </c>
      <c r="U776" s="67">
        <v>2</v>
      </c>
      <c r="V776" s="67">
        <v>1</v>
      </c>
      <c r="W776" s="67">
        <v>1</v>
      </c>
      <c r="Y776" s="64" t="s">
        <v>863</v>
      </c>
      <c r="Z776" s="64" t="s">
        <v>605</v>
      </c>
      <c r="AA776" s="64" t="s">
        <v>615</v>
      </c>
      <c r="AB776" s="67">
        <v>9670</v>
      </c>
    </row>
    <row r="777" spans="1:28" s="65" customFormat="1" ht="12">
      <c r="A777" s="86">
        <v>497</v>
      </c>
      <c r="B777" s="64">
        <v>497117766</v>
      </c>
      <c r="C777" s="66" t="s">
        <v>299</v>
      </c>
      <c r="D777" s="67">
        <v>0</v>
      </c>
      <c r="E777" s="67">
        <v>0</v>
      </c>
      <c r="F777" s="67">
        <v>0</v>
      </c>
      <c r="G777" s="67">
        <v>0</v>
      </c>
      <c r="H777" s="67">
        <v>0</v>
      </c>
      <c r="I777" s="67">
        <v>2</v>
      </c>
      <c r="J777" s="67">
        <v>0</v>
      </c>
      <c r="K777" s="67">
        <v>0</v>
      </c>
      <c r="L777" s="67">
        <v>0</v>
      </c>
      <c r="M777" s="67">
        <v>0</v>
      </c>
      <c r="N777" s="144">
        <v>7.5800000000000006E-2</v>
      </c>
      <c r="O777" s="67">
        <v>0</v>
      </c>
      <c r="P777" s="67">
        <v>0</v>
      </c>
      <c r="Q777" s="67">
        <v>0</v>
      </c>
      <c r="R777" s="67">
        <v>0</v>
      </c>
      <c r="S777" s="67">
        <v>0</v>
      </c>
      <c r="T777" s="67">
        <v>0</v>
      </c>
      <c r="U777" s="67">
        <v>2</v>
      </c>
      <c r="V777" s="67">
        <v>1</v>
      </c>
      <c r="W777" s="67">
        <v>1</v>
      </c>
      <c r="Y777" s="64" t="s">
        <v>863</v>
      </c>
      <c r="Z777" s="64" t="s">
        <v>605</v>
      </c>
      <c r="AA777" s="64" t="s">
        <v>813</v>
      </c>
      <c r="AB777" s="67">
        <v>10556</v>
      </c>
    </row>
    <row r="778" spans="1:28" s="65" customFormat="1" ht="12">
      <c r="A778" s="86">
        <v>498</v>
      </c>
      <c r="B778" s="64">
        <v>498281061</v>
      </c>
      <c r="C778" s="66" t="s">
        <v>307</v>
      </c>
      <c r="D778" s="67">
        <v>0</v>
      </c>
      <c r="E778" s="67">
        <v>0</v>
      </c>
      <c r="F778" s="67">
        <v>0</v>
      </c>
      <c r="G778" s="67">
        <v>1</v>
      </c>
      <c r="H778" s="67">
        <v>0</v>
      </c>
      <c r="I778" s="67">
        <v>0</v>
      </c>
      <c r="J778" s="67">
        <v>0</v>
      </c>
      <c r="K778" s="67">
        <v>0</v>
      </c>
      <c r="L778" s="67">
        <v>0</v>
      </c>
      <c r="M778" s="67">
        <v>0</v>
      </c>
      <c r="N778" s="144">
        <v>3.7900000000000003E-2</v>
      </c>
      <c r="O778" s="67">
        <v>0</v>
      </c>
      <c r="P778" s="67">
        <v>0</v>
      </c>
      <c r="Q778" s="67">
        <v>0</v>
      </c>
      <c r="R778" s="67">
        <v>0</v>
      </c>
      <c r="S778" s="67">
        <v>0</v>
      </c>
      <c r="T778" s="67">
        <v>0</v>
      </c>
      <c r="U778" s="67">
        <v>1</v>
      </c>
      <c r="V778" s="67">
        <v>1</v>
      </c>
      <c r="W778" s="67">
        <v>1</v>
      </c>
      <c r="Y778" s="64" t="s">
        <v>868</v>
      </c>
      <c r="Z778" s="64" t="s">
        <v>718</v>
      </c>
      <c r="AA778" s="64" t="s">
        <v>720</v>
      </c>
      <c r="AB778" s="67">
        <v>9123</v>
      </c>
    </row>
    <row r="779" spans="1:28" s="65" customFormat="1" ht="12">
      <c r="A779" s="86">
        <v>498</v>
      </c>
      <c r="B779" s="64">
        <v>498281281</v>
      </c>
      <c r="C779" s="66" t="s">
        <v>307</v>
      </c>
      <c r="D779" s="67">
        <v>0</v>
      </c>
      <c r="E779" s="67">
        <v>0</v>
      </c>
      <c r="F779" s="67">
        <v>0</v>
      </c>
      <c r="G779" s="67">
        <v>114</v>
      </c>
      <c r="H779" s="67">
        <v>232</v>
      </c>
      <c r="I779" s="67">
        <v>0</v>
      </c>
      <c r="J779" s="67">
        <v>0</v>
      </c>
      <c r="K779" s="67">
        <v>0</v>
      </c>
      <c r="L779" s="67">
        <v>0</v>
      </c>
      <c r="M779" s="67">
        <v>0</v>
      </c>
      <c r="N779" s="144">
        <v>13.1134</v>
      </c>
      <c r="O779" s="67">
        <v>0</v>
      </c>
      <c r="P779" s="67">
        <v>13</v>
      </c>
      <c r="Q779" s="67">
        <v>28</v>
      </c>
      <c r="R779" s="67">
        <v>0</v>
      </c>
      <c r="S779" s="67">
        <v>278</v>
      </c>
      <c r="T779" s="67">
        <v>0</v>
      </c>
      <c r="U779" s="67">
        <v>346</v>
      </c>
      <c r="V779" s="67">
        <v>1</v>
      </c>
      <c r="W779" s="67">
        <v>10</v>
      </c>
      <c r="Y779" s="64" t="s">
        <v>868</v>
      </c>
      <c r="Z779" s="64" t="s">
        <v>718</v>
      </c>
      <c r="AA779" s="64" t="s">
        <v>718</v>
      </c>
      <c r="AB779" s="67">
        <v>12862</v>
      </c>
    </row>
    <row r="780" spans="1:28" s="65" customFormat="1" ht="12">
      <c r="A780" s="86">
        <v>499</v>
      </c>
      <c r="B780" s="64">
        <v>499061061</v>
      </c>
      <c r="C780" s="66" t="s">
        <v>573</v>
      </c>
      <c r="D780" s="67">
        <v>0</v>
      </c>
      <c r="E780" s="67">
        <v>0</v>
      </c>
      <c r="F780" s="67">
        <v>0</v>
      </c>
      <c r="G780" s="67">
        <v>0</v>
      </c>
      <c r="H780" s="67">
        <v>71</v>
      </c>
      <c r="I780" s="67">
        <v>53</v>
      </c>
      <c r="J780" s="67">
        <v>0</v>
      </c>
      <c r="K780" s="67">
        <v>0</v>
      </c>
      <c r="L780" s="67">
        <v>0</v>
      </c>
      <c r="M780" s="67">
        <v>0</v>
      </c>
      <c r="N780" s="144">
        <v>4.6996000000000002</v>
      </c>
      <c r="O780" s="67">
        <v>0</v>
      </c>
      <c r="P780" s="67">
        <v>0</v>
      </c>
      <c r="Q780" s="67">
        <v>3</v>
      </c>
      <c r="R780" s="67">
        <v>1</v>
      </c>
      <c r="S780" s="67">
        <v>54</v>
      </c>
      <c r="T780" s="67">
        <v>0</v>
      </c>
      <c r="U780" s="67">
        <v>124</v>
      </c>
      <c r="V780" s="67">
        <v>1</v>
      </c>
      <c r="W780" s="67">
        <v>9</v>
      </c>
      <c r="Y780" s="64" t="s">
        <v>869</v>
      </c>
      <c r="Z780" s="64" t="s">
        <v>720</v>
      </c>
      <c r="AA780" s="64" t="s">
        <v>720</v>
      </c>
      <c r="AB780" s="67">
        <v>11570</v>
      </c>
    </row>
    <row r="781" spans="1:28" s="65" customFormat="1" ht="12">
      <c r="A781" s="86">
        <v>499</v>
      </c>
      <c r="B781" s="64">
        <v>499061137</v>
      </c>
      <c r="C781" s="66" t="s">
        <v>573</v>
      </c>
      <c r="D781" s="67">
        <v>0</v>
      </c>
      <c r="E781" s="67">
        <v>0</v>
      </c>
      <c r="F781" s="67">
        <v>0</v>
      </c>
      <c r="G781" s="67">
        <v>0</v>
      </c>
      <c r="H781" s="67">
        <v>2</v>
      </c>
      <c r="I781" s="67">
        <v>3</v>
      </c>
      <c r="J781" s="67">
        <v>0</v>
      </c>
      <c r="K781" s="67">
        <v>0</v>
      </c>
      <c r="L781" s="67">
        <v>0</v>
      </c>
      <c r="M781" s="67">
        <v>0</v>
      </c>
      <c r="N781" s="144">
        <v>0.1895</v>
      </c>
      <c r="O781" s="67">
        <v>0</v>
      </c>
      <c r="P781" s="67">
        <v>0</v>
      </c>
      <c r="Q781" s="67">
        <v>0</v>
      </c>
      <c r="R781" s="67">
        <v>0</v>
      </c>
      <c r="S781" s="67">
        <v>4</v>
      </c>
      <c r="T781" s="67">
        <v>0</v>
      </c>
      <c r="U781" s="67">
        <v>5</v>
      </c>
      <c r="V781" s="67">
        <v>1</v>
      </c>
      <c r="W781" s="67">
        <v>10</v>
      </c>
      <c r="Y781" s="64" t="s">
        <v>869</v>
      </c>
      <c r="Z781" s="64" t="s">
        <v>720</v>
      </c>
      <c r="AA781" s="64" t="s">
        <v>772</v>
      </c>
      <c r="AB781" s="67">
        <v>13519</v>
      </c>
    </row>
    <row r="782" spans="1:28" s="65" customFormat="1" ht="12">
      <c r="A782" s="86">
        <v>499</v>
      </c>
      <c r="B782" s="64">
        <v>499061161</v>
      </c>
      <c r="C782" s="66" t="s">
        <v>573</v>
      </c>
      <c r="D782" s="67">
        <v>0</v>
      </c>
      <c r="E782" s="67">
        <v>0</v>
      </c>
      <c r="F782" s="67">
        <v>0</v>
      </c>
      <c r="G782" s="67">
        <v>0</v>
      </c>
      <c r="H782" s="67">
        <v>6</v>
      </c>
      <c r="I782" s="67">
        <v>4</v>
      </c>
      <c r="J782" s="67">
        <v>0</v>
      </c>
      <c r="K782" s="67">
        <v>0</v>
      </c>
      <c r="L782" s="67">
        <v>0</v>
      </c>
      <c r="M782" s="67">
        <v>0</v>
      </c>
      <c r="N782" s="144">
        <v>0.379</v>
      </c>
      <c r="O782" s="67">
        <v>0</v>
      </c>
      <c r="P782" s="67">
        <v>0</v>
      </c>
      <c r="Q782" s="67">
        <v>0</v>
      </c>
      <c r="R782" s="67">
        <v>0</v>
      </c>
      <c r="S782" s="67">
        <v>4</v>
      </c>
      <c r="T782" s="67">
        <v>0</v>
      </c>
      <c r="U782" s="67">
        <v>10</v>
      </c>
      <c r="V782" s="67">
        <v>1</v>
      </c>
      <c r="W782" s="67">
        <v>8</v>
      </c>
      <c r="Y782" s="64" t="s">
        <v>869</v>
      </c>
      <c r="Z782" s="64" t="s">
        <v>720</v>
      </c>
      <c r="AA782" s="64" t="s">
        <v>723</v>
      </c>
      <c r="AB782" s="67">
        <v>11249</v>
      </c>
    </row>
    <row r="783" spans="1:28" s="65" customFormat="1" ht="12">
      <c r="A783" s="86">
        <v>499</v>
      </c>
      <c r="B783" s="64">
        <v>499061227</v>
      </c>
      <c r="C783" s="66" t="s">
        <v>573</v>
      </c>
      <c r="D783" s="67">
        <v>0</v>
      </c>
      <c r="E783" s="67">
        <v>0</v>
      </c>
      <c r="F783" s="67">
        <v>0</v>
      </c>
      <c r="G783" s="67">
        <v>0</v>
      </c>
      <c r="H783" s="67">
        <v>0</v>
      </c>
      <c r="I783" s="67">
        <v>1</v>
      </c>
      <c r="J783" s="67">
        <v>0</v>
      </c>
      <c r="K783" s="67">
        <v>0</v>
      </c>
      <c r="L783" s="67">
        <v>0</v>
      </c>
      <c r="M783" s="67">
        <v>0</v>
      </c>
      <c r="N783" s="144">
        <v>3.7900000000000003E-2</v>
      </c>
      <c r="O783" s="67">
        <v>0</v>
      </c>
      <c r="P783" s="67">
        <v>0</v>
      </c>
      <c r="Q783" s="67">
        <v>0</v>
      </c>
      <c r="R783" s="67">
        <v>0</v>
      </c>
      <c r="S783" s="67">
        <v>0</v>
      </c>
      <c r="T783" s="67">
        <v>0</v>
      </c>
      <c r="U783" s="67">
        <v>1</v>
      </c>
      <c r="V783" s="67">
        <v>1</v>
      </c>
      <c r="W783" s="67">
        <v>1</v>
      </c>
      <c r="Y783" s="64" t="s">
        <v>869</v>
      </c>
      <c r="Z783" s="64" t="s">
        <v>720</v>
      </c>
      <c r="AA783" s="64" t="s">
        <v>810</v>
      </c>
      <c r="AB783" s="67">
        <v>10556</v>
      </c>
    </row>
    <row r="784" spans="1:28" s="65" customFormat="1" ht="12">
      <c r="A784" s="86">
        <v>499</v>
      </c>
      <c r="B784" s="64">
        <v>499061278</v>
      </c>
      <c r="C784" s="66" t="s">
        <v>573</v>
      </c>
      <c r="D784" s="67">
        <v>0</v>
      </c>
      <c r="E784" s="67">
        <v>0</v>
      </c>
      <c r="F784" s="67">
        <v>0</v>
      </c>
      <c r="G784" s="67">
        <v>0</v>
      </c>
      <c r="H784" s="67">
        <v>0</v>
      </c>
      <c r="I784" s="67">
        <v>1</v>
      </c>
      <c r="J784" s="67">
        <v>0</v>
      </c>
      <c r="K784" s="67">
        <v>0</v>
      </c>
      <c r="L784" s="67">
        <v>0</v>
      </c>
      <c r="M784" s="67">
        <v>0</v>
      </c>
      <c r="N784" s="144">
        <v>3.7900000000000003E-2</v>
      </c>
      <c r="O784" s="67">
        <v>0</v>
      </c>
      <c r="P784" s="67">
        <v>0</v>
      </c>
      <c r="Q784" s="67">
        <v>0</v>
      </c>
      <c r="R784" s="67">
        <v>0</v>
      </c>
      <c r="S784" s="67">
        <v>0</v>
      </c>
      <c r="T784" s="67">
        <v>0</v>
      </c>
      <c r="U784" s="67">
        <v>1</v>
      </c>
      <c r="V784" s="67">
        <v>1</v>
      </c>
      <c r="W784" s="67">
        <v>1</v>
      </c>
      <c r="Y784" s="64" t="s">
        <v>869</v>
      </c>
      <c r="Z784" s="64" t="s">
        <v>720</v>
      </c>
      <c r="AA784" s="64" t="s">
        <v>765</v>
      </c>
      <c r="AB784" s="67">
        <v>10556</v>
      </c>
    </row>
    <row r="785" spans="1:28" s="65" customFormat="1" ht="12">
      <c r="A785" s="86">
        <v>499</v>
      </c>
      <c r="B785" s="64">
        <v>499061281</v>
      </c>
      <c r="C785" s="66" t="s">
        <v>573</v>
      </c>
      <c r="D785" s="67">
        <v>0</v>
      </c>
      <c r="E785" s="67">
        <v>0</v>
      </c>
      <c r="F785" s="67">
        <v>0</v>
      </c>
      <c r="G785" s="67">
        <v>0</v>
      </c>
      <c r="H785" s="67">
        <v>178</v>
      </c>
      <c r="I785" s="67">
        <v>170</v>
      </c>
      <c r="J785" s="67">
        <v>0</v>
      </c>
      <c r="K785" s="67">
        <v>0</v>
      </c>
      <c r="L785" s="67">
        <v>0</v>
      </c>
      <c r="M785" s="67">
        <v>0</v>
      </c>
      <c r="N785" s="144">
        <v>13.1892</v>
      </c>
      <c r="O785" s="67">
        <v>0</v>
      </c>
      <c r="P785" s="67">
        <v>0</v>
      </c>
      <c r="Q785" s="67">
        <v>13</v>
      </c>
      <c r="R785" s="67">
        <v>1</v>
      </c>
      <c r="S785" s="67">
        <v>182</v>
      </c>
      <c r="T785" s="67">
        <v>0</v>
      </c>
      <c r="U785" s="67">
        <v>348</v>
      </c>
      <c r="V785" s="67">
        <v>1</v>
      </c>
      <c r="W785" s="67">
        <v>10</v>
      </c>
      <c r="Y785" s="64" t="s">
        <v>869</v>
      </c>
      <c r="Z785" s="64" t="s">
        <v>720</v>
      </c>
      <c r="AA785" s="64" t="s">
        <v>718</v>
      </c>
      <c r="AB785" s="67">
        <v>12145</v>
      </c>
    </row>
    <row r="786" spans="1:28" s="65" customFormat="1" ht="12">
      <c r="A786" s="86">
        <v>499</v>
      </c>
      <c r="B786" s="64">
        <v>499061332</v>
      </c>
      <c r="C786" s="66" t="s">
        <v>573</v>
      </c>
      <c r="D786" s="67">
        <v>0</v>
      </c>
      <c r="E786" s="67">
        <v>0</v>
      </c>
      <c r="F786" s="67">
        <v>0</v>
      </c>
      <c r="G786" s="67">
        <v>0</v>
      </c>
      <c r="H786" s="67">
        <v>9</v>
      </c>
      <c r="I786" s="67">
        <v>10</v>
      </c>
      <c r="J786" s="67">
        <v>0</v>
      </c>
      <c r="K786" s="67">
        <v>0</v>
      </c>
      <c r="L786" s="67">
        <v>0</v>
      </c>
      <c r="M786" s="67">
        <v>0</v>
      </c>
      <c r="N786" s="144">
        <v>0.72009999999999996</v>
      </c>
      <c r="O786" s="67">
        <v>0</v>
      </c>
      <c r="P786" s="67">
        <v>0</v>
      </c>
      <c r="Q786" s="67">
        <v>1</v>
      </c>
      <c r="R786" s="67">
        <v>0</v>
      </c>
      <c r="S786" s="67">
        <v>14</v>
      </c>
      <c r="T786" s="67">
        <v>0</v>
      </c>
      <c r="U786" s="67">
        <v>19</v>
      </c>
      <c r="V786" s="67">
        <v>1</v>
      </c>
      <c r="W786" s="67">
        <v>10</v>
      </c>
      <c r="Y786" s="64" t="s">
        <v>869</v>
      </c>
      <c r="Z786" s="64" t="s">
        <v>720</v>
      </c>
      <c r="AA786" s="64" t="s">
        <v>724</v>
      </c>
      <c r="AB786" s="67">
        <v>13224</v>
      </c>
    </row>
    <row r="787" spans="1:28" s="65" customFormat="1" ht="12">
      <c r="A787" s="86">
        <v>3501</v>
      </c>
      <c r="B787" s="64">
        <v>3501061061</v>
      </c>
      <c r="C787" s="66" t="s">
        <v>308</v>
      </c>
      <c r="D787" s="67">
        <v>0</v>
      </c>
      <c r="E787" s="67">
        <v>0</v>
      </c>
      <c r="F787" s="67">
        <v>0</v>
      </c>
      <c r="G787" s="67">
        <v>0</v>
      </c>
      <c r="H787" s="67">
        <v>0</v>
      </c>
      <c r="I787" s="67">
        <v>18</v>
      </c>
      <c r="J787" s="67">
        <v>0</v>
      </c>
      <c r="K787" s="67">
        <v>0</v>
      </c>
      <c r="L787" s="67">
        <v>0</v>
      </c>
      <c r="M787" s="67">
        <v>0</v>
      </c>
      <c r="N787" s="144">
        <v>0.68220000000000003</v>
      </c>
      <c r="O787" s="67">
        <v>0</v>
      </c>
      <c r="P787" s="67">
        <v>0</v>
      </c>
      <c r="Q787" s="67">
        <v>0</v>
      </c>
      <c r="R787" s="67">
        <v>0</v>
      </c>
      <c r="S787" s="67">
        <v>13</v>
      </c>
      <c r="T787" s="67">
        <v>0</v>
      </c>
      <c r="U787" s="67">
        <v>18</v>
      </c>
      <c r="V787" s="67">
        <v>1</v>
      </c>
      <c r="W787" s="67">
        <v>10</v>
      </c>
      <c r="Y787" s="64" t="s">
        <v>870</v>
      </c>
      <c r="Z787" s="64" t="s">
        <v>720</v>
      </c>
      <c r="AA787" s="64" t="s">
        <v>720</v>
      </c>
      <c r="AB787" s="67">
        <v>13870</v>
      </c>
    </row>
    <row r="788" spans="1:28" s="65" customFormat="1" ht="12">
      <c r="A788" s="86">
        <v>3501</v>
      </c>
      <c r="B788" s="64">
        <v>3501061137</v>
      </c>
      <c r="C788" s="66" t="s">
        <v>308</v>
      </c>
      <c r="D788" s="67">
        <v>0</v>
      </c>
      <c r="E788" s="67">
        <v>0</v>
      </c>
      <c r="F788" s="67">
        <v>0</v>
      </c>
      <c r="G788" s="67">
        <v>0</v>
      </c>
      <c r="H788" s="67">
        <v>0</v>
      </c>
      <c r="I788" s="67">
        <v>183</v>
      </c>
      <c r="J788" s="67">
        <v>0</v>
      </c>
      <c r="K788" s="67">
        <v>0</v>
      </c>
      <c r="L788" s="67">
        <v>0</v>
      </c>
      <c r="M788" s="67">
        <v>0</v>
      </c>
      <c r="N788" s="144">
        <v>6.9356999999999998</v>
      </c>
      <c r="O788" s="67">
        <v>0</v>
      </c>
      <c r="P788" s="67">
        <v>0</v>
      </c>
      <c r="Q788" s="67">
        <v>0</v>
      </c>
      <c r="R788" s="67">
        <v>27</v>
      </c>
      <c r="S788" s="67">
        <v>156</v>
      </c>
      <c r="T788" s="67">
        <v>0</v>
      </c>
      <c r="U788" s="67">
        <v>183</v>
      </c>
      <c r="V788" s="67">
        <v>1</v>
      </c>
      <c r="W788" s="67">
        <v>10</v>
      </c>
      <c r="Y788" s="64" t="s">
        <v>870</v>
      </c>
      <c r="Z788" s="64" t="s">
        <v>720</v>
      </c>
      <c r="AA788" s="64" t="s">
        <v>772</v>
      </c>
      <c r="AB788" s="67">
        <v>14742</v>
      </c>
    </row>
    <row r="789" spans="1:28" s="65" customFormat="1" ht="12">
      <c r="A789" s="86">
        <v>3501</v>
      </c>
      <c r="B789" s="64">
        <v>3501061161</v>
      </c>
      <c r="C789" s="66" t="s">
        <v>308</v>
      </c>
      <c r="D789" s="67">
        <v>0</v>
      </c>
      <c r="E789" s="67">
        <v>0</v>
      </c>
      <c r="F789" s="67">
        <v>0</v>
      </c>
      <c r="G789" s="67">
        <v>0</v>
      </c>
      <c r="H789" s="67">
        <v>0</v>
      </c>
      <c r="I789" s="67">
        <v>1</v>
      </c>
      <c r="J789" s="67">
        <v>0</v>
      </c>
      <c r="K789" s="67">
        <v>0</v>
      </c>
      <c r="L789" s="67">
        <v>0</v>
      </c>
      <c r="M789" s="67">
        <v>0</v>
      </c>
      <c r="N789" s="144">
        <v>3.7900000000000003E-2</v>
      </c>
      <c r="O789" s="67">
        <v>0</v>
      </c>
      <c r="P789" s="67">
        <v>0</v>
      </c>
      <c r="Q789" s="67">
        <v>0</v>
      </c>
      <c r="R789" s="67">
        <v>0</v>
      </c>
      <c r="S789" s="67">
        <v>0</v>
      </c>
      <c r="T789" s="67">
        <v>0</v>
      </c>
      <c r="U789" s="67">
        <v>1</v>
      </c>
      <c r="V789" s="67">
        <v>1</v>
      </c>
      <c r="W789" s="67">
        <v>1</v>
      </c>
      <c r="Y789" s="64" t="s">
        <v>870</v>
      </c>
      <c r="Z789" s="64" t="s">
        <v>720</v>
      </c>
      <c r="AA789" s="64" t="s">
        <v>723</v>
      </c>
      <c r="AB789" s="67">
        <v>10556</v>
      </c>
    </row>
    <row r="790" spans="1:28" s="65" customFormat="1" ht="12">
      <c r="A790" s="86">
        <v>3501</v>
      </c>
      <c r="B790" s="64">
        <v>3501061210</v>
      </c>
      <c r="C790" s="66" t="s">
        <v>308</v>
      </c>
      <c r="D790" s="67">
        <v>0</v>
      </c>
      <c r="E790" s="67">
        <v>0</v>
      </c>
      <c r="F790" s="67">
        <v>0</v>
      </c>
      <c r="G790" s="67">
        <v>0</v>
      </c>
      <c r="H790" s="67">
        <v>0</v>
      </c>
      <c r="I790" s="67">
        <v>1</v>
      </c>
      <c r="J790" s="67">
        <v>0</v>
      </c>
      <c r="K790" s="67">
        <v>0</v>
      </c>
      <c r="L790" s="67">
        <v>0</v>
      </c>
      <c r="M790" s="67">
        <v>0</v>
      </c>
      <c r="N790" s="144">
        <v>3.7900000000000003E-2</v>
      </c>
      <c r="O790" s="67">
        <v>0</v>
      </c>
      <c r="P790" s="67">
        <v>0</v>
      </c>
      <c r="Q790" s="67">
        <v>0</v>
      </c>
      <c r="R790" s="67">
        <v>0</v>
      </c>
      <c r="S790" s="67">
        <v>0</v>
      </c>
      <c r="T790" s="67">
        <v>0</v>
      </c>
      <c r="U790" s="67">
        <v>1</v>
      </c>
      <c r="V790" s="67">
        <v>1</v>
      </c>
      <c r="W790" s="67">
        <v>1</v>
      </c>
      <c r="Y790" s="64" t="s">
        <v>870</v>
      </c>
      <c r="Z790" s="64" t="s">
        <v>720</v>
      </c>
      <c r="AA790" s="64" t="s">
        <v>606</v>
      </c>
      <c r="AB790" s="67">
        <v>10556</v>
      </c>
    </row>
    <row r="791" spans="1:28" s="65" customFormat="1" ht="12">
      <c r="A791" s="86">
        <v>3501</v>
      </c>
      <c r="B791" s="64">
        <v>3501061278</v>
      </c>
      <c r="C791" s="66" t="s">
        <v>308</v>
      </c>
      <c r="D791" s="67">
        <v>0</v>
      </c>
      <c r="E791" s="67">
        <v>0</v>
      </c>
      <c r="F791" s="67">
        <v>0</v>
      </c>
      <c r="G791" s="67">
        <v>0</v>
      </c>
      <c r="H791" s="67">
        <v>0</v>
      </c>
      <c r="I791" s="67">
        <v>2</v>
      </c>
      <c r="J791" s="67">
        <v>0</v>
      </c>
      <c r="K791" s="67">
        <v>0</v>
      </c>
      <c r="L791" s="67">
        <v>0</v>
      </c>
      <c r="M791" s="67">
        <v>0</v>
      </c>
      <c r="N791" s="144">
        <v>7.5800000000000006E-2</v>
      </c>
      <c r="O791" s="67">
        <v>0</v>
      </c>
      <c r="P791" s="67">
        <v>0</v>
      </c>
      <c r="Q791" s="67">
        <v>0</v>
      </c>
      <c r="R791" s="67">
        <v>0</v>
      </c>
      <c r="S791" s="67">
        <v>2</v>
      </c>
      <c r="T791" s="67">
        <v>0</v>
      </c>
      <c r="U791" s="67">
        <v>2</v>
      </c>
      <c r="V791" s="67">
        <v>1</v>
      </c>
      <c r="W791" s="67">
        <v>10</v>
      </c>
      <c r="Y791" s="64" t="s">
        <v>870</v>
      </c>
      <c r="Z791" s="64" t="s">
        <v>720</v>
      </c>
      <c r="AA791" s="64" t="s">
        <v>765</v>
      </c>
      <c r="AB791" s="67">
        <v>15145</v>
      </c>
    </row>
    <row r="792" spans="1:28" s="65" customFormat="1" ht="12">
      <c r="A792" s="86">
        <v>3501</v>
      </c>
      <c r="B792" s="64">
        <v>3501061281</v>
      </c>
      <c r="C792" s="66" t="s">
        <v>308</v>
      </c>
      <c r="D792" s="67">
        <v>0</v>
      </c>
      <c r="E792" s="67">
        <v>0</v>
      </c>
      <c r="F792" s="67">
        <v>0</v>
      </c>
      <c r="G792" s="67">
        <v>0</v>
      </c>
      <c r="H792" s="67">
        <v>0</v>
      </c>
      <c r="I792" s="67">
        <v>65</v>
      </c>
      <c r="J792" s="67">
        <v>0</v>
      </c>
      <c r="K792" s="67">
        <v>0</v>
      </c>
      <c r="L792" s="67">
        <v>0</v>
      </c>
      <c r="M792" s="67">
        <v>0</v>
      </c>
      <c r="N792" s="144">
        <v>2.4634999999999998</v>
      </c>
      <c r="O792" s="67">
        <v>0</v>
      </c>
      <c r="P792" s="67">
        <v>0</v>
      </c>
      <c r="Q792" s="67">
        <v>0</v>
      </c>
      <c r="R792" s="67">
        <v>2</v>
      </c>
      <c r="S792" s="67">
        <v>60</v>
      </c>
      <c r="T792" s="67">
        <v>0</v>
      </c>
      <c r="U792" s="67">
        <v>65</v>
      </c>
      <c r="V792" s="67">
        <v>1</v>
      </c>
      <c r="W792" s="67">
        <v>10</v>
      </c>
      <c r="Y792" s="64" t="s">
        <v>870</v>
      </c>
      <c r="Z792" s="64" t="s">
        <v>720</v>
      </c>
      <c r="AA792" s="64" t="s">
        <v>718</v>
      </c>
      <c r="AB792" s="67">
        <v>14849</v>
      </c>
    </row>
    <row r="793" spans="1:28" s="65" customFormat="1" ht="12">
      <c r="A793" s="86">
        <v>3501</v>
      </c>
      <c r="B793" s="64">
        <v>3501061309</v>
      </c>
      <c r="C793" s="66" t="s">
        <v>308</v>
      </c>
      <c r="D793" s="67">
        <v>0</v>
      </c>
      <c r="E793" s="67">
        <v>0</v>
      </c>
      <c r="F793" s="67">
        <v>0</v>
      </c>
      <c r="G793" s="67">
        <v>0</v>
      </c>
      <c r="H793" s="67">
        <v>0</v>
      </c>
      <c r="I793" s="67">
        <v>1</v>
      </c>
      <c r="J793" s="67">
        <v>0</v>
      </c>
      <c r="K793" s="67">
        <v>0</v>
      </c>
      <c r="L793" s="67">
        <v>0</v>
      </c>
      <c r="M793" s="67">
        <v>0</v>
      </c>
      <c r="N793" s="144">
        <v>3.7900000000000003E-2</v>
      </c>
      <c r="O793" s="67">
        <v>0</v>
      </c>
      <c r="P793" s="67">
        <v>0</v>
      </c>
      <c r="Q793" s="67">
        <v>0</v>
      </c>
      <c r="R793" s="67">
        <v>0</v>
      </c>
      <c r="S793" s="67">
        <v>1</v>
      </c>
      <c r="T793" s="67">
        <v>0</v>
      </c>
      <c r="U793" s="67">
        <v>1</v>
      </c>
      <c r="V793" s="67">
        <v>1</v>
      </c>
      <c r="W793" s="67">
        <v>10</v>
      </c>
      <c r="Y793" s="64" t="s">
        <v>870</v>
      </c>
      <c r="Z793" s="64" t="s">
        <v>720</v>
      </c>
      <c r="AA793" s="64" t="s">
        <v>811</v>
      </c>
      <c r="AB793" s="67">
        <v>15145</v>
      </c>
    </row>
    <row r="794" spans="1:28" s="65" customFormat="1" ht="12">
      <c r="A794" s="86">
        <v>3501</v>
      </c>
      <c r="B794" s="64">
        <v>3501061325</v>
      </c>
      <c r="C794" s="66" t="s">
        <v>308</v>
      </c>
      <c r="D794" s="67">
        <v>0</v>
      </c>
      <c r="E794" s="67">
        <v>0</v>
      </c>
      <c r="F794" s="67">
        <v>0</v>
      </c>
      <c r="G794" s="67">
        <v>0</v>
      </c>
      <c r="H794" s="67">
        <v>0</v>
      </c>
      <c r="I794" s="67">
        <v>1</v>
      </c>
      <c r="J794" s="67">
        <v>0</v>
      </c>
      <c r="K794" s="67">
        <v>0</v>
      </c>
      <c r="L794" s="67">
        <v>0</v>
      </c>
      <c r="M794" s="67">
        <v>0</v>
      </c>
      <c r="N794" s="144">
        <v>3.7900000000000003E-2</v>
      </c>
      <c r="O794" s="67">
        <v>0</v>
      </c>
      <c r="P794" s="67">
        <v>0</v>
      </c>
      <c r="Q794" s="67">
        <v>0</v>
      </c>
      <c r="R794" s="67">
        <v>0</v>
      </c>
      <c r="S794" s="67">
        <v>1</v>
      </c>
      <c r="T794" s="67">
        <v>0</v>
      </c>
      <c r="U794" s="67">
        <v>1</v>
      </c>
      <c r="V794" s="67">
        <v>1</v>
      </c>
      <c r="W794" s="67">
        <v>10</v>
      </c>
      <c r="Y794" s="64" t="s">
        <v>870</v>
      </c>
      <c r="Z794" s="64" t="s">
        <v>720</v>
      </c>
      <c r="AA794" s="64" t="s">
        <v>773</v>
      </c>
      <c r="AB794" s="67">
        <v>15145</v>
      </c>
    </row>
    <row r="795" spans="1:28" s="65" customFormat="1" ht="12">
      <c r="A795" s="86">
        <v>3501</v>
      </c>
      <c r="B795" s="64">
        <v>3501061332</v>
      </c>
      <c r="C795" s="66" t="s">
        <v>308</v>
      </c>
      <c r="D795" s="67">
        <v>0</v>
      </c>
      <c r="E795" s="67">
        <v>0</v>
      </c>
      <c r="F795" s="67">
        <v>0</v>
      </c>
      <c r="G795" s="67">
        <v>0</v>
      </c>
      <c r="H795" s="67">
        <v>0</v>
      </c>
      <c r="I795" s="67">
        <v>3</v>
      </c>
      <c r="J795" s="67">
        <v>0</v>
      </c>
      <c r="K795" s="67">
        <v>0</v>
      </c>
      <c r="L795" s="67">
        <v>0</v>
      </c>
      <c r="M795" s="67">
        <v>0</v>
      </c>
      <c r="N795" s="144">
        <v>0.1137</v>
      </c>
      <c r="O795" s="67">
        <v>0</v>
      </c>
      <c r="P795" s="67">
        <v>0</v>
      </c>
      <c r="Q795" s="67">
        <v>0</v>
      </c>
      <c r="R795" s="67">
        <v>1</v>
      </c>
      <c r="S795" s="67">
        <v>2</v>
      </c>
      <c r="T795" s="67">
        <v>0</v>
      </c>
      <c r="U795" s="67">
        <v>3</v>
      </c>
      <c r="V795" s="67">
        <v>1</v>
      </c>
      <c r="W795" s="67">
        <v>10</v>
      </c>
      <c r="Y795" s="64" t="s">
        <v>870</v>
      </c>
      <c r="Z795" s="64" t="s">
        <v>720</v>
      </c>
      <c r="AA795" s="64" t="s">
        <v>724</v>
      </c>
      <c r="AB795" s="67">
        <v>14235</v>
      </c>
    </row>
    <row r="796" spans="1:28" s="65" customFormat="1" ht="12">
      <c r="A796" s="86">
        <v>3502</v>
      </c>
      <c r="B796" s="64">
        <v>3502281061</v>
      </c>
      <c r="C796" s="66" t="s">
        <v>309</v>
      </c>
      <c r="D796" s="67">
        <v>0</v>
      </c>
      <c r="E796" s="67">
        <v>0</v>
      </c>
      <c r="F796" s="67">
        <v>0</v>
      </c>
      <c r="G796" s="67">
        <v>0</v>
      </c>
      <c r="H796" s="67">
        <v>1</v>
      </c>
      <c r="I796" s="67">
        <v>0</v>
      </c>
      <c r="J796" s="67">
        <v>0</v>
      </c>
      <c r="K796" s="67">
        <v>0</v>
      </c>
      <c r="L796" s="67">
        <v>0</v>
      </c>
      <c r="M796" s="67">
        <v>0</v>
      </c>
      <c r="N796" s="144">
        <v>3.7900000000000003E-2</v>
      </c>
      <c r="O796" s="67">
        <v>0</v>
      </c>
      <c r="P796" s="67">
        <v>0</v>
      </c>
      <c r="Q796" s="67">
        <v>0</v>
      </c>
      <c r="R796" s="67">
        <v>0</v>
      </c>
      <c r="S796" s="67">
        <v>1</v>
      </c>
      <c r="T796" s="67">
        <v>0</v>
      </c>
      <c r="U796" s="67">
        <v>1</v>
      </c>
      <c r="V796" s="67">
        <v>1</v>
      </c>
      <c r="W796" s="67">
        <v>10</v>
      </c>
      <c r="Y796" s="64" t="s">
        <v>871</v>
      </c>
      <c r="Z796" s="64" t="s">
        <v>718</v>
      </c>
      <c r="AA796" s="64" t="s">
        <v>720</v>
      </c>
      <c r="AB796" s="67">
        <v>13375</v>
      </c>
    </row>
    <row r="797" spans="1:28" s="65" customFormat="1" ht="12">
      <c r="A797" s="86">
        <v>3502</v>
      </c>
      <c r="B797" s="64">
        <v>3502281137</v>
      </c>
      <c r="C797" s="66" t="s">
        <v>309</v>
      </c>
      <c r="D797" s="67">
        <v>0</v>
      </c>
      <c r="E797" s="67">
        <v>0</v>
      </c>
      <c r="F797" s="67">
        <v>0</v>
      </c>
      <c r="G797" s="67">
        <v>0</v>
      </c>
      <c r="H797" s="67">
        <v>0</v>
      </c>
      <c r="I797" s="67">
        <v>1</v>
      </c>
      <c r="J797" s="67">
        <v>0</v>
      </c>
      <c r="K797" s="67">
        <v>0</v>
      </c>
      <c r="L797" s="67">
        <v>0</v>
      </c>
      <c r="M797" s="67">
        <v>0</v>
      </c>
      <c r="N797" s="144">
        <v>3.7900000000000003E-2</v>
      </c>
      <c r="O797" s="67">
        <v>0</v>
      </c>
      <c r="P797" s="67">
        <v>0</v>
      </c>
      <c r="Q797" s="67">
        <v>0</v>
      </c>
      <c r="R797" s="67">
        <v>0</v>
      </c>
      <c r="S797" s="67">
        <v>1</v>
      </c>
      <c r="T797" s="67">
        <v>0</v>
      </c>
      <c r="U797" s="67">
        <v>1</v>
      </c>
      <c r="V797" s="67">
        <v>1</v>
      </c>
      <c r="W797" s="67">
        <v>10</v>
      </c>
      <c r="Y797" s="64" t="s">
        <v>871</v>
      </c>
      <c r="Z797" s="64" t="s">
        <v>718</v>
      </c>
      <c r="AA797" s="64" t="s">
        <v>772</v>
      </c>
      <c r="AB797" s="67">
        <v>15145</v>
      </c>
    </row>
    <row r="798" spans="1:28" s="65" customFormat="1" ht="12">
      <c r="A798" s="86">
        <v>3502</v>
      </c>
      <c r="B798" s="64">
        <v>3502281281</v>
      </c>
      <c r="C798" s="66" t="s">
        <v>309</v>
      </c>
      <c r="D798" s="67">
        <v>0</v>
      </c>
      <c r="E798" s="67">
        <v>0</v>
      </c>
      <c r="F798" s="67">
        <v>0</v>
      </c>
      <c r="G798" s="67">
        <v>0</v>
      </c>
      <c r="H798" s="67">
        <v>245</v>
      </c>
      <c r="I798" s="67">
        <v>253</v>
      </c>
      <c r="J798" s="67">
        <v>0</v>
      </c>
      <c r="K798" s="67">
        <v>0</v>
      </c>
      <c r="L798" s="67">
        <v>0</v>
      </c>
      <c r="M798" s="67">
        <v>0</v>
      </c>
      <c r="N798" s="144">
        <v>18.874199999999998</v>
      </c>
      <c r="O798" s="67">
        <v>0</v>
      </c>
      <c r="P798" s="67">
        <v>0</v>
      </c>
      <c r="Q798" s="67">
        <v>29</v>
      </c>
      <c r="R798" s="67">
        <v>36</v>
      </c>
      <c r="S798" s="67">
        <v>388</v>
      </c>
      <c r="T798" s="67">
        <v>0</v>
      </c>
      <c r="U798" s="67">
        <v>498</v>
      </c>
      <c r="V798" s="67">
        <v>1</v>
      </c>
      <c r="W798" s="67">
        <v>10</v>
      </c>
      <c r="Y798" s="64" t="s">
        <v>871</v>
      </c>
      <c r="Z798" s="64" t="s">
        <v>718</v>
      </c>
      <c r="AA798" s="64" t="s">
        <v>718</v>
      </c>
      <c r="AB798" s="67">
        <v>13533</v>
      </c>
    </row>
    <row r="799" spans="1:28" s="65" customFormat="1" ht="12">
      <c r="A799" s="86">
        <v>3503</v>
      </c>
      <c r="B799" s="64">
        <v>3503160031</v>
      </c>
      <c r="C799" s="66" t="s">
        <v>574</v>
      </c>
      <c r="D799" s="67">
        <v>0</v>
      </c>
      <c r="E799" s="67">
        <v>0</v>
      </c>
      <c r="F799" s="67">
        <v>1</v>
      </c>
      <c r="G799" s="67">
        <v>2</v>
      </c>
      <c r="H799" s="67">
        <v>2</v>
      </c>
      <c r="I799" s="67">
        <v>0</v>
      </c>
      <c r="J799" s="67">
        <v>0</v>
      </c>
      <c r="K799" s="67">
        <v>0</v>
      </c>
      <c r="L799" s="67">
        <v>0</v>
      </c>
      <c r="M799" s="67">
        <v>0</v>
      </c>
      <c r="N799" s="144">
        <v>0.1895</v>
      </c>
      <c r="O799" s="67">
        <v>0</v>
      </c>
      <c r="P799" s="67">
        <v>0</v>
      </c>
      <c r="Q799" s="67">
        <v>0</v>
      </c>
      <c r="R799" s="67">
        <v>0</v>
      </c>
      <c r="S799" s="67">
        <v>2</v>
      </c>
      <c r="T799" s="67">
        <v>0</v>
      </c>
      <c r="U799" s="67">
        <v>5</v>
      </c>
      <c r="V799" s="67">
        <v>1</v>
      </c>
      <c r="W799" s="67">
        <v>8</v>
      </c>
      <c r="Y799" s="64" t="s">
        <v>872</v>
      </c>
      <c r="Z799" s="64" t="s">
        <v>654</v>
      </c>
      <c r="AA799" s="64" t="s">
        <v>652</v>
      </c>
      <c r="AB799" s="67">
        <v>10735</v>
      </c>
    </row>
    <row r="800" spans="1:28" s="65" customFormat="1" ht="12">
      <c r="A800" s="86">
        <v>3503</v>
      </c>
      <c r="B800" s="64">
        <v>3503160044</v>
      </c>
      <c r="C800" s="66" t="s">
        <v>574</v>
      </c>
      <c r="D800" s="67">
        <v>0</v>
      </c>
      <c r="E800" s="67">
        <v>0</v>
      </c>
      <c r="F800" s="67">
        <v>1</v>
      </c>
      <c r="G800" s="67">
        <v>1</v>
      </c>
      <c r="H800" s="67">
        <v>0</v>
      </c>
      <c r="I800" s="67">
        <v>0</v>
      </c>
      <c r="J800" s="67">
        <v>0</v>
      </c>
      <c r="K800" s="67">
        <v>0</v>
      </c>
      <c r="L800" s="67">
        <v>0</v>
      </c>
      <c r="M800" s="67">
        <v>0</v>
      </c>
      <c r="N800" s="144">
        <v>7.5800000000000006E-2</v>
      </c>
      <c r="O800" s="67">
        <v>0</v>
      </c>
      <c r="P800" s="67">
        <v>0</v>
      </c>
      <c r="Q800" s="67">
        <v>0</v>
      </c>
      <c r="R800" s="67">
        <v>0</v>
      </c>
      <c r="S800" s="67">
        <v>0</v>
      </c>
      <c r="T800" s="67">
        <v>0</v>
      </c>
      <c r="U800" s="67">
        <v>2</v>
      </c>
      <c r="V800" s="67">
        <v>1</v>
      </c>
      <c r="W800" s="67">
        <v>1</v>
      </c>
      <c r="Y800" s="64" t="s">
        <v>872</v>
      </c>
      <c r="Z800" s="64" t="s">
        <v>654</v>
      </c>
      <c r="AA800" s="64" t="s">
        <v>595</v>
      </c>
      <c r="AB800" s="67">
        <v>9100</v>
      </c>
    </row>
    <row r="801" spans="1:28" s="65" customFormat="1" ht="12">
      <c r="A801" s="86">
        <v>3503</v>
      </c>
      <c r="B801" s="64">
        <v>3503160048</v>
      </c>
      <c r="C801" s="66" t="s">
        <v>574</v>
      </c>
      <c r="D801" s="67">
        <v>0</v>
      </c>
      <c r="E801" s="67">
        <v>0</v>
      </c>
      <c r="F801" s="67">
        <v>0</v>
      </c>
      <c r="G801" s="67">
        <v>1</v>
      </c>
      <c r="H801" s="67">
        <v>0</v>
      </c>
      <c r="I801" s="67">
        <v>0</v>
      </c>
      <c r="J801" s="67">
        <v>0</v>
      </c>
      <c r="K801" s="67">
        <v>0</v>
      </c>
      <c r="L801" s="67">
        <v>0</v>
      </c>
      <c r="M801" s="67">
        <v>0</v>
      </c>
      <c r="N801" s="144">
        <v>3.7900000000000003E-2</v>
      </c>
      <c r="O801" s="67">
        <v>0</v>
      </c>
      <c r="P801" s="67">
        <v>0</v>
      </c>
      <c r="Q801" s="67">
        <v>0</v>
      </c>
      <c r="R801" s="67">
        <v>0</v>
      </c>
      <c r="S801" s="67">
        <v>0</v>
      </c>
      <c r="T801" s="67">
        <v>0</v>
      </c>
      <c r="U801" s="67">
        <v>1</v>
      </c>
      <c r="V801" s="67">
        <v>1</v>
      </c>
      <c r="W801" s="67">
        <v>1</v>
      </c>
      <c r="Y801" s="64" t="s">
        <v>872</v>
      </c>
      <c r="Z801" s="64" t="s">
        <v>654</v>
      </c>
      <c r="AA801" s="64" t="s">
        <v>702</v>
      </c>
      <c r="AB801" s="67">
        <v>9123</v>
      </c>
    </row>
    <row r="802" spans="1:28" s="65" customFormat="1" ht="12">
      <c r="A802" s="86">
        <v>3503</v>
      </c>
      <c r="B802" s="64">
        <v>3503160056</v>
      </c>
      <c r="C802" s="66" t="s">
        <v>574</v>
      </c>
      <c r="D802" s="67">
        <v>0</v>
      </c>
      <c r="E802" s="67">
        <v>0</v>
      </c>
      <c r="F802" s="67">
        <v>0</v>
      </c>
      <c r="G802" s="67">
        <v>4</v>
      </c>
      <c r="H802" s="67">
        <v>0</v>
      </c>
      <c r="I802" s="67">
        <v>0</v>
      </c>
      <c r="J802" s="67">
        <v>0</v>
      </c>
      <c r="K802" s="67">
        <v>0</v>
      </c>
      <c r="L802" s="67">
        <v>0</v>
      </c>
      <c r="M802" s="67">
        <v>0</v>
      </c>
      <c r="N802" s="144">
        <v>0.15160000000000001</v>
      </c>
      <c r="O802" s="67">
        <v>0</v>
      </c>
      <c r="P802" s="67">
        <v>0</v>
      </c>
      <c r="Q802" s="67">
        <v>0</v>
      </c>
      <c r="R802" s="67">
        <v>0</v>
      </c>
      <c r="S802" s="67">
        <v>1</v>
      </c>
      <c r="T802" s="67">
        <v>0</v>
      </c>
      <c r="U802" s="67">
        <v>4</v>
      </c>
      <c r="V802" s="67">
        <v>1</v>
      </c>
      <c r="W802" s="67">
        <v>5</v>
      </c>
      <c r="Y802" s="64" t="s">
        <v>872</v>
      </c>
      <c r="Z802" s="64" t="s">
        <v>654</v>
      </c>
      <c r="AA802" s="64" t="s">
        <v>703</v>
      </c>
      <c r="AB802" s="67">
        <v>10103</v>
      </c>
    </row>
    <row r="803" spans="1:28" s="65" customFormat="1" ht="12">
      <c r="A803" s="86">
        <v>3503</v>
      </c>
      <c r="B803" s="64">
        <v>3503160079</v>
      </c>
      <c r="C803" s="66" t="s">
        <v>574</v>
      </c>
      <c r="D803" s="67">
        <v>0</v>
      </c>
      <c r="E803" s="67">
        <v>0</v>
      </c>
      <c r="F803" s="67">
        <v>1</v>
      </c>
      <c r="G803" s="67">
        <v>45</v>
      </c>
      <c r="H803" s="67">
        <v>11</v>
      </c>
      <c r="I803" s="67">
        <v>0</v>
      </c>
      <c r="J803" s="67">
        <v>0</v>
      </c>
      <c r="K803" s="67">
        <v>0</v>
      </c>
      <c r="L803" s="67">
        <v>0</v>
      </c>
      <c r="M803" s="67">
        <v>0</v>
      </c>
      <c r="N803" s="144">
        <v>2.1602999999999999</v>
      </c>
      <c r="O803" s="67">
        <v>0</v>
      </c>
      <c r="P803" s="67">
        <v>5</v>
      </c>
      <c r="Q803" s="67">
        <v>0</v>
      </c>
      <c r="R803" s="67">
        <v>0</v>
      </c>
      <c r="S803" s="67">
        <v>15</v>
      </c>
      <c r="T803" s="67">
        <v>0</v>
      </c>
      <c r="U803" s="67">
        <v>57</v>
      </c>
      <c r="V803" s="67">
        <v>1</v>
      </c>
      <c r="W803" s="67">
        <v>5</v>
      </c>
      <c r="Y803" s="64" t="s">
        <v>872</v>
      </c>
      <c r="Z803" s="64" t="s">
        <v>654</v>
      </c>
      <c r="AA803" s="64" t="s">
        <v>660</v>
      </c>
      <c r="AB803" s="67">
        <v>10289</v>
      </c>
    </row>
    <row r="804" spans="1:28" s="65" customFormat="1" ht="12">
      <c r="A804" s="86">
        <v>3503</v>
      </c>
      <c r="B804" s="64">
        <v>3503160149</v>
      </c>
      <c r="C804" s="66" t="s">
        <v>574</v>
      </c>
      <c r="D804" s="67">
        <v>0</v>
      </c>
      <c r="E804" s="67">
        <v>0</v>
      </c>
      <c r="F804" s="67">
        <v>1</v>
      </c>
      <c r="G804" s="67">
        <v>1</v>
      </c>
      <c r="H804" s="67">
        <v>0</v>
      </c>
      <c r="I804" s="67">
        <v>0</v>
      </c>
      <c r="J804" s="67">
        <v>0</v>
      </c>
      <c r="K804" s="67">
        <v>0</v>
      </c>
      <c r="L804" s="67">
        <v>0</v>
      </c>
      <c r="M804" s="67">
        <v>0</v>
      </c>
      <c r="N804" s="144">
        <v>7.5800000000000006E-2</v>
      </c>
      <c r="O804" s="67">
        <v>0</v>
      </c>
      <c r="P804" s="67">
        <v>0</v>
      </c>
      <c r="Q804" s="67">
        <v>0</v>
      </c>
      <c r="R804" s="67">
        <v>0</v>
      </c>
      <c r="S804" s="67">
        <v>2</v>
      </c>
      <c r="T804" s="67">
        <v>0</v>
      </c>
      <c r="U804" s="67">
        <v>2</v>
      </c>
      <c r="V804" s="67">
        <v>1</v>
      </c>
      <c r="W804" s="67">
        <v>10</v>
      </c>
      <c r="Y804" s="64" t="s">
        <v>872</v>
      </c>
      <c r="Z804" s="64" t="s">
        <v>654</v>
      </c>
      <c r="AA804" s="64" t="s">
        <v>653</v>
      </c>
      <c r="AB804" s="67">
        <v>13689</v>
      </c>
    </row>
    <row r="805" spans="1:28" s="65" customFormat="1" ht="12">
      <c r="A805" s="86">
        <v>3503</v>
      </c>
      <c r="B805" s="64">
        <v>3503160160</v>
      </c>
      <c r="C805" s="66" t="s">
        <v>574</v>
      </c>
      <c r="D805" s="67">
        <v>0</v>
      </c>
      <c r="E805" s="67">
        <v>0</v>
      </c>
      <c r="F805" s="67">
        <v>95</v>
      </c>
      <c r="G805" s="67">
        <v>480</v>
      </c>
      <c r="H805" s="67">
        <v>187</v>
      </c>
      <c r="I805" s="67">
        <v>0</v>
      </c>
      <c r="J805" s="67">
        <v>0</v>
      </c>
      <c r="K805" s="67">
        <v>0</v>
      </c>
      <c r="L805" s="67">
        <v>0</v>
      </c>
      <c r="M805" s="67">
        <v>0</v>
      </c>
      <c r="N805" s="144">
        <v>28.879799999999999</v>
      </c>
      <c r="O805" s="67">
        <v>0</v>
      </c>
      <c r="P805" s="67">
        <v>139</v>
      </c>
      <c r="Q805" s="67">
        <v>45</v>
      </c>
      <c r="R805" s="67">
        <v>0</v>
      </c>
      <c r="S805" s="67">
        <v>381</v>
      </c>
      <c r="T805" s="67">
        <v>0</v>
      </c>
      <c r="U805" s="67">
        <v>762</v>
      </c>
      <c r="V805" s="67">
        <v>1</v>
      </c>
      <c r="W805" s="67">
        <v>10</v>
      </c>
      <c r="Y805" s="64" t="s">
        <v>872</v>
      </c>
      <c r="Z805" s="64" t="s">
        <v>654</v>
      </c>
      <c r="AA805" s="64" t="s">
        <v>654</v>
      </c>
      <c r="AB805" s="67">
        <v>11885</v>
      </c>
    </row>
    <row r="806" spans="1:28" s="65" customFormat="1" ht="12">
      <c r="A806" s="86">
        <v>3503</v>
      </c>
      <c r="B806" s="64">
        <v>3503160295</v>
      </c>
      <c r="C806" s="66" t="s">
        <v>574</v>
      </c>
      <c r="D806" s="67">
        <v>0</v>
      </c>
      <c r="E806" s="67">
        <v>0</v>
      </c>
      <c r="F806" s="67">
        <v>0</v>
      </c>
      <c r="G806" s="67">
        <v>2</v>
      </c>
      <c r="H806" s="67">
        <v>0</v>
      </c>
      <c r="I806" s="67">
        <v>0</v>
      </c>
      <c r="J806" s="67">
        <v>0</v>
      </c>
      <c r="K806" s="67">
        <v>0</v>
      </c>
      <c r="L806" s="67">
        <v>0</v>
      </c>
      <c r="M806" s="67">
        <v>0</v>
      </c>
      <c r="N806" s="144">
        <v>7.5800000000000006E-2</v>
      </c>
      <c r="O806" s="67">
        <v>0</v>
      </c>
      <c r="P806" s="67">
        <v>0</v>
      </c>
      <c r="Q806" s="67">
        <v>0</v>
      </c>
      <c r="R806" s="67">
        <v>0</v>
      </c>
      <c r="S806" s="67">
        <v>0</v>
      </c>
      <c r="T806" s="67">
        <v>0</v>
      </c>
      <c r="U806" s="67">
        <v>2</v>
      </c>
      <c r="V806" s="67">
        <v>1</v>
      </c>
      <c r="W806" s="67">
        <v>1</v>
      </c>
      <c r="Y806" s="64" t="s">
        <v>872</v>
      </c>
      <c r="Z806" s="64" t="s">
        <v>654</v>
      </c>
      <c r="AA806" s="64" t="s">
        <v>704</v>
      </c>
      <c r="AB806" s="67">
        <v>9123</v>
      </c>
    </row>
    <row r="807" spans="1:28" s="65" customFormat="1" ht="12">
      <c r="A807" s="86">
        <v>3503</v>
      </c>
      <c r="B807" s="64">
        <v>3503160301</v>
      </c>
      <c r="C807" s="66" t="s">
        <v>574</v>
      </c>
      <c r="D807" s="67">
        <v>0</v>
      </c>
      <c r="E807" s="67">
        <v>0</v>
      </c>
      <c r="F807" s="67">
        <v>1</v>
      </c>
      <c r="G807" s="67">
        <v>4</v>
      </c>
      <c r="H807" s="67">
        <v>1</v>
      </c>
      <c r="I807" s="67">
        <v>0</v>
      </c>
      <c r="J807" s="67">
        <v>0</v>
      </c>
      <c r="K807" s="67">
        <v>0</v>
      </c>
      <c r="L807" s="67">
        <v>0</v>
      </c>
      <c r="M807" s="67">
        <v>0</v>
      </c>
      <c r="N807" s="144">
        <v>0.22739999999999999</v>
      </c>
      <c r="O807" s="67">
        <v>0</v>
      </c>
      <c r="P807" s="67">
        <v>1</v>
      </c>
      <c r="Q807" s="67">
        <v>0</v>
      </c>
      <c r="R807" s="67">
        <v>0</v>
      </c>
      <c r="S807" s="67">
        <v>6</v>
      </c>
      <c r="T807" s="67">
        <v>0</v>
      </c>
      <c r="U807" s="67">
        <v>6</v>
      </c>
      <c r="V807" s="67">
        <v>1</v>
      </c>
      <c r="W807" s="67">
        <v>10</v>
      </c>
      <c r="Y807" s="64" t="s">
        <v>872</v>
      </c>
      <c r="Z807" s="64" t="s">
        <v>654</v>
      </c>
      <c r="AA807" s="64" t="s">
        <v>701</v>
      </c>
      <c r="AB807" s="67">
        <v>14028</v>
      </c>
    </row>
    <row r="808" spans="1:28" s="65" customFormat="1" ht="12">
      <c r="A808" s="86">
        <v>3503</v>
      </c>
      <c r="B808" s="64">
        <v>3503160673</v>
      </c>
      <c r="C808" s="66" t="s">
        <v>574</v>
      </c>
      <c r="D808" s="67">
        <v>0</v>
      </c>
      <c r="E808" s="67">
        <v>0</v>
      </c>
      <c r="F808" s="67">
        <v>0</v>
      </c>
      <c r="G808" s="67">
        <v>1</v>
      </c>
      <c r="H808" s="67">
        <v>0</v>
      </c>
      <c r="I808" s="67">
        <v>0</v>
      </c>
      <c r="J808" s="67">
        <v>0</v>
      </c>
      <c r="K808" s="67">
        <v>0</v>
      </c>
      <c r="L808" s="67">
        <v>0</v>
      </c>
      <c r="M808" s="67">
        <v>0</v>
      </c>
      <c r="N808" s="144">
        <v>3.7900000000000003E-2</v>
      </c>
      <c r="O808" s="67">
        <v>0</v>
      </c>
      <c r="P808" s="67">
        <v>1</v>
      </c>
      <c r="Q808" s="67">
        <v>0</v>
      </c>
      <c r="R808" s="67">
        <v>0</v>
      </c>
      <c r="S808" s="67">
        <v>0</v>
      </c>
      <c r="T808" s="67">
        <v>0</v>
      </c>
      <c r="U808" s="67">
        <v>1</v>
      </c>
      <c r="V808" s="67">
        <v>1</v>
      </c>
      <c r="W808" s="67">
        <v>1</v>
      </c>
      <c r="Y808" s="64" t="s">
        <v>872</v>
      </c>
      <c r="Z808" s="64" t="s">
        <v>654</v>
      </c>
      <c r="AA808" s="64" t="s">
        <v>706</v>
      </c>
      <c r="AB808" s="67">
        <v>11399</v>
      </c>
    </row>
    <row r="809" spans="1:28" s="65" customFormat="1" ht="12">
      <c r="A809" s="86">
        <v>3503</v>
      </c>
      <c r="B809" s="64">
        <v>3503160735</v>
      </c>
      <c r="C809" s="66" t="s">
        <v>574</v>
      </c>
      <c r="D809" s="67">
        <v>0</v>
      </c>
      <c r="E809" s="67">
        <v>0</v>
      </c>
      <c r="F809" s="67">
        <v>0</v>
      </c>
      <c r="G809" s="67">
        <v>4</v>
      </c>
      <c r="H809" s="67">
        <v>0</v>
      </c>
      <c r="I809" s="67">
        <v>0</v>
      </c>
      <c r="J809" s="67">
        <v>0</v>
      </c>
      <c r="K809" s="67">
        <v>0</v>
      </c>
      <c r="L809" s="67">
        <v>0</v>
      </c>
      <c r="M809" s="67">
        <v>0</v>
      </c>
      <c r="N809" s="144">
        <v>0.15160000000000001</v>
      </c>
      <c r="O809" s="67">
        <v>0</v>
      </c>
      <c r="P809" s="67">
        <v>0</v>
      </c>
      <c r="Q809" s="67">
        <v>0</v>
      </c>
      <c r="R809" s="67">
        <v>0</v>
      </c>
      <c r="S809" s="67">
        <v>4</v>
      </c>
      <c r="T809" s="67">
        <v>0</v>
      </c>
      <c r="U809" s="67">
        <v>4</v>
      </c>
      <c r="V809" s="67">
        <v>1</v>
      </c>
      <c r="W809" s="67">
        <v>10</v>
      </c>
      <c r="Y809" s="64" t="s">
        <v>872</v>
      </c>
      <c r="Z809" s="64" t="s">
        <v>654</v>
      </c>
      <c r="AA809" s="64" t="s">
        <v>689</v>
      </c>
      <c r="AB809" s="67">
        <v>13713</v>
      </c>
    </row>
    <row r="810" spans="1:28" s="65" customFormat="1" ht="12">
      <c r="A810" s="86">
        <v>3504</v>
      </c>
      <c r="B810" s="64">
        <v>3504035035</v>
      </c>
      <c r="C810" s="66" t="s">
        <v>310</v>
      </c>
      <c r="D810" s="67">
        <v>0</v>
      </c>
      <c r="E810" s="67">
        <v>0</v>
      </c>
      <c r="F810" s="67">
        <v>0</v>
      </c>
      <c r="G810" s="67">
        <v>0</v>
      </c>
      <c r="H810" s="67">
        <v>0</v>
      </c>
      <c r="I810" s="67">
        <v>235</v>
      </c>
      <c r="J810" s="67">
        <v>0</v>
      </c>
      <c r="K810" s="67">
        <v>0</v>
      </c>
      <c r="L810" s="67">
        <v>0</v>
      </c>
      <c r="M810" s="67">
        <v>0</v>
      </c>
      <c r="N810" s="144">
        <v>8.9064999999999994</v>
      </c>
      <c r="O810" s="67">
        <v>0</v>
      </c>
      <c r="P810" s="67">
        <v>0</v>
      </c>
      <c r="Q810" s="67">
        <v>0</v>
      </c>
      <c r="R810" s="67">
        <v>52</v>
      </c>
      <c r="S810" s="67">
        <v>151</v>
      </c>
      <c r="T810" s="67">
        <v>0</v>
      </c>
      <c r="U810" s="67">
        <v>235</v>
      </c>
      <c r="V810" s="67">
        <v>1.081</v>
      </c>
      <c r="W810" s="67">
        <v>10</v>
      </c>
      <c r="Y810" s="64" t="s">
        <v>873</v>
      </c>
      <c r="Z810" s="64" t="s">
        <v>583</v>
      </c>
      <c r="AA810" s="64" t="s">
        <v>583</v>
      </c>
      <c r="AB810" s="67">
        <v>14861</v>
      </c>
    </row>
    <row r="811" spans="1:28" s="65" customFormat="1" ht="12">
      <c r="A811" s="86">
        <v>3504</v>
      </c>
      <c r="B811" s="64">
        <v>3504035044</v>
      </c>
      <c r="C811" s="66" t="s">
        <v>310</v>
      </c>
      <c r="D811" s="67">
        <v>0</v>
      </c>
      <c r="E811" s="67">
        <v>0</v>
      </c>
      <c r="F811" s="67">
        <v>0</v>
      </c>
      <c r="G811" s="67">
        <v>0</v>
      </c>
      <c r="H811" s="67">
        <v>0</v>
      </c>
      <c r="I811" s="67">
        <v>2</v>
      </c>
      <c r="J811" s="67">
        <v>0</v>
      </c>
      <c r="K811" s="67">
        <v>0</v>
      </c>
      <c r="L811" s="67">
        <v>0</v>
      </c>
      <c r="M811" s="67">
        <v>0</v>
      </c>
      <c r="N811" s="144">
        <v>7.5800000000000006E-2</v>
      </c>
      <c r="O811" s="67">
        <v>0</v>
      </c>
      <c r="P811" s="67">
        <v>0</v>
      </c>
      <c r="Q811" s="67">
        <v>0</v>
      </c>
      <c r="R811" s="67">
        <v>0</v>
      </c>
      <c r="S811" s="67">
        <v>2</v>
      </c>
      <c r="T811" s="67">
        <v>0</v>
      </c>
      <c r="U811" s="67">
        <v>2</v>
      </c>
      <c r="V811" s="67">
        <v>1.081</v>
      </c>
      <c r="W811" s="67">
        <v>10</v>
      </c>
      <c r="Y811" s="64" t="s">
        <v>873</v>
      </c>
      <c r="Z811" s="64" t="s">
        <v>583</v>
      </c>
      <c r="AA811" s="64" t="s">
        <v>595</v>
      </c>
      <c r="AB811" s="67">
        <v>16181</v>
      </c>
    </row>
    <row r="812" spans="1:28" s="65" customFormat="1" ht="12">
      <c r="A812" s="86">
        <v>3504</v>
      </c>
      <c r="B812" s="64">
        <v>3504035088</v>
      </c>
      <c r="C812" s="66" t="s">
        <v>310</v>
      </c>
      <c r="D812" s="67">
        <v>0</v>
      </c>
      <c r="E812" s="67">
        <v>0</v>
      </c>
      <c r="F812" s="67">
        <v>0</v>
      </c>
      <c r="G812" s="67">
        <v>0</v>
      </c>
      <c r="H812" s="67">
        <v>0</v>
      </c>
      <c r="I812" s="67">
        <v>1</v>
      </c>
      <c r="J812" s="67">
        <v>0</v>
      </c>
      <c r="K812" s="67">
        <v>0</v>
      </c>
      <c r="L812" s="67">
        <v>0</v>
      </c>
      <c r="M812" s="67">
        <v>0</v>
      </c>
      <c r="N812" s="144">
        <v>3.7900000000000003E-2</v>
      </c>
      <c r="O812" s="67">
        <v>0</v>
      </c>
      <c r="P812" s="67">
        <v>0</v>
      </c>
      <c r="Q812" s="67">
        <v>0</v>
      </c>
      <c r="R812" s="67">
        <v>0</v>
      </c>
      <c r="S812" s="67">
        <v>1</v>
      </c>
      <c r="T812" s="67">
        <v>0</v>
      </c>
      <c r="U812" s="67">
        <v>1</v>
      </c>
      <c r="V812" s="67">
        <v>1.081</v>
      </c>
      <c r="W812" s="67">
        <v>10</v>
      </c>
      <c r="Y812" s="64" t="s">
        <v>873</v>
      </c>
      <c r="Z812" s="64" t="s">
        <v>583</v>
      </c>
      <c r="AA812" s="64" t="s">
        <v>739</v>
      </c>
      <c r="AB812" s="67">
        <v>16181</v>
      </c>
    </row>
    <row r="813" spans="1:28" s="65" customFormat="1" ht="12">
      <c r="A813" s="86">
        <v>3504</v>
      </c>
      <c r="B813" s="64">
        <v>3504035163</v>
      </c>
      <c r="C813" s="66" t="s">
        <v>310</v>
      </c>
      <c r="D813" s="67">
        <v>0</v>
      </c>
      <c r="E813" s="67">
        <v>0</v>
      </c>
      <c r="F813" s="67">
        <v>0</v>
      </c>
      <c r="G813" s="67">
        <v>0</v>
      </c>
      <c r="H813" s="67">
        <v>0</v>
      </c>
      <c r="I813" s="67">
        <v>1</v>
      </c>
      <c r="J813" s="67">
        <v>0</v>
      </c>
      <c r="K813" s="67">
        <v>0</v>
      </c>
      <c r="L813" s="67">
        <v>0</v>
      </c>
      <c r="M813" s="67">
        <v>0</v>
      </c>
      <c r="N813" s="144">
        <v>3.7900000000000003E-2</v>
      </c>
      <c r="O813" s="67">
        <v>0</v>
      </c>
      <c r="P813" s="67">
        <v>0</v>
      </c>
      <c r="Q813" s="67">
        <v>0</v>
      </c>
      <c r="R813" s="67">
        <v>0</v>
      </c>
      <c r="S813" s="67">
        <v>1</v>
      </c>
      <c r="T813" s="67">
        <v>0</v>
      </c>
      <c r="U813" s="67">
        <v>1</v>
      </c>
      <c r="V813" s="67">
        <v>1.081</v>
      </c>
      <c r="W813" s="67">
        <v>10</v>
      </c>
      <c r="Y813" s="64" t="s">
        <v>873</v>
      </c>
      <c r="Z813" s="64" t="s">
        <v>583</v>
      </c>
      <c r="AA813" s="64" t="s">
        <v>587</v>
      </c>
      <c r="AB813" s="67">
        <v>16181</v>
      </c>
    </row>
    <row r="814" spans="1:28" s="65" customFormat="1" ht="12">
      <c r="A814" s="86">
        <v>3504</v>
      </c>
      <c r="B814" s="64">
        <v>3504035189</v>
      </c>
      <c r="C814" s="66" t="s">
        <v>310</v>
      </c>
      <c r="D814" s="67">
        <v>0</v>
      </c>
      <c r="E814" s="67">
        <v>0</v>
      </c>
      <c r="F814" s="67">
        <v>0</v>
      </c>
      <c r="G814" s="67">
        <v>0</v>
      </c>
      <c r="H814" s="67">
        <v>0</v>
      </c>
      <c r="I814" s="67">
        <v>2</v>
      </c>
      <c r="J814" s="67">
        <v>0</v>
      </c>
      <c r="K814" s="67">
        <v>0</v>
      </c>
      <c r="L814" s="67">
        <v>0</v>
      </c>
      <c r="M814" s="67">
        <v>0</v>
      </c>
      <c r="N814" s="144">
        <v>7.5800000000000006E-2</v>
      </c>
      <c r="O814" s="67">
        <v>0</v>
      </c>
      <c r="P814" s="67">
        <v>0</v>
      </c>
      <c r="Q814" s="67">
        <v>0</v>
      </c>
      <c r="R814" s="67">
        <v>0</v>
      </c>
      <c r="S814" s="67">
        <v>1</v>
      </c>
      <c r="T814" s="67">
        <v>0</v>
      </c>
      <c r="U814" s="67">
        <v>2</v>
      </c>
      <c r="V814" s="67">
        <v>1.081</v>
      </c>
      <c r="W814" s="67">
        <v>10</v>
      </c>
      <c r="Y814" s="64" t="s">
        <v>873</v>
      </c>
      <c r="Z814" s="64" t="s">
        <v>583</v>
      </c>
      <c r="AA814" s="64" t="s">
        <v>596</v>
      </c>
      <c r="AB814" s="67">
        <v>13721</v>
      </c>
    </row>
    <row r="815" spans="1:28" s="65" customFormat="1" ht="12">
      <c r="A815" s="86">
        <v>3504</v>
      </c>
      <c r="B815" s="64">
        <v>3504035220</v>
      </c>
      <c r="C815" s="66" t="s">
        <v>310</v>
      </c>
      <c r="D815" s="67">
        <v>0</v>
      </c>
      <c r="E815" s="67">
        <v>0</v>
      </c>
      <c r="F815" s="67">
        <v>0</v>
      </c>
      <c r="G815" s="67">
        <v>0</v>
      </c>
      <c r="H815" s="67">
        <v>0</v>
      </c>
      <c r="I815" s="67">
        <v>1</v>
      </c>
      <c r="J815" s="67">
        <v>0</v>
      </c>
      <c r="K815" s="67">
        <v>0</v>
      </c>
      <c r="L815" s="67">
        <v>0</v>
      </c>
      <c r="M815" s="67">
        <v>0</v>
      </c>
      <c r="N815" s="144">
        <v>3.7900000000000003E-2</v>
      </c>
      <c r="O815" s="67">
        <v>0</v>
      </c>
      <c r="P815" s="67">
        <v>0</v>
      </c>
      <c r="Q815" s="67">
        <v>0</v>
      </c>
      <c r="R815" s="67">
        <v>1</v>
      </c>
      <c r="S815" s="67">
        <v>1</v>
      </c>
      <c r="T815" s="67">
        <v>0</v>
      </c>
      <c r="U815" s="67">
        <v>1</v>
      </c>
      <c r="V815" s="67">
        <v>1.081</v>
      </c>
      <c r="W815" s="67">
        <v>10</v>
      </c>
      <c r="Y815" s="64" t="s">
        <v>873</v>
      </c>
      <c r="Z815" s="64" t="s">
        <v>583</v>
      </c>
      <c r="AA815" s="64" t="s">
        <v>598</v>
      </c>
      <c r="AB815" s="67">
        <v>18166</v>
      </c>
    </row>
    <row r="816" spans="1:28" s="65" customFormat="1" ht="12">
      <c r="A816" s="86">
        <v>3504</v>
      </c>
      <c r="B816" s="64">
        <v>3504035244</v>
      </c>
      <c r="C816" s="66" t="s">
        <v>310</v>
      </c>
      <c r="D816" s="67">
        <v>0</v>
      </c>
      <c r="E816" s="67">
        <v>0</v>
      </c>
      <c r="F816" s="67">
        <v>0</v>
      </c>
      <c r="G816" s="67">
        <v>0</v>
      </c>
      <c r="H816" s="67">
        <v>0</v>
      </c>
      <c r="I816" s="67">
        <v>2</v>
      </c>
      <c r="J816" s="67">
        <v>0</v>
      </c>
      <c r="K816" s="67">
        <v>0</v>
      </c>
      <c r="L816" s="67">
        <v>0</v>
      </c>
      <c r="M816" s="67">
        <v>0</v>
      </c>
      <c r="N816" s="144">
        <v>7.5800000000000006E-2</v>
      </c>
      <c r="O816" s="67">
        <v>0</v>
      </c>
      <c r="P816" s="67">
        <v>0</v>
      </c>
      <c r="Q816" s="67">
        <v>0</v>
      </c>
      <c r="R816" s="67">
        <v>1</v>
      </c>
      <c r="S816" s="67">
        <v>1</v>
      </c>
      <c r="T816" s="67">
        <v>0</v>
      </c>
      <c r="U816" s="67">
        <v>2</v>
      </c>
      <c r="V816" s="67">
        <v>1.081</v>
      </c>
      <c r="W816" s="67">
        <v>10</v>
      </c>
      <c r="Y816" s="64" t="s">
        <v>873</v>
      </c>
      <c r="Z816" s="64" t="s">
        <v>583</v>
      </c>
      <c r="AA816" s="64" t="s">
        <v>599</v>
      </c>
      <c r="AB816" s="67">
        <v>14713</v>
      </c>
    </row>
    <row r="817" spans="1:28" s="65" customFormat="1" ht="12">
      <c r="A817" s="86">
        <v>3504</v>
      </c>
      <c r="B817" s="64">
        <v>3504035308</v>
      </c>
      <c r="C817" s="66" t="s">
        <v>310</v>
      </c>
      <c r="D817" s="67">
        <v>0</v>
      </c>
      <c r="E817" s="67">
        <v>0</v>
      </c>
      <c r="F817" s="67">
        <v>0</v>
      </c>
      <c r="G817" s="67">
        <v>0</v>
      </c>
      <c r="H817" s="67">
        <v>0</v>
      </c>
      <c r="I817" s="67">
        <v>1</v>
      </c>
      <c r="J817" s="67">
        <v>0</v>
      </c>
      <c r="K817" s="67">
        <v>0</v>
      </c>
      <c r="L817" s="67">
        <v>0</v>
      </c>
      <c r="M817" s="67">
        <v>0</v>
      </c>
      <c r="N817" s="144">
        <v>3.7900000000000003E-2</v>
      </c>
      <c r="O817" s="67">
        <v>0</v>
      </c>
      <c r="P817" s="67">
        <v>0</v>
      </c>
      <c r="Q817" s="67">
        <v>0</v>
      </c>
      <c r="R817" s="67">
        <v>0</v>
      </c>
      <c r="S817" s="67">
        <v>1</v>
      </c>
      <c r="T817" s="67">
        <v>0</v>
      </c>
      <c r="U817" s="67">
        <v>1</v>
      </c>
      <c r="V817" s="67">
        <v>1.081</v>
      </c>
      <c r="W817" s="67">
        <v>10</v>
      </c>
      <c r="Y817" s="64" t="s">
        <v>873</v>
      </c>
      <c r="Z817" s="64" t="s">
        <v>583</v>
      </c>
      <c r="AA817" s="64" t="s">
        <v>592</v>
      </c>
      <c r="AB817" s="67">
        <v>16181</v>
      </c>
    </row>
    <row r="818" spans="1:28" s="65" customFormat="1" ht="12">
      <c r="A818" s="86">
        <v>3506</v>
      </c>
      <c r="B818" s="64">
        <v>3506262035</v>
      </c>
      <c r="C818" s="66" t="s">
        <v>311</v>
      </c>
      <c r="D818" s="67">
        <v>0</v>
      </c>
      <c r="E818" s="67">
        <v>0</v>
      </c>
      <c r="F818" s="67">
        <v>0</v>
      </c>
      <c r="G818" s="67">
        <v>0</v>
      </c>
      <c r="H818" s="67">
        <v>0</v>
      </c>
      <c r="I818" s="67">
        <v>2</v>
      </c>
      <c r="J818" s="67">
        <v>0</v>
      </c>
      <c r="K818" s="67">
        <v>0</v>
      </c>
      <c r="L818" s="67">
        <v>0</v>
      </c>
      <c r="M818" s="67">
        <v>0</v>
      </c>
      <c r="N818" s="144">
        <v>7.5800000000000006E-2</v>
      </c>
      <c r="O818" s="67">
        <v>0</v>
      </c>
      <c r="P818" s="67">
        <v>0</v>
      </c>
      <c r="Q818" s="67">
        <v>0</v>
      </c>
      <c r="R818" s="67">
        <v>0</v>
      </c>
      <c r="S818" s="67">
        <v>2</v>
      </c>
      <c r="T818" s="67">
        <v>0</v>
      </c>
      <c r="U818" s="67">
        <v>2</v>
      </c>
      <c r="V818" s="67">
        <v>1</v>
      </c>
      <c r="W818" s="67">
        <v>10</v>
      </c>
      <c r="Y818" s="64" t="s">
        <v>874</v>
      </c>
      <c r="Z818" s="64" t="s">
        <v>591</v>
      </c>
      <c r="AA818" s="64" t="s">
        <v>583</v>
      </c>
      <c r="AB818" s="67">
        <v>15145</v>
      </c>
    </row>
    <row r="819" spans="1:28" s="65" customFormat="1" ht="12">
      <c r="A819" s="86">
        <v>3506</v>
      </c>
      <c r="B819" s="64">
        <v>3506262049</v>
      </c>
      <c r="C819" s="66" t="s">
        <v>311</v>
      </c>
      <c r="D819" s="67">
        <v>0</v>
      </c>
      <c r="E819" s="67">
        <v>0</v>
      </c>
      <c r="F819" s="67">
        <v>0</v>
      </c>
      <c r="G819" s="67">
        <v>0</v>
      </c>
      <c r="H819" s="67">
        <v>1</v>
      </c>
      <c r="I819" s="67">
        <v>1</v>
      </c>
      <c r="J819" s="67">
        <v>0</v>
      </c>
      <c r="K819" s="67">
        <v>0</v>
      </c>
      <c r="L819" s="67">
        <v>0</v>
      </c>
      <c r="M819" s="67">
        <v>0</v>
      </c>
      <c r="N819" s="144">
        <v>7.5800000000000006E-2</v>
      </c>
      <c r="O819" s="67">
        <v>0</v>
      </c>
      <c r="P819" s="67">
        <v>0</v>
      </c>
      <c r="Q819" s="67">
        <v>1</v>
      </c>
      <c r="R819" s="67">
        <v>0</v>
      </c>
      <c r="S819" s="67">
        <v>2</v>
      </c>
      <c r="T819" s="67">
        <v>0</v>
      </c>
      <c r="U819" s="67">
        <v>2</v>
      </c>
      <c r="V819" s="67">
        <v>1</v>
      </c>
      <c r="W819" s="67">
        <v>10</v>
      </c>
      <c r="Y819" s="64" t="s">
        <v>874</v>
      </c>
      <c r="Z819" s="64" t="s">
        <v>591</v>
      </c>
      <c r="AA819" s="64" t="s">
        <v>647</v>
      </c>
      <c r="AB819" s="67">
        <v>15450</v>
      </c>
    </row>
    <row r="820" spans="1:28" s="65" customFormat="1" ht="12">
      <c r="A820" s="86">
        <v>3506</v>
      </c>
      <c r="B820" s="64">
        <v>3506262057</v>
      </c>
      <c r="C820" s="66" t="s">
        <v>311</v>
      </c>
      <c r="D820" s="67">
        <v>0</v>
      </c>
      <c r="E820" s="67">
        <v>0</v>
      </c>
      <c r="F820" s="67">
        <v>0</v>
      </c>
      <c r="G820" s="67">
        <v>0</v>
      </c>
      <c r="H820" s="67">
        <v>0</v>
      </c>
      <c r="I820" s="67">
        <v>1</v>
      </c>
      <c r="J820" s="67">
        <v>0</v>
      </c>
      <c r="K820" s="67">
        <v>0</v>
      </c>
      <c r="L820" s="67">
        <v>0</v>
      </c>
      <c r="M820" s="67">
        <v>0</v>
      </c>
      <c r="N820" s="144">
        <v>3.7900000000000003E-2</v>
      </c>
      <c r="O820" s="67">
        <v>0</v>
      </c>
      <c r="P820" s="67">
        <v>0</v>
      </c>
      <c r="Q820" s="67">
        <v>0</v>
      </c>
      <c r="R820" s="67">
        <v>0</v>
      </c>
      <c r="S820" s="67">
        <v>1</v>
      </c>
      <c r="T820" s="67">
        <v>0</v>
      </c>
      <c r="U820" s="67">
        <v>1</v>
      </c>
      <c r="V820" s="67">
        <v>1</v>
      </c>
      <c r="W820" s="67">
        <v>10</v>
      </c>
      <c r="Y820" s="64" t="s">
        <v>874</v>
      </c>
      <c r="Z820" s="64" t="s">
        <v>591</v>
      </c>
      <c r="AA820" s="64" t="s">
        <v>584</v>
      </c>
      <c r="AB820" s="67">
        <v>15145</v>
      </c>
    </row>
    <row r="821" spans="1:28" s="65" customFormat="1" ht="12">
      <c r="A821" s="86">
        <v>3506</v>
      </c>
      <c r="B821" s="64">
        <v>3506262071</v>
      </c>
      <c r="C821" s="66" t="s">
        <v>311</v>
      </c>
      <c r="D821" s="67">
        <v>0</v>
      </c>
      <c r="E821" s="67">
        <v>0</v>
      </c>
      <c r="F821" s="67">
        <v>0</v>
      </c>
      <c r="G821" s="67">
        <v>0</v>
      </c>
      <c r="H821" s="67">
        <v>0</v>
      </c>
      <c r="I821" s="67">
        <v>1</v>
      </c>
      <c r="J821" s="67">
        <v>0</v>
      </c>
      <c r="K821" s="67">
        <v>0</v>
      </c>
      <c r="L821" s="67">
        <v>0</v>
      </c>
      <c r="M821" s="67">
        <v>0</v>
      </c>
      <c r="N821" s="144">
        <v>3.7900000000000003E-2</v>
      </c>
      <c r="O821" s="67">
        <v>0</v>
      </c>
      <c r="P821" s="67">
        <v>0</v>
      </c>
      <c r="Q821" s="67">
        <v>0</v>
      </c>
      <c r="R821" s="67">
        <v>0</v>
      </c>
      <c r="S821" s="67">
        <v>0</v>
      </c>
      <c r="T821" s="67">
        <v>0</v>
      </c>
      <c r="U821" s="67">
        <v>1</v>
      </c>
      <c r="V821" s="67">
        <v>1</v>
      </c>
      <c r="W821" s="67">
        <v>1</v>
      </c>
      <c r="Y821" s="64" t="s">
        <v>874</v>
      </c>
      <c r="Z821" s="64" t="s">
        <v>591</v>
      </c>
      <c r="AA821" s="64" t="s">
        <v>838</v>
      </c>
      <c r="AB821" s="67">
        <v>10556</v>
      </c>
    </row>
    <row r="822" spans="1:28" s="65" customFormat="1" ht="12">
      <c r="A822" s="86">
        <v>3506</v>
      </c>
      <c r="B822" s="64">
        <v>3506262093</v>
      </c>
      <c r="C822" s="66" t="s">
        <v>311</v>
      </c>
      <c r="D822" s="67">
        <v>0</v>
      </c>
      <c r="E822" s="67">
        <v>0</v>
      </c>
      <c r="F822" s="67">
        <v>0</v>
      </c>
      <c r="G822" s="67">
        <v>0</v>
      </c>
      <c r="H822" s="67">
        <v>0</v>
      </c>
      <c r="I822" s="67">
        <v>5</v>
      </c>
      <c r="J822" s="67">
        <v>0</v>
      </c>
      <c r="K822" s="67">
        <v>0</v>
      </c>
      <c r="L822" s="67">
        <v>0</v>
      </c>
      <c r="M822" s="67">
        <v>0</v>
      </c>
      <c r="N822" s="144">
        <v>0.1895</v>
      </c>
      <c r="O822" s="67">
        <v>0</v>
      </c>
      <c r="P822" s="67">
        <v>0</v>
      </c>
      <c r="Q822" s="67">
        <v>0</v>
      </c>
      <c r="R822" s="67">
        <v>1</v>
      </c>
      <c r="S822" s="67">
        <v>1</v>
      </c>
      <c r="T822" s="67">
        <v>0</v>
      </c>
      <c r="U822" s="67">
        <v>5</v>
      </c>
      <c r="V822" s="67">
        <v>1</v>
      </c>
      <c r="W822" s="67">
        <v>4</v>
      </c>
      <c r="Y822" s="64" t="s">
        <v>874</v>
      </c>
      <c r="Z822" s="64" t="s">
        <v>591</v>
      </c>
      <c r="AA822" s="64" t="s">
        <v>585</v>
      </c>
      <c r="AB822" s="67">
        <v>11703</v>
      </c>
    </row>
    <row r="823" spans="1:28" s="65" customFormat="1" ht="12">
      <c r="A823" s="86">
        <v>3506</v>
      </c>
      <c r="B823" s="64">
        <v>3506262105</v>
      </c>
      <c r="C823" s="66" t="s">
        <v>311</v>
      </c>
      <c r="D823" s="67">
        <v>0</v>
      </c>
      <c r="E823" s="67">
        <v>0</v>
      </c>
      <c r="F823" s="67">
        <v>0</v>
      </c>
      <c r="G823" s="67">
        <v>0</v>
      </c>
      <c r="H823" s="67">
        <v>0</v>
      </c>
      <c r="I823" s="67">
        <v>1</v>
      </c>
      <c r="J823" s="67">
        <v>0</v>
      </c>
      <c r="K823" s="67">
        <v>0</v>
      </c>
      <c r="L823" s="67">
        <v>0</v>
      </c>
      <c r="M823" s="67">
        <v>0</v>
      </c>
      <c r="N823" s="144">
        <v>3.7900000000000003E-2</v>
      </c>
      <c r="O823" s="67">
        <v>0</v>
      </c>
      <c r="P823" s="67">
        <v>0</v>
      </c>
      <c r="Q823" s="67">
        <v>0</v>
      </c>
      <c r="R823" s="67">
        <v>0</v>
      </c>
      <c r="S823" s="67">
        <v>1</v>
      </c>
      <c r="T823" s="67">
        <v>0</v>
      </c>
      <c r="U823" s="67">
        <v>1</v>
      </c>
      <c r="V823" s="67">
        <v>1</v>
      </c>
      <c r="W823" s="67">
        <v>10</v>
      </c>
      <c r="Y823" s="64" t="s">
        <v>874</v>
      </c>
      <c r="Z823" s="64" t="s">
        <v>591</v>
      </c>
      <c r="AA823" s="64" t="s">
        <v>818</v>
      </c>
      <c r="AB823" s="67">
        <v>15145</v>
      </c>
    </row>
    <row r="824" spans="1:28" s="65" customFormat="1" ht="12">
      <c r="A824" s="86">
        <v>3506</v>
      </c>
      <c r="B824" s="64">
        <v>3506262128</v>
      </c>
      <c r="C824" s="66" t="s">
        <v>311</v>
      </c>
      <c r="D824" s="67">
        <v>0</v>
      </c>
      <c r="E824" s="67">
        <v>0</v>
      </c>
      <c r="F824" s="67">
        <v>0</v>
      </c>
      <c r="G824" s="67">
        <v>0</v>
      </c>
      <c r="H824" s="67">
        <v>0</v>
      </c>
      <c r="I824" s="67">
        <v>1</v>
      </c>
      <c r="J824" s="67">
        <v>0</v>
      </c>
      <c r="K824" s="67">
        <v>0</v>
      </c>
      <c r="L824" s="67">
        <v>0</v>
      </c>
      <c r="M824" s="67">
        <v>0</v>
      </c>
      <c r="N824" s="144">
        <v>3.7900000000000003E-2</v>
      </c>
      <c r="O824" s="67">
        <v>0</v>
      </c>
      <c r="P824" s="67">
        <v>0</v>
      </c>
      <c r="Q824" s="67">
        <v>0</v>
      </c>
      <c r="R824" s="67">
        <v>0</v>
      </c>
      <c r="S824" s="67">
        <v>0</v>
      </c>
      <c r="T824" s="67">
        <v>0</v>
      </c>
      <c r="U824" s="67">
        <v>1</v>
      </c>
      <c r="V824" s="67">
        <v>1</v>
      </c>
      <c r="W824" s="67">
        <v>1</v>
      </c>
      <c r="Y824" s="64" t="s">
        <v>874</v>
      </c>
      <c r="Z824" s="64" t="s">
        <v>591</v>
      </c>
      <c r="AA824" s="64" t="s">
        <v>661</v>
      </c>
      <c r="AB824" s="67">
        <v>10556</v>
      </c>
    </row>
    <row r="825" spans="1:28" s="65" customFormat="1" ht="12">
      <c r="A825" s="86">
        <v>3506</v>
      </c>
      <c r="B825" s="64">
        <v>3506262149</v>
      </c>
      <c r="C825" s="66" t="s">
        <v>311</v>
      </c>
      <c r="D825" s="67">
        <v>0</v>
      </c>
      <c r="E825" s="67">
        <v>0</v>
      </c>
      <c r="F825" s="67">
        <v>0</v>
      </c>
      <c r="G825" s="67">
        <v>0</v>
      </c>
      <c r="H825" s="67">
        <v>0</v>
      </c>
      <c r="I825" s="67">
        <v>3</v>
      </c>
      <c r="J825" s="67">
        <v>0</v>
      </c>
      <c r="K825" s="67">
        <v>0</v>
      </c>
      <c r="L825" s="67">
        <v>0</v>
      </c>
      <c r="M825" s="67">
        <v>0</v>
      </c>
      <c r="N825" s="144">
        <v>0.1137</v>
      </c>
      <c r="O825" s="67">
        <v>0</v>
      </c>
      <c r="P825" s="67">
        <v>0</v>
      </c>
      <c r="Q825" s="67">
        <v>0</v>
      </c>
      <c r="R825" s="67">
        <v>0</v>
      </c>
      <c r="S825" s="67">
        <v>2</v>
      </c>
      <c r="T825" s="67">
        <v>0</v>
      </c>
      <c r="U825" s="67">
        <v>3</v>
      </c>
      <c r="V825" s="67">
        <v>1</v>
      </c>
      <c r="W825" s="67">
        <v>10</v>
      </c>
      <c r="Y825" s="64" t="s">
        <v>874</v>
      </c>
      <c r="Z825" s="64" t="s">
        <v>591</v>
      </c>
      <c r="AA825" s="64" t="s">
        <v>653</v>
      </c>
      <c r="AB825" s="67">
        <v>13615</v>
      </c>
    </row>
    <row r="826" spans="1:28" s="65" customFormat="1" ht="12">
      <c r="A826" s="86">
        <v>3506</v>
      </c>
      <c r="B826" s="64">
        <v>3506262163</v>
      </c>
      <c r="C826" s="66" t="s">
        <v>311</v>
      </c>
      <c r="D826" s="67">
        <v>0</v>
      </c>
      <c r="E826" s="67">
        <v>0</v>
      </c>
      <c r="F826" s="67">
        <v>0</v>
      </c>
      <c r="G826" s="67">
        <v>0</v>
      </c>
      <c r="H826" s="67">
        <v>59</v>
      </c>
      <c r="I826" s="67">
        <v>89</v>
      </c>
      <c r="J826" s="67">
        <v>0</v>
      </c>
      <c r="K826" s="67">
        <v>0</v>
      </c>
      <c r="L826" s="67">
        <v>0</v>
      </c>
      <c r="M826" s="67">
        <v>0</v>
      </c>
      <c r="N826" s="144">
        <v>5.6092000000000004</v>
      </c>
      <c r="O826" s="67">
        <v>0</v>
      </c>
      <c r="P826" s="67">
        <v>0</v>
      </c>
      <c r="Q826" s="67">
        <v>28</v>
      </c>
      <c r="R826" s="67">
        <v>20</v>
      </c>
      <c r="S826" s="67">
        <v>62</v>
      </c>
      <c r="T826" s="67">
        <v>0</v>
      </c>
      <c r="U826" s="67">
        <v>148</v>
      </c>
      <c r="V826" s="67">
        <v>1</v>
      </c>
      <c r="W826" s="67">
        <v>8</v>
      </c>
      <c r="Y826" s="64" t="s">
        <v>874</v>
      </c>
      <c r="Z826" s="64" t="s">
        <v>591</v>
      </c>
      <c r="AA826" s="64" t="s">
        <v>587</v>
      </c>
      <c r="AB826" s="67">
        <v>12390</v>
      </c>
    </row>
    <row r="827" spans="1:28" s="65" customFormat="1" ht="12">
      <c r="A827" s="86">
        <v>3506</v>
      </c>
      <c r="B827" s="64">
        <v>3506262164</v>
      </c>
      <c r="C827" s="66" t="s">
        <v>311</v>
      </c>
      <c r="D827" s="67">
        <v>0</v>
      </c>
      <c r="E827" s="67">
        <v>0</v>
      </c>
      <c r="F827" s="67">
        <v>0</v>
      </c>
      <c r="G827" s="67">
        <v>0</v>
      </c>
      <c r="H827" s="67">
        <v>0</v>
      </c>
      <c r="I827" s="67">
        <v>1</v>
      </c>
      <c r="J827" s="67">
        <v>0</v>
      </c>
      <c r="K827" s="67">
        <v>0</v>
      </c>
      <c r="L827" s="67">
        <v>0</v>
      </c>
      <c r="M827" s="67">
        <v>0</v>
      </c>
      <c r="N827" s="144">
        <v>3.7900000000000003E-2</v>
      </c>
      <c r="O827" s="67">
        <v>0</v>
      </c>
      <c r="P827" s="67">
        <v>0</v>
      </c>
      <c r="Q827" s="67">
        <v>0</v>
      </c>
      <c r="R827" s="67">
        <v>0</v>
      </c>
      <c r="S827" s="67">
        <v>0</v>
      </c>
      <c r="T827" s="67">
        <v>0</v>
      </c>
      <c r="U827" s="67">
        <v>1</v>
      </c>
      <c r="V827" s="67">
        <v>1</v>
      </c>
      <c r="W827" s="67">
        <v>1</v>
      </c>
      <c r="Y827" s="64" t="s">
        <v>874</v>
      </c>
      <c r="Z827" s="64" t="s">
        <v>591</v>
      </c>
      <c r="AA827" s="64" t="s">
        <v>667</v>
      </c>
      <c r="AB827" s="67">
        <v>10556</v>
      </c>
    </row>
    <row r="828" spans="1:28" s="65" customFormat="1" ht="12">
      <c r="A828" s="86">
        <v>3506</v>
      </c>
      <c r="B828" s="64">
        <v>3506262165</v>
      </c>
      <c r="C828" s="66" t="s">
        <v>311</v>
      </c>
      <c r="D828" s="67">
        <v>0</v>
      </c>
      <c r="E828" s="67">
        <v>0</v>
      </c>
      <c r="F828" s="67">
        <v>0</v>
      </c>
      <c r="G828" s="67">
        <v>0</v>
      </c>
      <c r="H828" s="67">
        <v>14</v>
      </c>
      <c r="I828" s="67">
        <v>42</v>
      </c>
      <c r="J828" s="67">
        <v>0</v>
      </c>
      <c r="K828" s="67">
        <v>0</v>
      </c>
      <c r="L828" s="67">
        <v>0</v>
      </c>
      <c r="M828" s="67">
        <v>0</v>
      </c>
      <c r="N828" s="144">
        <v>2.1223999999999998</v>
      </c>
      <c r="O828" s="67">
        <v>0</v>
      </c>
      <c r="P828" s="67">
        <v>0</v>
      </c>
      <c r="Q828" s="67">
        <v>5</v>
      </c>
      <c r="R828" s="67">
        <v>2</v>
      </c>
      <c r="S828" s="67">
        <v>16</v>
      </c>
      <c r="T828" s="67">
        <v>0</v>
      </c>
      <c r="U828" s="67">
        <v>56</v>
      </c>
      <c r="V828" s="67">
        <v>1</v>
      </c>
      <c r="W828" s="67">
        <v>6</v>
      </c>
      <c r="Y828" s="64" t="s">
        <v>874</v>
      </c>
      <c r="Z828" s="64" t="s">
        <v>591</v>
      </c>
      <c r="AA828" s="64" t="s">
        <v>588</v>
      </c>
      <c r="AB828" s="67">
        <v>11589</v>
      </c>
    </row>
    <row r="829" spans="1:28" s="65" customFormat="1" ht="12">
      <c r="A829" s="86">
        <v>3506</v>
      </c>
      <c r="B829" s="64">
        <v>3506262176</v>
      </c>
      <c r="C829" s="66" t="s">
        <v>311</v>
      </c>
      <c r="D829" s="67">
        <v>0</v>
      </c>
      <c r="E829" s="67">
        <v>0</v>
      </c>
      <c r="F829" s="67">
        <v>0</v>
      </c>
      <c r="G829" s="67">
        <v>0</v>
      </c>
      <c r="H829" s="67">
        <v>2</v>
      </c>
      <c r="I829" s="67">
        <v>8</v>
      </c>
      <c r="J829" s="67">
        <v>0</v>
      </c>
      <c r="K829" s="67">
        <v>0</v>
      </c>
      <c r="L829" s="67">
        <v>0</v>
      </c>
      <c r="M829" s="67">
        <v>0</v>
      </c>
      <c r="N829" s="144">
        <v>0.379</v>
      </c>
      <c r="O829" s="67">
        <v>0</v>
      </c>
      <c r="P829" s="67">
        <v>0</v>
      </c>
      <c r="Q829" s="67">
        <v>0</v>
      </c>
      <c r="R829" s="67">
        <v>1</v>
      </c>
      <c r="S829" s="67">
        <v>3</v>
      </c>
      <c r="T829" s="67">
        <v>0</v>
      </c>
      <c r="U829" s="67">
        <v>10</v>
      </c>
      <c r="V829" s="67">
        <v>1</v>
      </c>
      <c r="W829" s="67">
        <v>6</v>
      </c>
      <c r="Y829" s="64" t="s">
        <v>874</v>
      </c>
      <c r="Z829" s="64" t="s">
        <v>591</v>
      </c>
      <c r="AA829" s="64" t="s">
        <v>655</v>
      </c>
      <c r="AB829" s="67">
        <v>11644</v>
      </c>
    </row>
    <row r="830" spans="1:28" s="65" customFormat="1" ht="12">
      <c r="A830" s="86">
        <v>3506</v>
      </c>
      <c r="B830" s="64">
        <v>3506262178</v>
      </c>
      <c r="C830" s="66" t="s">
        <v>311</v>
      </c>
      <c r="D830" s="67">
        <v>0</v>
      </c>
      <c r="E830" s="67">
        <v>0</v>
      </c>
      <c r="F830" s="67">
        <v>0</v>
      </c>
      <c r="G830" s="67">
        <v>0</v>
      </c>
      <c r="H830" s="67">
        <v>4</v>
      </c>
      <c r="I830" s="67">
        <v>2</v>
      </c>
      <c r="J830" s="67">
        <v>0</v>
      </c>
      <c r="K830" s="67">
        <v>0</v>
      </c>
      <c r="L830" s="67">
        <v>0</v>
      </c>
      <c r="M830" s="67">
        <v>0</v>
      </c>
      <c r="N830" s="144">
        <v>0.22739999999999999</v>
      </c>
      <c r="O830" s="67">
        <v>0</v>
      </c>
      <c r="P830" s="67">
        <v>0</v>
      </c>
      <c r="Q830" s="67">
        <v>1</v>
      </c>
      <c r="R830" s="67">
        <v>0</v>
      </c>
      <c r="S830" s="67">
        <v>3</v>
      </c>
      <c r="T830" s="67">
        <v>0</v>
      </c>
      <c r="U830" s="67">
        <v>6</v>
      </c>
      <c r="V830" s="67">
        <v>1</v>
      </c>
      <c r="W830" s="67">
        <v>10</v>
      </c>
      <c r="Y830" s="64" t="s">
        <v>874</v>
      </c>
      <c r="Z830" s="64" t="s">
        <v>591</v>
      </c>
      <c r="AA830" s="64" t="s">
        <v>792</v>
      </c>
      <c r="AB830" s="67">
        <v>12067</v>
      </c>
    </row>
    <row r="831" spans="1:28" s="65" customFormat="1" ht="12">
      <c r="A831" s="86">
        <v>3506</v>
      </c>
      <c r="B831" s="64">
        <v>3506262229</v>
      </c>
      <c r="C831" s="66" t="s">
        <v>311</v>
      </c>
      <c r="D831" s="67">
        <v>0</v>
      </c>
      <c r="E831" s="67">
        <v>0</v>
      </c>
      <c r="F831" s="67">
        <v>0</v>
      </c>
      <c r="G831" s="67">
        <v>0</v>
      </c>
      <c r="H831" s="67">
        <v>7</v>
      </c>
      <c r="I831" s="67">
        <v>9</v>
      </c>
      <c r="J831" s="67">
        <v>0</v>
      </c>
      <c r="K831" s="67">
        <v>0</v>
      </c>
      <c r="L831" s="67">
        <v>0</v>
      </c>
      <c r="M831" s="67">
        <v>0</v>
      </c>
      <c r="N831" s="144">
        <v>0.60640000000000005</v>
      </c>
      <c r="O831" s="67">
        <v>0</v>
      </c>
      <c r="P831" s="67">
        <v>0</v>
      </c>
      <c r="Q831" s="67">
        <v>2</v>
      </c>
      <c r="R831" s="67">
        <v>1</v>
      </c>
      <c r="S831" s="67">
        <v>4</v>
      </c>
      <c r="T831" s="67">
        <v>0</v>
      </c>
      <c r="U831" s="67">
        <v>16</v>
      </c>
      <c r="V831" s="67">
        <v>1</v>
      </c>
      <c r="W831" s="67">
        <v>5</v>
      </c>
      <c r="Y831" s="64" t="s">
        <v>874</v>
      </c>
      <c r="Z831" s="64" t="s">
        <v>591</v>
      </c>
      <c r="AA831" s="64" t="s">
        <v>669</v>
      </c>
      <c r="AB831" s="67">
        <v>11175</v>
      </c>
    </row>
    <row r="832" spans="1:28" s="65" customFormat="1" ht="12">
      <c r="A832" s="86">
        <v>3506</v>
      </c>
      <c r="B832" s="64">
        <v>3506262248</v>
      </c>
      <c r="C832" s="66" t="s">
        <v>311</v>
      </c>
      <c r="D832" s="67">
        <v>0</v>
      </c>
      <c r="E832" s="67">
        <v>0</v>
      </c>
      <c r="F832" s="67">
        <v>0</v>
      </c>
      <c r="G832" s="67">
        <v>0</v>
      </c>
      <c r="H832" s="67">
        <v>5</v>
      </c>
      <c r="I832" s="67">
        <v>7</v>
      </c>
      <c r="J832" s="67">
        <v>0</v>
      </c>
      <c r="K832" s="67">
        <v>0</v>
      </c>
      <c r="L832" s="67">
        <v>0</v>
      </c>
      <c r="M832" s="67">
        <v>0</v>
      </c>
      <c r="N832" s="144">
        <v>0.45479999999999998</v>
      </c>
      <c r="O832" s="67">
        <v>0</v>
      </c>
      <c r="P832" s="67">
        <v>0</v>
      </c>
      <c r="Q832" s="67">
        <v>2</v>
      </c>
      <c r="R832" s="67">
        <v>1</v>
      </c>
      <c r="S832" s="67">
        <v>4</v>
      </c>
      <c r="T832" s="67">
        <v>0</v>
      </c>
      <c r="U832" s="67">
        <v>12</v>
      </c>
      <c r="V832" s="67">
        <v>1</v>
      </c>
      <c r="W832" s="67">
        <v>7</v>
      </c>
      <c r="Y832" s="64" t="s">
        <v>874</v>
      </c>
      <c r="Z832" s="64" t="s">
        <v>591</v>
      </c>
      <c r="AA832" s="64" t="s">
        <v>589</v>
      </c>
      <c r="AB832" s="67">
        <v>11800</v>
      </c>
    </row>
    <row r="833" spans="1:28" s="65" customFormat="1" ht="12">
      <c r="A833" s="86">
        <v>3506</v>
      </c>
      <c r="B833" s="64">
        <v>3506262258</v>
      </c>
      <c r="C833" s="66" t="s">
        <v>311</v>
      </c>
      <c r="D833" s="67">
        <v>0</v>
      </c>
      <c r="E833" s="67">
        <v>0</v>
      </c>
      <c r="F833" s="67">
        <v>0</v>
      </c>
      <c r="G833" s="67">
        <v>0</v>
      </c>
      <c r="H833" s="67">
        <v>2</v>
      </c>
      <c r="I833" s="67">
        <v>5</v>
      </c>
      <c r="J833" s="67">
        <v>0</v>
      </c>
      <c r="K833" s="67">
        <v>0</v>
      </c>
      <c r="L833" s="67">
        <v>0</v>
      </c>
      <c r="M833" s="67">
        <v>0</v>
      </c>
      <c r="N833" s="144">
        <v>0.26529999999999998</v>
      </c>
      <c r="O833" s="67">
        <v>0</v>
      </c>
      <c r="P833" s="67">
        <v>0</v>
      </c>
      <c r="Q833" s="67">
        <v>2</v>
      </c>
      <c r="R833" s="67">
        <v>1</v>
      </c>
      <c r="S833" s="67">
        <v>2</v>
      </c>
      <c r="T833" s="67">
        <v>0</v>
      </c>
      <c r="U833" s="67">
        <v>7</v>
      </c>
      <c r="V833" s="67">
        <v>1</v>
      </c>
      <c r="W833" s="67">
        <v>6</v>
      </c>
      <c r="Y833" s="64" t="s">
        <v>874</v>
      </c>
      <c r="Z833" s="64" t="s">
        <v>591</v>
      </c>
      <c r="AA833" s="64" t="s">
        <v>590</v>
      </c>
      <c r="AB833" s="67">
        <v>12193</v>
      </c>
    </row>
    <row r="834" spans="1:28" s="65" customFormat="1" ht="12">
      <c r="A834" s="86">
        <v>3506</v>
      </c>
      <c r="B834" s="64">
        <v>3506262262</v>
      </c>
      <c r="C834" s="66" t="s">
        <v>311</v>
      </c>
      <c r="D834" s="67">
        <v>0</v>
      </c>
      <c r="E834" s="67">
        <v>0</v>
      </c>
      <c r="F834" s="67">
        <v>0</v>
      </c>
      <c r="G834" s="67">
        <v>0</v>
      </c>
      <c r="H834" s="67">
        <v>34</v>
      </c>
      <c r="I834" s="67">
        <v>40</v>
      </c>
      <c r="J834" s="67">
        <v>0</v>
      </c>
      <c r="K834" s="67">
        <v>0</v>
      </c>
      <c r="L834" s="67">
        <v>0</v>
      </c>
      <c r="M834" s="67">
        <v>0</v>
      </c>
      <c r="N834" s="144">
        <v>2.8046000000000002</v>
      </c>
      <c r="O834" s="67">
        <v>0</v>
      </c>
      <c r="P834" s="67">
        <v>0</v>
      </c>
      <c r="Q834" s="67">
        <v>12</v>
      </c>
      <c r="R834" s="67">
        <v>4</v>
      </c>
      <c r="S834" s="67">
        <v>15</v>
      </c>
      <c r="T834" s="67">
        <v>0</v>
      </c>
      <c r="U834" s="67">
        <v>74</v>
      </c>
      <c r="V834" s="67">
        <v>1</v>
      </c>
      <c r="W834" s="67">
        <v>4</v>
      </c>
      <c r="Y834" s="64" t="s">
        <v>874</v>
      </c>
      <c r="Z834" s="64" t="s">
        <v>591</v>
      </c>
      <c r="AA834" s="64" t="s">
        <v>591</v>
      </c>
      <c r="AB834" s="67">
        <v>11015</v>
      </c>
    </row>
    <row r="835" spans="1:28" s="65" customFormat="1" ht="12">
      <c r="A835" s="86">
        <v>3506</v>
      </c>
      <c r="B835" s="64">
        <v>3506262274</v>
      </c>
      <c r="C835" s="66" t="s">
        <v>311</v>
      </c>
      <c r="D835" s="67">
        <v>0</v>
      </c>
      <c r="E835" s="67">
        <v>0</v>
      </c>
      <c r="F835" s="67">
        <v>0</v>
      </c>
      <c r="G835" s="67">
        <v>0</v>
      </c>
      <c r="H835" s="67">
        <v>2</v>
      </c>
      <c r="I835" s="67">
        <v>1</v>
      </c>
      <c r="J835" s="67">
        <v>0</v>
      </c>
      <c r="K835" s="67">
        <v>0</v>
      </c>
      <c r="L835" s="67">
        <v>0</v>
      </c>
      <c r="M835" s="67">
        <v>0</v>
      </c>
      <c r="N835" s="144">
        <v>0.1137</v>
      </c>
      <c r="O835" s="67">
        <v>0</v>
      </c>
      <c r="P835" s="67">
        <v>0</v>
      </c>
      <c r="Q835" s="67">
        <v>0</v>
      </c>
      <c r="R835" s="67">
        <v>1</v>
      </c>
      <c r="S835" s="67">
        <v>0</v>
      </c>
      <c r="T835" s="67">
        <v>0</v>
      </c>
      <c r="U835" s="67">
        <v>3</v>
      </c>
      <c r="V835" s="67">
        <v>1</v>
      </c>
      <c r="W835" s="67">
        <v>1</v>
      </c>
      <c r="Y835" s="64" t="s">
        <v>874</v>
      </c>
      <c r="Z835" s="64" t="s">
        <v>591</v>
      </c>
      <c r="AA835" s="64" t="s">
        <v>632</v>
      </c>
      <c r="AB835" s="67">
        <v>9995</v>
      </c>
    </row>
    <row r="836" spans="1:28" s="65" customFormat="1" ht="12">
      <c r="A836" s="86">
        <v>3506</v>
      </c>
      <c r="B836" s="64">
        <v>3506262284</v>
      </c>
      <c r="C836" s="66" t="s">
        <v>311</v>
      </c>
      <c r="D836" s="67">
        <v>0</v>
      </c>
      <c r="E836" s="67">
        <v>0</v>
      </c>
      <c r="F836" s="67">
        <v>0</v>
      </c>
      <c r="G836" s="67">
        <v>0</v>
      </c>
      <c r="H836" s="67">
        <v>1</v>
      </c>
      <c r="I836" s="67">
        <v>2</v>
      </c>
      <c r="J836" s="67">
        <v>0</v>
      </c>
      <c r="K836" s="67">
        <v>0</v>
      </c>
      <c r="L836" s="67">
        <v>0</v>
      </c>
      <c r="M836" s="67">
        <v>0</v>
      </c>
      <c r="N836" s="144">
        <v>0.1137</v>
      </c>
      <c r="O836" s="67">
        <v>0</v>
      </c>
      <c r="P836" s="67">
        <v>0</v>
      </c>
      <c r="Q836" s="67">
        <v>1</v>
      </c>
      <c r="R836" s="67">
        <v>0</v>
      </c>
      <c r="S836" s="67">
        <v>0</v>
      </c>
      <c r="T836" s="67">
        <v>0</v>
      </c>
      <c r="U836" s="67">
        <v>3</v>
      </c>
      <c r="V836" s="67">
        <v>1</v>
      </c>
      <c r="W836" s="67">
        <v>1</v>
      </c>
      <c r="Y836" s="64" t="s">
        <v>874</v>
      </c>
      <c r="Z836" s="64" t="s">
        <v>591</v>
      </c>
      <c r="AA836" s="64" t="s">
        <v>710</v>
      </c>
      <c r="AB836" s="67">
        <v>10759</v>
      </c>
    </row>
    <row r="837" spans="1:28" s="65" customFormat="1" ht="12">
      <c r="A837" s="86">
        <v>3506</v>
      </c>
      <c r="B837" s="64">
        <v>3506262295</v>
      </c>
      <c r="C837" s="66" t="s">
        <v>311</v>
      </c>
      <c r="D837" s="67">
        <v>0</v>
      </c>
      <c r="E837" s="67">
        <v>0</v>
      </c>
      <c r="F837" s="67">
        <v>0</v>
      </c>
      <c r="G837" s="67">
        <v>0</v>
      </c>
      <c r="H837" s="67">
        <v>1</v>
      </c>
      <c r="I837" s="67">
        <v>1</v>
      </c>
      <c r="J837" s="67">
        <v>0</v>
      </c>
      <c r="K837" s="67">
        <v>0</v>
      </c>
      <c r="L837" s="67">
        <v>0</v>
      </c>
      <c r="M837" s="67">
        <v>0</v>
      </c>
      <c r="N837" s="144">
        <v>7.5800000000000006E-2</v>
      </c>
      <c r="O837" s="67">
        <v>0</v>
      </c>
      <c r="P837" s="67">
        <v>0</v>
      </c>
      <c r="Q837" s="67">
        <v>0</v>
      </c>
      <c r="R837" s="67">
        <v>0</v>
      </c>
      <c r="S837" s="67">
        <v>0</v>
      </c>
      <c r="T837" s="67">
        <v>0</v>
      </c>
      <c r="U837" s="67">
        <v>2</v>
      </c>
      <c r="V837" s="67">
        <v>1</v>
      </c>
      <c r="W837" s="67">
        <v>1</v>
      </c>
      <c r="Y837" s="64" t="s">
        <v>874</v>
      </c>
      <c r="Z837" s="64" t="s">
        <v>591</v>
      </c>
      <c r="AA837" s="64" t="s">
        <v>704</v>
      </c>
      <c r="AB837" s="67">
        <v>9670</v>
      </c>
    </row>
    <row r="838" spans="1:28" s="65" customFormat="1" ht="12">
      <c r="A838" s="86">
        <v>3506</v>
      </c>
      <c r="B838" s="64">
        <v>3506262305</v>
      </c>
      <c r="C838" s="66" t="s">
        <v>311</v>
      </c>
      <c r="D838" s="67">
        <v>0</v>
      </c>
      <c r="E838" s="67">
        <v>0</v>
      </c>
      <c r="F838" s="67">
        <v>0</v>
      </c>
      <c r="G838" s="67">
        <v>0</v>
      </c>
      <c r="H838" s="67">
        <v>0</v>
      </c>
      <c r="I838" s="67">
        <v>1</v>
      </c>
      <c r="J838" s="67">
        <v>0</v>
      </c>
      <c r="K838" s="67">
        <v>0</v>
      </c>
      <c r="L838" s="67">
        <v>0</v>
      </c>
      <c r="M838" s="67">
        <v>0</v>
      </c>
      <c r="N838" s="144">
        <v>3.7900000000000003E-2</v>
      </c>
      <c r="O838" s="67">
        <v>0</v>
      </c>
      <c r="P838" s="67">
        <v>0</v>
      </c>
      <c r="Q838" s="67">
        <v>0</v>
      </c>
      <c r="R838" s="67">
        <v>0</v>
      </c>
      <c r="S838" s="67">
        <v>0</v>
      </c>
      <c r="T838" s="67">
        <v>0</v>
      </c>
      <c r="U838" s="67">
        <v>1</v>
      </c>
      <c r="V838" s="67">
        <v>1</v>
      </c>
      <c r="W838" s="67">
        <v>1</v>
      </c>
      <c r="Y838" s="64" t="s">
        <v>874</v>
      </c>
      <c r="Z838" s="64" t="s">
        <v>591</v>
      </c>
      <c r="AA838" s="64" t="s">
        <v>627</v>
      </c>
      <c r="AB838" s="67">
        <v>10556</v>
      </c>
    </row>
    <row r="839" spans="1:28" s="65" customFormat="1" ht="12">
      <c r="A839" s="86">
        <v>3506</v>
      </c>
      <c r="B839" s="64">
        <v>3506262346</v>
      </c>
      <c r="C839" s="66" t="s">
        <v>311</v>
      </c>
      <c r="D839" s="67">
        <v>0</v>
      </c>
      <c r="E839" s="67">
        <v>0</v>
      </c>
      <c r="F839" s="67">
        <v>0</v>
      </c>
      <c r="G839" s="67">
        <v>0</v>
      </c>
      <c r="H839" s="67">
        <v>0</v>
      </c>
      <c r="I839" s="67">
        <v>2</v>
      </c>
      <c r="J839" s="67">
        <v>0</v>
      </c>
      <c r="K839" s="67">
        <v>0</v>
      </c>
      <c r="L839" s="67">
        <v>0</v>
      </c>
      <c r="M839" s="67">
        <v>0</v>
      </c>
      <c r="N839" s="144">
        <v>7.5800000000000006E-2</v>
      </c>
      <c r="O839" s="67">
        <v>0</v>
      </c>
      <c r="P839" s="67">
        <v>0</v>
      </c>
      <c r="Q839" s="67">
        <v>0</v>
      </c>
      <c r="R839" s="67">
        <v>0</v>
      </c>
      <c r="S839" s="67">
        <v>2</v>
      </c>
      <c r="T839" s="67">
        <v>0</v>
      </c>
      <c r="U839" s="67">
        <v>2</v>
      </c>
      <c r="V839" s="67">
        <v>1</v>
      </c>
      <c r="W839" s="67">
        <v>10</v>
      </c>
      <c r="Y839" s="64" t="s">
        <v>874</v>
      </c>
      <c r="Z839" s="64" t="s">
        <v>591</v>
      </c>
      <c r="AA839" s="64" t="s">
        <v>593</v>
      </c>
      <c r="AB839" s="67">
        <v>15145</v>
      </c>
    </row>
    <row r="840" spans="1:28" s="65" customFormat="1" ht="12">
      <c r="A840" s="86">
        <v>3506</v>
      </c>
      <c r="B840" s="64">
        <v>3506262347</v>
      </c>
      <c r="C840" s="66" t="s">
        <v>311</v>
      </c>
      <c r="D840" s="67">
        <v>0</v>
      </c>
      <c r="E840" s="67">
        <v>0</v>
      </c>
      <c r="F840" s="67">
        <v>0</v>
      </c>
      <c r="G840" s="67">
        <v>0</v>
      </c>
      <c r="H840" s="67">
        <v>2</v>
      </c>
      <c r="I840" s="67">
        <v>3</v>
      </c>
      <c r="J840" s="67">
        <v>0</v>
      </c>
      <c r="K840" s="67">
        <v>0</v>
      </c>
      <c r="L840" s="67">
        <v>0</v>
      </c>
      <c r="M840" s="67">
        <v>0</v>
      </c>
      <c r="N840" s="144">
        <v>0.1895</v>
      </c>
      <c r="O840" s="67">
        <v>0</v>
      </c>
      <c r="P840" s="67">
        <v>0</v>
      </c>
      <c r="Q840" s="67">
        <v>1</v>
      </c>
      <c r="R840" s="67">
        <v>0</v>
      </c>
      <c r="S840" s="67">
        <v>1</v>
      </c>
      <c r="T840" s="67">
        <v>0</v>
      </c>
      <c r="U840" s="67">
        <v>5</v>
      </c>
      <c r="V840" s="67">
        <v>1</v>
      </c>
      <c r="W840" s="67">
        <v>4</v>
      </c>
      <c r="Y840" s="64" t="s">
        <v>874</v>
      </c>
      <c r="Z840" s="64" t="s">
        <v>591</v>
      </c>
      <c r="AA840" s="64" t="s">
        <v>657</v>
      </c>
      <c r="AB840" s="67">
        <v>11100</v>
      </c>
    </row>
    <row r="841" spans="1:28" s="65" customFormat="1" ht="12">
      <c r="A841" s="86">
        <v>3507</v>
      </c>
      <c r="B841" s="64">
        <v>3507201201</v>
      </c>
      <c r="C841" s="66" t="s">
        <v>312</v>
      </c>
      <c r="D841" s="67">
        <v>0</v>
      </c>
      <c r="E841" s="67">
        <v>0</v>
      </c>
      <c r="F841" s="67">
        <v>0</v>
      </c>
      <c r="G841" s="67">
        <v>0</v>
      </c>
      <c r="H841" s="67">
        <v>0</v>
      </c>
      <c r="I841" s="67">
        <v>217</v>
      </c>
      <c r="J841" s="67">
        <v>0</v>
      </c>
      <c r="K841" s="67">
        <v>0</v>
      </c>
      <c r="L841" s="67">
        <v>0</v>
      </c>
      <c r="M841" s="67">
        <v>0</v>
      </c>
      <c r="N841" s="144">
        <v>8.2242999999999995</v>
      </c>
      <c r="O841" s="67">
        <v>0</v>
      </c>
      <c r="P841" s="67">
        <v>0</v>
      </c>
      <c r="Q841" s="67">
        <v>0</v>
      </c>
      <c r="R841" s="67">
        <v>46</v>
      </c>
      <c r="S841" s="67">
        <v>164</v>
      </c>
      <c r="T841" s="67">
        <v>0</v>
      </c>
      <c r="U841" s="67">
        <v>217</v>
      </c>
      <c r="V841" s="67">
        <v>1</v>
      </c>
      <c r="W841" s="67">
        <v>10</v>
      </c>
      <c r="Y841" s="64" t="s">
        <v>875</v>
      </c>
      <c r="Z841" s="64" t="s">
        <v>580</v>
      </c>
      <c r="AA841" s="64" t="s">
        <v>580</v>
      </c>
      <c r="AB841" s="67">
        <v>14418</v>
      </c>
    </row>
    <row r="842" spans="1:28" s="65" customFormat="1" ht="12">
      <c r="A842" s="86">
        <v>3508</v>
      </c>
      <c r="B842" s="64">
        <v>3508281061</v>
      </c>
      <c r="C842" s="66" t="s">
        <v>313</v>
      </c>
      <c r="D842" s="67">
        <v>0</v>
      </c>
      <c r="E842" s="67">
        <v>0</v>
      </c>
      <c r="F842" s="67">
        <v>0</v>
      </c>
      <c r="G842" s="67">
        <v>0</v>
      </c>
      <c r="H842" s="67">
        <v>0</v>
      </c>
      <c r="I842" s="67">
        <v>6</v>
      </c>
      <c r="J842" s="67">
        <v>0</v>
      </c>
      <c r="K842" s="67">
        <v>0</v>
      </c>
      <c r="L842" s="67">
        <v>0</v>
      </c>
      <c r="M842" s="67">
        <v>0</v>
      </c>
      <c r="N842" s="144">
        <v>0.22739999999999999</v>
      </c>
      <c r="O842" s="67">
        <v>0</v>
      </c>
      <c r="P842" s="67">
        <v>0</v>
      </c>
      <c r="Q842" s="67">
        <v>0</v>
      </c>
      <c r="R842" s="67">
        <v>1</v>
      </c>
      <c r="S842" s="67">
        <v>5</v>
      </c>
      <c r="T842" s="67">
        <v>0</v>
      </c>
      <c r="U842" s="67">
        <v>6</v>
      </c>
      <c r="V842" s="67">
        <v>1</v>
      </c>
      <c r="W842" s="67">
        <v>10</v>
      </c>
      <c r="Y842" s="64" t="s">
        <v>877</v>
      </c>
      <c r="Z842" s="64" t="s">
        <v>718</v>
      </c>
      <c r="AA842" s="64" t="s">
        <v>720</v>
      </c>
      <c r="AB842" s="67">
        <v>14690</v>
      </c>
    </row>
    <row r="843" spans="1:28" s="65" customFormat="1" ht="12">
      <c r="A843" s="86">
        <v>3508</v>
      </c>
      <c r="B843" s="64">
        <v>3508281137</v>
      </c>
      <c r="C843" s="66" t="s">
        <v>313</v>
      </c>
      <c r="D843" s="67">
        <v>0</v>
      </c>
      <c r="E843" s="67">
        <v>0</v>
      </c>
      <c r="F843" s="67">
        <v>0</v>
      </c>
      <c r="G843" s="67">
        <v>0</v>
      </c>
      <c r="H843" s="67">
        <v>0</v>
      </c>
      <c r="I843" s="67">
        <v>4</v>
      </c>
      <c r="J843" s="67">
        <v>0</v>
      </c>
      <c r="K843" s="67">
        <v>0</v>
      </c>
      <c r="L843" s="67">
        <v>0</v>
      </c>
      <c r="M843" s="67">
        <v>0</v>
      </c>
      <c r="N843" s="144">
        <v>0.15160000000000001</v>
      </c>
      <c r="O843" s="67">
        <v>0</v>
      </c>
      <c r="P843" s="67">
        <v>0</v>
      </c>
      <c r="Q843" s="67">
        <v>0</v>
      </c>
      <c r="R843" s="67">
        <v>0</v>
      </c>
      <c r="S843" s="67">
        <v>4</v>
      </c>
      <c r="T843" s="67">
        <v>0</v>
      </c>
      <c r="U843" s="67">
        <v>4</v>
      </c>
      <c r="V843" s="67">
        <v>1</v>
      </c>
      <c r="W843" s="67">
        <v>10</v>
      </c>
      <c r="Y843" s="64" t="s">
        <v>877</v>
      </c>
      <c r="Z843" s="64" t="s">
        <v>718</v>
      </c>
      <c r="AA843" s="64" t="s">
        <v>772</v>
      </c>
      <c r="AB843" s="67">
        <v>15145</v>
      </c>
    </row>
    <row r="844" spans="1:28" s="65" customFormat="1" ht="12">
      <c r="A844" s="86">
        <v>3508</v>
      </c>
      <c r="B844" s="64">
        <v>3508281281</v>
      </c>
      <c r="C844" s="66" t="s">
        <v>313</v>
      </c>
      <c r="D844" s="67">
        <v>0</v>
      </c>
      <c r="E844" s="67">
        <v>0</v>
      </c>
      <c r="F844" s="67">
        <v>0</v>
      </c>
      <c r="G844" s="67">
        <v>0</v>
      </c>
      <c r="H844" s="67">
        <v>0</v>
      </c>
      <c r="I844" s="67">
        <v>186</v>
      </c>
      <c r="J844" s="67">
        <v>0</v>
      </c>
      <c r="K844" s="67">
        <v>0</v>
      </c>
      <c r="L844" s="67">
        <v>0</v>
      </c>
      <c r="M844" s="67">
        <v>0</v>
      </c>
      <c r="N844" s="144">
        <v>7.0494000000000003</v>
      </c>
      <c r="O844" s="67">
        <v>0</v>
      </c>
      <c r="P844" s="67">
        <v>0</v>
      </c>
      <c r="Q844" s="67">
        <v>0</v>
      </c>
      <c r="R844" s="67">
        <v>36</v>
      </c>
      <c r="S844" s="67">
        <v>172</v>
      </c>
      <c r="T844" s="67">
        <v>0</v>
      </c>
      <c r="U844" s="67">
        <v>186</v>
      </c>
      <c r="V844" s="67">
        <v>1</v>
      </c>
      <c r="W844" s="67">
        <v>10</v>
      </c>
      <c r="Y844" s="64" t="s">
        <v>877</v>
      </c>
      <c r="Z844" s="64" t="s">
        <v>718</v>
      </c>
      <c r="AA844" s="64" t="s">
        <v>718</v>
      </c>
      <c r="AB844" s="67">
        <v>15159</v>
      </c>
    </row>
    <row r="845" spans="1:28" s="65" customFormat="1" ht="12">
      <c r="A845" s="86">
        <v>3508</v>
      </c>
      <c r="B845" s="64">
        <v>3508281332</v>
      </c>
      <c r="C845" s="66" t="s">
        <v>313</v>
      </c>
      <c r="D845" s="67">
        <v>0</v>
      </c>
      <c r="E845" s="67">
        <v>0</v>
      </c>
      <c r="F845" s="67">
        <v>0</v>
      </c>
      <c r="G845" s="67">
        <v>0</v>
      </c>
      <c r="H845" s="67">
        <v>0</v>
      </c>
      <c r="I845" s="67">
        <v>2</v>
      </c>
      <c r="J845" s="67">
        <v>0</v>
      </c>
      <c r="K845" s="67">
        <v>0</v>
      </c>
      <c r="L845" s="67">
        <v>0</v>
      </c>
      <c r="M845" s="67">
        <v>0</v>
      </c>
      <c r="N845" s="144">
        <v>7.5800000000000006E-2</v>
      </c>
      <c r="O845" s="67">
        <v>0</v>
      </c>
      <c r="P845" s="67">
        <v>0</v>
      </c>
      <c r="Q845" s="67">
        <v>0</v>
      </c>
      <c r="R845" s="67">
        <v>0</v>
      </c>
      <c r="S845" s="67">
        <v>2</v>
      </c>
      <c r="T845" s="67">
        <v>0</v>
      </c>
      <c r="U845" s="67">
        <v>2</v>
      </c>
      <c r="V845" s="67">
        <v>1</v>
      </c>
      <c r="W845" s="67">
        <v>10</v>
      </c>
      <c r="Y845" s="64" t="s">
        <v>877</v>
      </c>
      <c r="Z845" s="64" t="s">
        <v>718</v>
      </c>
      <c r="AA845" s="64" t="s">
        <v>724</v>
      </c>
      <c r="AB845" s="67">
        <v>15145</v>
      </c>
    </row>
    <row r="846" spans="1:28" s="65" customFormat="1" ht="12">
      <c r="A846" s="86">
        <v>3509</v>
      </c>
      <c r="B846" s="64">
        <v>3509095072</v>
      </c>
      <c r="C846" s="66" t="s">
        <v>314</v>
      </c>
      <c r="D846" s="67">
        <v>0</v>
      </c>
      <c r="E846" s="67">
        <v>0</v>
      </c>
      <c r="F846" s="67">
        <v>0</v>
      </c>
      <c r="G846" s="67">
        <v>0</v>
      </c>
      <c r="H846" s="67">
        <v>1</v>
      </c>
      <c r="I846" s="67">
        <v>0</v>
      </c>
      <c r="J846" s="67">
        <v>0</v>
      </c>
      <c r="K846" s="67">
        <v>0</v>
      </c>
      <c r="L846" s="67">
        <v>0</v>
      </c>
      <c r="M846" s="67">
        <v>0</v>
      </c>
      <c r="N846" s="144">
        <v>3.7900000000000003E-2</v>
      </c>
      <c r="O846" s="67">
        <v>0</v>
      </c>
      <c r="P846" s="67">
        <v>0</v>
      </c>
      <c r="Q846" s="67">
        <v>0</v>
      </c>
      <c r="R846" s="67">
        <v>0</v>
      </c>
      <c r="S846" s="67">
        <v>1</v>
      </c>
      <c r="T846" s="67">
        <v>0</v>
      </c>
      <c r="U846" s="67">
        <v>1</v>
      </c>
      <c r="V846" s="67">
        <v>1</v>
      </c>
      <c r="W846" s="67">
        <v>10</v>
      </c>
      <c r="Y846" s="64" t="s">
        <v>878</v>
      </c>
      <c r="Z846" s="64" t="s">
        <v>853</v>
      </c>
      <c r="AA846" s="64" t="s">
        <v>854</v>
      </c>
      <c r="AB846" s="67">
        <v>13375</v>
      </c>
    </row>
    <row r="847" spans="1:28" s="65" customFormat="1" ht="12">
      <c r="A847" s="86">
        <v>3509</v>
      </c>
      <c r="B847" s="64">
        <v>3509095095</v>
      </c>
      <c r="C847" s="66" t="s">
        <v>314</v>
      </c>
      <c r="D847" s="67">
        <v>0</v>
      </c>
      <c r="E847" s="67">
        <v>0</v>
      </c>
      <c r="F847" s="67">
        <v>0</v>
      </c>
      <c r="G847" s="67">
        <v>0</v>
      </c>
      <c r="H847" s="67">
        <v>318</v>
      </c>
      <c r="I847" s="67">
        <v>145</v>
      </c>
      <c r="J847" s="67">
        <v>0</v>
      </c>
      <c r="K847" s="67">
        <v>0</v>
      </c>
      <c r="L847" s="67">
        <v>0</v>
      </c>
      <c r="M847" s="67">
        <v>0</v>
      </c>
      <c r="N847" s="144">
        <v>17.547699999999999</v>
      </c>
      <c r="O847" s="67">
        <v>0</v>
      </c>
      <c r="P847" s="67">
        <v>0</v>
      </c>
      <c r="Q847" s="67">
        <v>104</v>
      </c>
      <c r="R847" s="67">
        <v>54</v>
      </c>
      <c r="S847" s="67">
        <v>302</v>
      </c>
      <c r="T847" s="67">
        <v>0</v>
      </c>
      <c r="U847" s="67">
        <v>463</v>
      </c>
      <c r="V847" s="67">
        <v>1</v>
      </c>
      <c r="W847" s="67">
        <v>10</v>
      </c>
      <c r="Y847" s="64" t="s">
        <v>878</v>
      </c>
      <c r="Z847" s="64" t="s">
        <v>853</v>
      </c>
      <c r="AA847" s="64" t="s">
        <v>853</v>
      </c>
      <c r="AB847" s="67">
        <v>13085</v>
      </c>
    </row>
    <row r="848" spans="1:28" s="65" customFormat="1" ht="12">
      <c r="A848" s="86">
        <v>3509</v>
      </c>
      <c r="B848" s="64">
        <v>3509095201</v>
      </c>
      <c r="C848" s="66" t="s">
        <v>314</v>
      </c>
      <c r="D848" s="67">
        <v>0</v>
      </c>
      <c r="E848" s="67">
        <v>0</v>
      </c>
      <c r="F848" s="67">
        <v>0</v>
      </c>
      <c r="G848" s="67">
        <v>0</v>
      </c>
      <c r="H848" s="67">
        <v>0</v>
      </c>
      <c r="I848" s="67">
        <v>1</v>
      </c>
      <c r="J848" s="67">
        <v>0</v>
      </c>
      <c r="K848" s="67">
        <v>0</v>
      </c>
      <c r="L848" s="67">
        <v>0</v>
      </c>
      <c r="M848" s="67">
        <v>0</v>
      </c>
      <c r="N848" s="144">
        <v>3.7900000000000003E-2</v>
      </c>
      <c r="O848" s="67">
        <v>0</v>
      </c>
      <c r="P848" s="67">
        <v>0</v>
      </c>
      <c r="Q848" s="67">
        <v>0</v>
      </c>
      <c r="R848" s="67">
        <v>0</v>
      </c>
      <c r="S848" s="67">
        <v>0</v>
      </c>
      <c r="T848" s="67">
        <v>0</v>
      </c>
      <c r="U848" s="67">
        <v>1</v>
      </c>
      <c r="V848" s="67">
        <v>1</v>
      </c>
      <c r="W848" s="67">
        <v>1</v>
      </c>
      <c r="Y848" s="64" t="s">
        <v>878</v>
      </c>
      <c r="Z848" s="64" t="s">
        <v>853</v>
      </c>
      <c r="AA848" s="64" t="s">
        <v>580</v>
      </c>
      <c r="AB848" s="67">
        <v>10556</v>
      </c>
    </row>
    <row r="849" spans="1:28" s="65" customFormat="1" ht="12">
      <c r="A849" s="86">
        <v>3509</v>
      </c>
      <c r="B849" s="64">
        <v>3509095763</v>
      </c>
      <c r="C849" s="66" t="s">
        <v>314</v>
      </c>
      <c r="D849" s="67">
        <v>0</v>
      </c>
      <c r="E849" s="67">
        <v>0</v>
      </c>
      <c r="F849" s="67">
        <v>0</v>
      </c>
      <c r="G849" s="67">
        <v>0</v>
      </c>
      <c r="H849" s="67">
        <v>0</v>
      </c>
      <c r="I849" s="67">
        <v>1</v>
      </c>
      <c r="J849" s="67">
        <v>0</v>
      </c>
      <c r="K849" s="67">
        <v>0</v>
      </c>
      <c r="L849" s="67">
        <v>0</v>
      </c>
      <c r="M849" s="67">
        <v>0</v>
      </c>
      <c r="N849" s="144">
        <v>3.7900000000000003E-2</v>
      </c>
      <c r="O849" s="67">
        <v>0</v>
      </c>
      <c r="P849" s="67">
        <v>0</v>
      </c>
      <c r="Q849" s="67">
        <v>0</v>
      </c>
      <c r="R849" s="67">
        <v>1</v>
      </c>
      <c r="S849" s="67">
        <v>0</v>
      </c>
      <c r="T849" s="67">
        <v>0</v>
      </c>
      <c r="U849" s="67">
        <v>1</v>
      </c>
      <c r="V849" s="67">
        <v>1</v>
      </c>
      <c r="W849" s="67">
        <v>1</v>
      </c>
      <c r="Y849" s="64" t="s">
        <v>878</v>
      </c>
      <c r="Z849" s="64" t="s">
        <v>853</v>
      </c>
      <c r="AA849" s="64" t="s">
        <v>857</v>
      </c>
      <c r="AB849" s="67">
        <v>12414</v>
      </c>
    </row>
    <row r="850" spans="1:28" s="65" customFormat="1" ht="12">
      <c r="A850" s="86">
        <v>3510</v>
      </c>
      <c r="B850" s="64">
        <v>3510281061</v>
      </c>
      <c r="C850" s="66" t="s">
        <v>315</v>
      </c>
      <c r="D850" s="67">
        <v>0</v>
      </c>
      <c r="E850" s="67">
        <v>0</v>
      </c>
      <c r="F850" s="67">
        <v>0</v>
      </c>
      <c r="G850" s="67">
        <v>3</v>
      </c>
      <c r="H850" s="67">
        <v>0</v>
      </c>
      <c r="I850" s="67">
        <v>0</v>
      </c>
      <c r="J850" s="67">
        <v>0</v>
      </c>
      <c r="K850" s="67">
        <v>0</v>
      </c>
      <c r="L850" s="67">
        <v>0</v>
      </c>
      <c r="M850" s="67">
        <v>0</v>
      </c>
      <c r="N850" s="144">
        <v>0.1137</v>
      </c>
      <c r="O850" s="67">
        <v>0</v>
      </c>
      <c r="P850" s="67">
        <v>0</v>
      </c>
      <c r="Q850" s="67">
        <v>0</v>
      </c>
      <c r="R850" s="67">
        <v>0</v>
      </c>
      <c r="S850" s="67">
        <v>2</v>
      </c>
      <c r="T850" s="67">
        <v>0</v>
      </c>
      <c r="U850" s="67">
        <v>3</v>
      </c>
      <c r="V850" s="67">
        <v>1</v>
      </c>
      <c r="W850" s="67">
        <v>10</v>
      </c>
      <c r="Y850" s="64" t="s">
        <v>880</v>
      </c>
      <c r="Z850" s="64" t="s">
        <v>718</v>
      </c>
      <c r="AA850" s="64" t="s">
        <v>720</v>
      </c>
      <c r="AB850" s="67">
        <v>12183</v>
      </c>
    </row>
    <row r="851" spans="1:28" s="65" customFormat="1" ht="12">
      <c r="A851" s="86">
        <v>3510</v>
      </c>
      <c r="B851" s="64">
        <v>3510281210</v>
      </c>
      <c r="C851" s="66" t="s">
        <v>315</v>
      </c>
      <c r="D851" s="67">
        <v>0</v>
      </c>
      <c r="E851" s="67">
        <v>0</v>
      </c>
      <c r="F851" s="67">
        <v>0</v>
      </c>
      <c r="G851" s="67">
        <v>1</v>
      </c>
      <c r="H851" s="67">
        <v>0</v>
      </c>
      <c r="I851" s="67">
        <v>0</v>
      </c>
      <c r="J851" s="67">
        <v>0</v>
      </c>
      <c r="K851" s="67">
        <v>0</v>
      </c>
      <c r="L851" s="67">
        <v>0</v>
      </c>
      <c r="M851" s="67">
        <v>0</v>
      </c>
      <c r="N851" s="144">
        <v>3.7900000000000003E-2</v>
      </c>
      <c r="O851" s="67">
        <v>0</v>
      </c>
      <c r="P851" s="67">
        <v>0</v>
      </c>
      <c r="Q851" s="67">
        <v>0</v>
      </c>
      <c r="R851" s="67">
        <v>0</v>
      </c>
      <c r="S851" s="67">
        <v>1</v>
      </c>
      <c r="T851" s="67">
        <v>0</v>
      </c>
      <c r="U851" s="67">
        <v>1</v>
      </c>
      <c r="V851" s="67">
        <v>1</v>
      </c>
      <c r="W851" s="67">
        <v>10</v>
      </c>
      <c r="Y851" s="64" t="s">
        <v>880</v>
      </c>
      <c r="Z851" s="64" t="s">
        <v>718</v>
      </c>
      <c r="AA851" s="64" t="s">
        <v>606</v>
      </c>
      <c r="AB851" s="67">
        <v>13713</v>
      </c>
    </row>
    <row r="852" spans="1:28" s="65" customFormat="1" ht="12">
      <c r="A852" s="86">
        <v>3510</v>
      </c>
      <c r="B852" s="64">
        <v>3510281281</v>
      </c>
      <c r="C852" s="66" t="s">
        <v>315</v>
      </c>
      <c r="D852" s="67">
        <v>0</v>
      </c>
      <c r="E852" s="67">
        <v>0</v>
      </c>
      <c r="F852" s="67">
        <v>54</v>
      </c>
      <c r="G852" s="67">
        <v>209</v>
      </c>
      <c r="H852" s="67">
        <v>0</v>
      </c>
      <c r="I852" s="67">
        <v>0</v>
      </c>
      <c r="J852" s="67">
        <v>0</v>
      </c>
      <c r="K852" s="67">
        <v>0</v>
      </c>
      <c r="L852" s="67">
        <v>0</v>
      </c>
      <c r="M852" s="67">
        <v>0</v>
      </c>
      <c r="N852" s="144">
        <v>9.9677000000000007</v>
      </c>
      <c r="O852" s="67">
        <v>0</v>
      </c>
      <c r="P852" s="67">
        <v>56</v>
      </c>
      <c r="Q852" s="67">
        <v>0</v>
      </c>
      <c r="R852" s="67">
        <v>0</v>
      </c>
      <c r="S852" s="67">
        <v>211</v>
      </c>
      <c r="T852" s="67">
        <v>0</v>
      </c>
      <c r="U852" s="67">
        <v>263</v>
      </c>
      <c r="V852" s="67">
        <v>1</v>
      </c>
      <c r="W852" s="67">
        <v>10</v>
      </c>
      <c r="Y852" s="64" t="s">
        <v>880</v>
      </c>
      <c r="Z852" s="64" t="s">
        <v>718</v>
      </c>
      <c r="AA852" s="64" t="s">
        <v>718</v>
      </c>
      <c r="AB852" s="67">
        <v>13280</v>
      </c>
    </row>
    <row r="853" spans="1:28" s="65" customFormat="1" ht="12">
      <c r="A853" s="86">
        <v>3510</v>
      </c>
      <c r="B853" s="64">
        <v>3510281293</v>
      </c>
      <c r="C853" s="66" t="s">
        <v>315</v>
      </c>
      <c r="D853" s="67">
        <v>0</v>
      </c>
      <c r="E853" s="67">
        <v>0</v>
      </c>
      <c r="F853" s="67">
        <v>1</v>
      </c>
      <c r="G853" s="67">
        <v>0</v>
      </c>
      <c r="H853" s="67">
        <v>0</v>
      </c>
      <c r="I853" s="67">
        <v>0</v>
      </c>
      <c r="J853" s="67">
        <v>0</v>
      </c>
      <c r="K853" s="67">
        <v>0</v>
      </c>
      <c r="L853" s="67">
        <v>0</v>
      </c>
      <c r="M853" s="67">
        <v>0</v>
      </c>
      <c r="N853" s="144">
        <v>3.7900000000000003E-2</v>
      </c>
      <c r="O853" s="67">
        <v>0</v>
      </c>
      <c r="P853" s="67">
        <v>0</v>
      </c>
      <c r="Q853" s="67">
        <v>0</v>
      </c>
      <c r="R853" s="67">
        <v>0</v>
      </c>
      <c r="S853" s="67">
        <v>1</v>
      </c>
      <c r="T853" s="67">
        <v>0</v>
      </c>
      <c r="U853" s="67">
        <v>1</v>
      </c>
      <c r="V853" s="67">
        <v>1</v>
      </c>
      <c r="W853" s="67">
        <v>10</v>
      </c>
      <c r="Y853" s="64" t="s">
        <v>880</v>
      </c>
      <c r="Z853" s="64" t="s">
        <v>718</v>
      </c>
      <c r="AA853" s="64" t="s">
        <v>746</v>
      </c>
      <c r="AB853" s="67">
        <v>13666</v>
      </c>
    </row>
    <row r="854" spans="1:28" s="65" customFormat="1" ht="12">
      <c r="A854" s="86">
        <v>3510</v>
      </c>
      <c r="B854" s="64">
        <v>3510281332</v>
      </c>
      <c r="C854" s="66" t="s">
        <v>315</v>
      </c>
      <c r="D854" s="67">
        <v>0</v>
      </c>
      <c r="E854" s="67">
        <v>0</v>
      </c>
      <c r="F854" s="67">
        <v>0</v>
      </c>
      <c r="G854" s="67">
        <v>3</v>
      </c>
      <c r="H854" s="67">
        <v>0</v>
      </c>
      <c r="I854" s="67">
        <v>0</v>
      </c>
      <c r="J854" s="67">
        <v>0</v>
      </c>
      <c r="K854" s="67">
        <v>0</v>
      </c>
      <c r="L854" s="67">
        <v>0</v>
      </c>
      <c r="M854" s="67">
        <v>0</v>
      </c>
      <c r="N854" s="144">
        <v>0.1137</v>
      </c>
      <c r="O854" s="67">
        <v>0</v>
      </c>
      <c r="P854" s="67">
        <v>1</v>
      </c>
      <c r="Q854" s="67">
        <v>0</v>
      </c>
      <c r="R854" s="67">
        <v>0</v>
      </c>
      <c r="S854" s="67">
        <v>2</v>
      </c>
      <c r="T854" s="67">
        <v>0</v>
      </c>
      <c r="U854" s="67">
        <v>3</v>
      </c>
      <c r="V854" s="67">
        <v>1</v>
      </c>
      <c r="W854" s="67">
        <v>10</v>
      </c>
      <c r="Y854" s="64" t="s">
        <v>880</v>
      </c>
      <c r="Z854" s="64" t="s">
        <v>718</v>
      </c>
      <c r="AA854" s="64" t="s">
        <v>724</v>
      </c>
      <c r="AB854" s="67">
        <v>12941</v>
      </c>
    </row>
    <row r="855" spans="1:28" s="65" customFormat="1" ht="12">
      <c r="A855" s="86">
        <v>3513</v>
      </c>
      <c r="B855" s="64">
        <v>3513044035</v>
      </c>
      <c r="C855" s="66" t="s">
        <v>316</v>
      </c>
      <c r="D855" s="67">
        <v>0</v>
      </c>
      <c r="E855" s="67">
        <v>0</v>
      </c>
      <c r="F855" s="67">
        <v>0</v>
      </c>
      <c r="G855" s="67">
        <v>0</v>
      </c>
      <c r="H855" s="67">
        <v>1</v>
      </c>
      <c r="I855" s="67">
        <v>1</v>
      </c>
      <c r="J855" s="67">
        <v>0</v>
      </c>
      <c r="K855" s="67">
        <v>0</v>
      </c>
      <c r="L855" s="67">
        <v>0</v>
      </c>
      <c r="M855" s="67">
        <v>0</v>
      </c>
      <c r="N855" s="144">
        <v>7.5800000000000006E-2</v>
      </c>
      <c r="O855" s="67">
        <v>0</v>
      </c>
      <c r="P855" s="67">
        <v>0</v>
      </c>
      <c r="Q855" s="67">
        <v>0</v>
      </c>
      <c r="R855" s="67">
        <v>0</v>
      </c>
      <c r="S855" s="67">
        <v>1</v>
      </c>
      <c r="T855" s="67">
        <v>0</v>
      </c>
      <c r="U855" s="67">
        <v>2</v>
      </c>
      <c r="V855" s="67">
        <v>1</v>
      </c>
      <c r="W855" s="67">
        <v>10</v>
      </c>
      <c r="Y855" s="64" t="s">
        <v>881</v>
      </c>
      <c r="Z855" s="64" t="s">
        <v>595</v>
      </c>
      <c r="AA855" s="64" t="s">
        <v>583</v>
      </c>
      <c r="AB855" s="67">
        <v>11965</v>
      </c>
    </row>
    <row r="856" spans="1:28" s="65" customFormat="1" ht="12">
      <c r="A856" s="86">
        <v>3513</v>
      </c>
      <c r="B856" s="64">
        <v>3513044044</v>
      </c>
      <c r="C856" s="66" t="s">
        <v>316</v>
      </c>
      <c r="D856" s="67">
        <v>0</v>
      </c>
      <c r="E856" s="67">
        <v>0</v>
      </c>
      <c r="F856" s="67">
        <v>0</v>
      </c>
      <c r="G856" s="67">
        <v>0</v>
      </c>
      <c r="H856" s="67">
        <v>264</v>
      </c>
      <c r="I856" s="67">
        <v>171</v>
      </c>
      <c r="J856" s="67">
        <v>0</v>
      </c>
      <c r="K856" s="67">
        <v>0</v>
      </c>
      <c r="L856" s="67">
        <v>0</v>
      </c>
      <c r="M856" s="67">
        <v>0</v>
      </c>
      <c r="N856" s="144">
        <v>16.486499999999999</v>
      </c>
      <c r="O856" s="67">
        <v>0</v>
      </c>
      <c r="P856" s="67">
        <v>0</v>
      </c>
      <c r="Q856" s="67">
        <v>34</v>
      </c>
      <c r="R856" s="67">
        <v>20</v>
      </c>
      <c r="S856" s="67">
        <v>225</v>
      </c>
      <c r="T856" s="67">
        <v>0</v>
      </c>
      <c r="U856" s="67">
        <v>435</v>
      </c>
      <c r="V856" s="67">
        <v>1</v>
      </c>
      <c r="W856" s="67">
        <v>10</v>
      </c>
      <c r="Y856" s="64" t="s">
        <v>881</v>
      </c>
      <c r="Z856" s="64" t="s">
        <v>595</v>
      </c>
      <c r="AA856" s="64" t="s">
        <v>595</v>
      </c>
      <c r="AB856" s="67">
        <v>12127</v>
      </c>
    </row>
    <row r="857" spans="1:28" s="65" customFormat="1" ht="12">
      <c r="A857" s="86">
        <v>3513</v>
      </c>
      <c r="B857" s="64">
        <v>3513044095</v>
      </c>
      <c r="C857" s="66" t="s">
        <v>316</v>
      </c>
      <c r="D857" s="67">
        <v>0</v>
      </c>
      <c r="E857" s="67">
        <v>0</v>
      </c>
      <c r="F857" s="67">
        <v>0</v>
      </c>
      <c r="G857" s="67">
        <v>0</v>
      </c>
      <c r="H857" s="67">
        <v>1</v>
      </c>
      <c r="I857" s="67">
        <v>0</v>
      </c>
      <c r="J857" s="67">
        <v>0</v>
      </c>
      <c r="K857" s="67">
        <v>0</v>
      </c>
      <c r="L857" s="67">
        <v>0</v>
      </c>
      <c r="M857" s="67">
        <v>0</v>
      </c>
      <c r="N857" s="144">
        <v>3.7900000000000003E-2</v>
      </c>
      <c r="O857" s="67">
        <v>0</v>
      </c>
      <c r="P857" s="67">
        <v>0</v>
      </c>
      <c r="Q857" s="67">
        <v>0</v>
      </c>
      <c r="R857" s="67">
        <v>0</v>
      </c>
      <c r="S857" s="67">
        <v>1</v>
      </c>
      <c r="T857" s="67">
        <v>0</v>
      </c>
      <c r="U857" s="67">
        <v>1</v>
      </c>
      <c r="V857" s="67">
        <v>1</v>
      </c>
      <c r="W857" s="67">
        <v>10</v>
      </c>
      <c r="Y857" s="64" t="s">
        <v>881</v>
      </c>
      <c r="Z857" s="64" t="s">
        <v>595</v>
      </c>
      <c r="AA857" s="64" t="s">
        <v>853</v>
      </c>
      <c r="AB857" s="67">
        <v>13375</v>
      </c>
    </row>
    <row r="858" spans="1:28" s="65" customFormat="1" ht="12">
      <c r="A858" s="86">
        <v>3513</v>
      </c>
      <c r="B858" s="64">
        <v>3513044244</v>
      </c>
      <c r="C858" s="66" t="s">
        <v>316</v>
      </c>
      <c r="D858" s="67">
        <v>0</v>
      </c>
      <c r="E858" s="67">
        <v>0</v>
      </c>
      <c r="F858" s="67">
        <v>0</v>
      </c>
      <c r="G858" s="67">
        <v>0</v>
      </c>
      <c r="H858" s="67">
        <v>46</v>
      </c>
      <c r="I858" s="67">
        <v>24</v>
      </c>
      <c r="J858" s="67">
        <v>0</v>
      </c>
      <c r="K858" s="67">
        <v>0</v>
      </c>
      <c r="L858" s="67">
        <v>0</v>
      </c>
      <c r="M858" s="67">
        <v>0</v>
      </c>
      <c r="N858" s="144">
        <v>2.653</v>
      </c>
      <c r="O858" s="67">
        <v>0</v>
      </c>
      <c r="P858" s="67">
        <v>0</v>
      </c>
      <c r="Q858" s="67">
        <v>3</v>
      </c>
      <c r="R858" s="67">
        <v>0</v>
      </c>
      <c r="S858" s="67">
        <v>30</v>
      </c>
      <c r="T858" s="67">
        <v>0</v>
      </c>
      <c r="U858" s="67">
        <v>70</v>
      </c>
      <c r="V858" s="67">
        <v>1</v>
      </c>
      <c r="W858" s="67">
        <v>8</v>
      </c>
      <c r="Y858" s="64" t="s">
        <v>881</v>
      </c>
      <c r="Z858" s="64" t="s">
        <v>595</v>
      </c>
      <c r="AA858" s="64" t="s">
        <v>599</v>
      </c>
      <c r="AB858" s="67">
        <v>11376</v>
      </c>
    </row>
    <row r="859" spans="1:28" s="65" customFormat="1" ht="12">
      <c r="A859" s="86">
        <v>3513</v>
      </c>
      <c r="B859" s="64">
        <v>3513044251</v>
      </c>
      <c r="C859" s="66" t="s">
        <v>316</v>
      </c>
      <c r="D859" s="67">
        <v>0</v>
      </c>
      <c r="E859" s="67">
        <v>0</v>
      </c>
      <c r="F859" s="67">
        <v>0</v>
      </c>
      <c r="G859" s="67">
        <v>0</v>
      </c>
      <c r="H859" s="67">
        <v>1</v>
      </c>
      <c r="I859" s="67">
        <v>0</v>
      </c>
      <c r="J859" s="67">
        <v>0</v>
      </c>
      <c r="K859" s="67">
        <v>0</v>
      </c>
      <c r="L859" s="67">
        <v>0</v>
      </c>
      <c r="M859" s="67">
        <v>0</v>
      </c>
      <c r="N859" s="144">
        <v>3.7900000000000003E-2</v>
      </c>
      <c r="O859" s="67">
        <v>0</v>
      </c>
      <c r="P859" s="67">
        <v>0</v>
      </c>
      <c r="Q859" s="67">
        <v>0</v>
      </c>
      <c r="R859" s="67">
        <v>0</v>
      </c>
      <c r="S859" s="67">
        <v>0</v>
      </c>
      <c r="T859" s="67">
        <v>0</v>
      </c>
      <c r="U859" s="67">
        <v>1</v>
      </c>
      <c r="V859" s="67">
        <v>1</v>
      </c>
      <c r="W859" s="67">
        <v>1</v>
      </c>
      <c r="Y859" s="64" t="s">
        <v>881</v>
      </c>
      <c r="Z859" s="64" t="s">
        <v>595</v>
      </c>
      <c r="AA859" s="64" t="s">
        <v>848</v>
      </c>
      <c r="AB859" s="67">
        <v>8785</v>
      </c>
    </row>
    <row r="860" spans="1:28" s="65" customFormat="1" ht="12">
      <c r="A860" s="86">
        <v>3513</v>
      </c>
      <c r="B860" s="64">
        <v>3513044293</v>
      </c>
      <c r="C860" s="66" t="s">
        <v>316</v>
      </c>
      <c r="D860" s="67">
        <v>0</v>
      </c>
      <c r="E860" s="67">
        <v>0</v>
      </c>
      <c r="F860" s="67">
        <v>0</v>
      </c>
      <c r="G860" s="67">
        <v>0</v>
      </c>
      <c r="H860" s="67">
        <v>16</v>
      </c>
      <c r="I860" s="67">
        <v>5</v>
      </c>
      <c r="J860" s="67">
        <v>0</v>
      </c>
      <c r="K860" s="67">
        <v>0</v>
      </c>
      <c r="L860" s="67">
        <v>0</v>
      </c>
      <c r="M860" s="67">
        <v>0</v>
      </c>
      <c r="N860" s="144">
        <v>0.79590000000000005</v>
      </c>
      <c r="O860" s="67">
        <v>0</v>
      </c>
      <c r="P860" s="67">
        <v>0</v>
      </c>
      <c r="Q860" s="67">
        <v>0</v>
      </c>
      <c r="R860" s="67">
        <v>0</v>
      </c>
      <c r="S860" s="67">
        <v>7</v>
      </c>
      <c r="T860" s="67">
        <v>0</v>
      </c>
      <c r="U860" s="67">
        <v>21</v>
      </c>
      <c r="V860" s="67">
        <v>1</v>
      </c>
      <c r="W860" s="67">
        <v>7</v>
      </c>
      <c r="Y860" s="64" t="s">
        <v>881</v>
      </c>
      <c r="Z860" s="64" t="s">
        <v>595</v>
      </c>
      <c r="AA860" s="64" t="s">
        <v>746</v>
      </c>
      <c r="AB860" s="67">
        <v>10637</v>
      </c>
    </row>
    <row r="861" spans="1:28" s="65" customFormat="1" ht="12">
      <c r="A861" s="86">
        <v>3513</v>
      </c>
      <c r="B861" s="64">
        <v>3513044323</v>
      </c>
      <c r="C861" s="66" t="s">
        <v>316</v>
      </c>
      <c r="D861" s="67">
        <v>0</v>
      </c>
      <c r="E861" s="67">
        <v>0</v>
      </c>
      <c r="F861" s="67">
        <v>0</v>
      </c>
      <c r="G861" s="67">
        <v>0</v>
      </c>
      <c r="H861" s="67">
        <v>2</v>
      </c>
      <c r="I861" s="67">
        <v>0</v>
      </c>
      <c r="J861" s="67">
        <v>0</v>
      </c>
      <c r="K861" s="67">
        <v>0</v>
      </c>
      <c r="L861" s="67">
        <v>0</v>
      </c>
      <c r="M861" s="67">
        <v>0</v>
      </c>
      <c r="N861" s="144">
        <v>7.5800000000000006E-2</v>
      </c>
      <c r="O861" s="67">
        <v>0</v>
      </c>
      <c r="P861" s="67">
        <v>0</v>
      </c>
      <c r="Q861" s="67">
        <v>0</v>
      </c>
      <c r="R861" s="67">
        <v>0</v>
      </c>
      <c r="S861" s="67">
        <v>0</v>
      </c>
      <c r="T861" s="67">
        <v>0</v>
      </c>
      <c r="U861" s="67">
        <v>2</v>
      </c>
      <c r="V861" s="67">
        <v>1</v>
      </c>
      <c r="W861" s="67">
        <v>1</v>
      </c>
      <c r="Y861" s="64" t="s">
        <v>881</v>
      </c>
      <c r="Z861" s="64" t="s">
        <v>595</v>
      </c>
      <c r="AA861" s="64" t="s">
        <v>747</v>
      </c>
      <c r="AB861" s="67">
        <v>8785</v>
      </c>
    </row>
    <row r="862" spans="1:28" s="65" customFormat="1" ht="12">
      <c r="A862" s="86">
        <v>3514</v>
      </c>
      <c r="B862" s="64">
        <v>3514281281</v>
      </c>
      <c r="C862" s="66" t="s">
        <v>540</v>
      </c>
      <c r="D862" s="67">
        <v>0</v>
      </c>
      <c r="E862" s="67">
        <v>0</v>
      </c>
      <c r="F862" s="67">
        <v>0</v>
      </c>
      <c r="G862" s="67">
        <v>0</v>
      </c>
      <c r="H862" s="67">
        <v>178</v>
      </c>
      <c r="I862" s="67">
        <v>0</v>
      </c>
      <c r="J862" s="67">
        <v>0</v>
      </c>
      <c r="K862" s="67">
        <v>0</v>
      </c>
      <c r="L862" s="67">
        <v>0</v>
      </c>
      <c r="M862" s="67">
        <v>0</v>
      </c>
      <c r="N862" s="144">
        <v>6.7462</v>
      </c>
      <c r="O862" s="67">
        <v>0</v>
      </c>
      <c r="P862" s="67">
        <v>0</v>
      </c>
      <c r="Q862" s="67">
        <v>44</v>
      </c>
      <c r="R862" s="67">
        <v>0</v>
      </c>
      <c r="S862" s="67">
        <v>155</v>
      </c>
      <c r="T862" s="67">
        <v>0</v>
      </c>
      <c r="U862" s="67">
        <v>178</v>
      </c>
      <c r="V862" s="67">
        <v>1</v>
      </c>
      <c r="W862" s="67">
        <v>10</v>
      </c>
      <c r="Y862" s="64" t="s">
        <v>883</v>
      </c>
      <c r="Z862" s="64" t="s">
        <v>718</v>
      </c>
      <c r="AA862" s="64" t="s">
        <v>718</v>
      </c>
      <c r="AB862" s="67">
        <v>13370</v>
      </c>
    </row>
    <row r="863" spans="1:28" s="65" customFormat="1" ht="12">
      <c r="A863" s="86">
        <v>3515</v>
      </c>
      <c r="B863" s="64">
        <v>3515287043</v>
      </c>
      <c r="C863" s="66" t="s">
        <v>575</v>
      </c>
      <c r="D863" s="67">
        <v>0</v>
      </c>
      <c r="E863" s="67">
        <v>0</v>
      </c>
      <c r="F863" s="67">
        <v>0</v>
      </c>
      <c r="G863" s="67">
        <v>1</v>
      </c>
      <c r="H863" s="67">
        <v>0</v>
      </c>
      <c r="I863" s="67">
        <v>0</v>
      </c>
      <c r="J863" s="67">
        <v>0</v>
      </c>
      <c r="K863" s="67">
        <v>0</v>
      </c>
      <c r="L863" s="67">
        <v>0</v>
      </c>
      <c r="M863" s="67">
        <v>0</v>
      </c>
      <c r="N863" s="144">
        <v>3.7900000000000003E-2</v>
      </c>
      <c r="O863" s="67">
        <v>0</v>
      </c>
      <c r="P863" s="67">
        <v>0</v>
      </c>
      <c r="Q863" s="67">
        <v>0</v>
      </c>
      <c r="R863" s="67">
        <v>0</v>
      </c>
      <c r="S863" s="67">
        <v>0</v>
      </c>
      <c r="T863" s="67">
        <v>0</v>
      </c>
      <c r="U863" s="67">
        <v>1</v>
      </c>
      <c r="V863" s="67">
        <v>1</v>
      </c>
      <c r="W863" s="67">
        <v>1</v>
      </c>
      <c r="Y863" s="64" t="s">
        <v>884</v>
      </c>
      <c r="Z863" s="64" t="s">
        <v>888</v>
      </c>
      <c r="AA863" s="64" t="s">
        <v>889</v>
      </c>
      <c r="AB863" s="67">
        <v>9123</v>
      </c>
    </row>
    <row r="864" spans="1:28" s="65" customFormat="1" ht="12">
      <c r="A864" s="86">
        <v>3515</v>
      </c>
      <c r="B864" s="64">
        <v>3515287045</v>
      </c>
      <c r="C864" s="66" t="s">
        <v>575</v>
      </c>
      <c r="D864" s="67">
        <v>0</v>
      </c>
      <c r="E864" s="67">
        <v>0</v>
      </c>
      <c r="F864" s="67">
        <v>0</v>
      </c>
      <c r="G864" s="67">
        <v>1</v>
      </c>
      <c r="H864" s="67">
        <v>0</v>
      </c>
      <c r="I864" s="67">
        <v>0</v>
      </c>
      <c r="J864" s="67">
        <v>0</v>
      </c>
      <c r="K864" s="67">
        <v>0</v>
      </c>
      <c r="L864" s="67">
        <v>0</v>
      </c>
      <c r="M864" s="67">
        <v>0</v>
      </c>
      <c r="N864" s="144">
        <v>3.7900000000000003E-2</v>
      </c>
      <c r="O864" s="67">
        <v>0</v>
      </c>
      <c r="P864" s="67">
        <v>0</v>
      </c>
      <c r="Q864" s="67">
        <v>0</v>
      </c>
      <c r="R864" s="67">
        <v>0</v>
      </c>
      <c r="S864" s="67">
        <v>0</v>
      </c>
      <c r="T864" s="67">
        <v>0</v>
      </c>
      <c r="U864" s="67">
        <v>1</v>
      </c>
      <c r="V864" s="67">
        <v>1</v>
      </c>
      <c r="W864" s="67">
        <v>1</v>
      </c>
      <c r="Y864" s="64" t="s">
        <v>884</v>
      </c>
      <c r="Z864" s="64" t="s">
        <v>888</v>
      </c>
      <c r="AA864" s="64" t="s">
        <v>890</v>
      </c>
      <c r="AB864" s="67">
        <v>9123</v>
      </c>
    </row>
    <row r="865" spans="1:28" s="65" customFormat="1" ht="12">
      <c r="A865" s="86">
        <v>3515</v>
      </c>
      <c r="B865" s="64">
        <v>3515287135</v>
      </c>
      <c r="C865" s="66" t="s">
        <v>575</v>
      </c>
      <c r="D865" s="67">
        <v>0</v>
      </c>
      <c r="E865" s="67">
        <v>0</v>
      </c>
      <c r="F865" s="67">
        <v>3</v>
      </c>
      <c r="G865" s="67">
        <v>1</v>
      </c>
      <c r="H865" s="67">
        <v>0</v>
      </c>
      <c r="I865" s="67">
        <v>0</v>
      </c>
      <c r="J865" s="67">
        <v>0</v>
      </c>
      <c r="K865" s="67">
        <v>0</v>
      </c>
      <c r="L865" s="67">
        <v>0</v>
      </c>
      <c r="M865" s="67">
        <v>0</v>
      </c>
      <c r="N865" s="144">
        <v>0.15160000000000001</v>
      </c>
      <c r="O865" s="67">
        <v>0</v>
      </c>
      <c r="P865" s="67">
        <v>0</v>
      </c>
      <c r="Q865" s="67">
        <v>0</v>
      </c>
      <c r="R865" s="67">
        <v>0</v>
      </c>
      <c r="S865" s="67">
        <v>1</v>
      </c>
      <c r="T865" s="67">
        <v>0</v>
      </c>
      <c r="U865" s="67">
        <v>4</v>
      </c>
      <c r="V865" s="67">
        <v>1</v>
      </c>
      <c r="W865" s="67">
        <v>5</v>
      </c>
      <c r="Y865" s="64" t="s">
        <v>884</v>
      </c>
      <c r="Z865" s="64" t="s">
        <v>888</v>
      </c>
      <c r="AA865" s="64" t="s">
        <v>891</v>
      </c>
      <c r="AB865" s="67">
        <v>10068</v>
      </c>
    </row>
    <row r="866" spans="1:28" s="65" customFormat="1" ht="12">
      <c r="A866" s="86">
        <v>3515</v>
      </c>
      <c r="B866" s="64">
        <v>3515287151</v>
      </c>
      <c r="C866" s="66" t="s">
        <v>575</v>
      </c>
      <c r="D866" s="67">
        <v>0</v>
      </c>
      <c r="E866" s="67">
        <v>0</v>
      </c>
      <c r="F866" s="67">
        <v>0</v>
      </c>
      <c r="G866" s="67">
        <v>1</v>
      </c>
      <c r="H866" s="67">
        <v>0</v>
      </c>
      <c r="I866" s="67">
        <v>0</v>
      </c>
      <c r="J866" s="67">
        <v>0</v>
      </c>
      <c r="K866" s="67">
        <v>0</v>
      </c>
      <c r="L866" s="67">
        <v>0</v>
      </c>
      <c r="M866" s="67">
        <v>0</v>
      </c>
      <c r="N866" s="144">
        <v>3.7900000000000003E-2</v>
      </c>
      <c r="O866" s="67">
        <v>0</v>
      </c>
      <c r="P866" s="67">
        <v>0</v>
      </c>
      <c r="Q866" s="67">
        <v>0</v>
      </c>
      <c r="R866" s="67">
        <v>0</v>
      </c>
      <c r="S866" s="67">
        <v>0</v>
      </c>
      <c r="T866" s="67">
        <v>0</v>
      </c>
      <c r="U866" s="67">
        <v>1</v>
      </c>
      <c r="V866" s="67">
        <v>1</v>
      </c>
      <c r="W866" s="67">
        <v>1</v>
      </c>
      <c r="Y866" s="64" t="s">
        <v>884</v>
      </c>
      <c r="Z866" s="64" t="s">
        <v>888</v>
      </c>
      <c r="AA866" s="64" t="s">
        <v>729</v>
      </c>
      <c r="AB866" s="67">
        <v>9123</v>
      </c>
    </row>
    <row r="867" spans="1:28" s="65" customFormat="1" ht="12">
      <c r="A867" s="86">
        <v>3515</v>
      </c>
      <c r="B867" s="64">
        <v>3515287191</v>
      </c>
      <c r="C867" s="66" t="s">
        <v>575</v>
      </c>
      <c r="D867" s="67">
        <v>0</v>
      </c>
      <c r="E867" s="67">
        <v>0</v>
      </c>
      <c r="F867" s="67">
        <v>8</v>
      </c>
      <c r="G867" s="67">
        <v>18</v>
      </c>
      <c r="H867" s="67">
        <v>0</v>
      </c>
      <c r="I867" s="67">
        <v>0</v>
      </c>
      <c r="J867" s="67">
        <v>0</v>
      </c>
      <c r="K867" s="67">
        <v>0</v>
      </c>
      <c r="L867" s="67">
        <v>0</v>
      </c>
      <c r="M867" s="67">
        <v>0</v>
      </c>
      <c r="N867" s="144">
        <v>0.98540000000000005</v>
      </c>
      <c r="O867" s="67">
        <v>0</v>
      </c>
      <c r="P867" s="67">
        <v>0</v>
      </c>
      <c r="Q867" s="67">
        <v>0</v>
      </c>
      <c r="R867" s="67">
        <v>0</v>
      </c>
      <c r="S867" s="67">
        <v>6</v>
      </c>
      <c r="T867" s="67">
        <v>0</v>
      </c>
      <c r="U867" s="67">
        <v>26</v>
      </c>
      <c r="V867" s="67">
        <v>1</v>
      </c>
      <c r="W867" s="67">
        <v>5</v>
      </c>
      <c r="Y867" s="64" t="s">
        <v>884</v>
      </c>
      <c r="Z867" s="64" t="s">
        <v>888</v>
      </c>
      <c r="AA867" s="64" t="s">
        <v>809</v>
      </c>
      <c r="AB867" s="67">
        <v>10014</v>
      </c>
    </row>
    <row r="868" spans="1:28" s="65" customFormat="1" ht="12">
      <c r="A868" s="86">
        <v>3515</v>
      </c>
      <c r="B868" s="64">
        <v>3515287215</v>
      </c>
      <c r="C868" s="66" t="s">
        <v>575</v>
      </c>
      <c r="D868" s="67">
        <v>0</v>
      </c>
      <c r="E868" s="67">
        <v>0</v>
      </c>
      <c r="F868" s="67">
        <v>0</v>
      </c>
      <c r="G868" s="67">
        <v>5</v>
      </c>
      <c r="H868" s="67">
        <v>0</v>
      </c>
      <c r="I868" s="67">
        <v>0</v>
      </c>
      <c r="J868" s="67">
        <v>0</v>
      </c>
      <c r="K868" s="67">
        <v>0</v>
      </c>
      <c r="L868" s="67">
        <v>0</v>
      </c>
      <c r="M868" s="67">
        <v>0</v>
      </c>
      <c r="N868" s="144">
        <v>0.1895</v>
      </c>
      <c r="O868" s="67">
        <v>0</v>
      </c>
      <c r="P868" s="67">
        <v>0</v>
      </c>
      <c r="Q868" s="67">
        <v>0</v>
      </c>
      <c r="R868" s="67">
        <v>0</v>
      </c>
      <c r="S868" s="67">
        <v>2</v>
      </c>
      <c r="T868" s="67">
        <v>0</v>
      </c>
      <c r="U868" s="67">
        <v>5</v>
      </c>
      <c r="V868" s="67">
        <v>1</v>
      </c>
      <c r="W868" s="67">
        <v>8</v>
      </c>
      <c r="Y868" s="64" t="s">
        <v>884</v>
      </c>
      <c r="Z868" s="64" t="s">
        <v>888</v>
      </c>
      <c r="AA868" s="64" t="s">
        <v>892</v>
      </c>
      <c r="AB868" s="67">
        <v>10879</v>
      </c>
    </row>
    <row r="869" spans="1:28" s="65" customFormat="1" ht="12">
      <c r="A869" s="86">
        <v>3515</v>
      </c>
      <c r="B869" s="64">
        <v>3515287227</v>
      </c>
      <c r="C869" s="66" t="s">
        <v>575</v>
      </c>
      <c r="D869" s="67">
        <v>0</v>
      </c>
      <c r="E869" s="67">
        <v>0</v>
      </c>
      <c r="F869" s="67">
        <v>2</v>
      </c>
      <c r="G869" s="67">
        <v>4</v>
      </c>
      <c r="H869" s="67">
        <v>0</v>
      </c>
      <c r="I869" s="67">
        <v>0</v>
      </c>
      <c r="J869" s="67">
        <v>0</v>
      </c>
      <c r="K869" s="67">
        <v>0</v>
      </c>
      <c r="L869" s="67">
        <v>0</v>
      </c>
      <c r="M869" s="67">
        <v>0</v>
      </c>
      <c r="N869" s="144">
        <v>0.22739999999999999</v>
      </c>
      <c r="O869" s="67">
        <v>0</v>
      </c>
      <c r="P869" s="67">
        <v>1</v>
      </c>
      <c r="Q869" s="67">
        <v>0</v>
      </c>
      <c r="R869" s="67">
        <v>0</v>
      </c>
      <c r="S869" s="67">
        <v>3</v>
      </c>
      <c r="T869" s="67">
        <v>0</v>
      </c>
      <c r="U869" s="67">
        <v>6</v>
      </c>
      <c r="V869" s="67">
        <v>1</v>
      </c>
      <c r="W869" s="67">
        <v>10</v>
      </c>
      <c r="Y869" s="64" t="s">
        <v>884</v>
      </c>
      <c r="Z869" s="64" t="s">
        <v>888</v>
      </c>
      <c r="AA869" s="64" t="s">
        <v>810</v>
      </c>
      <c r="AB869" s="67">
        <v>11781</v>
      </c>
    </row>
    <row r="870" spans="1:28" s="65" customFormat="1" ht="12">
      <c r="A870" s="86">
        <v>3515</v>
      </c>
      <c r="B870" s="64">
        <v>3515287277</v>
      </c>
      <c r="C870" s="66" t="s">
        <v>575</v>
      </c>
      <c r="D870" s="67">
        <v>0</v>
      </c>
      <c r="E870" s="67">
        <v>0</v>
      </c>
      <c r="F870" s="67">
        <v>11</v>
      </c>
      <c r="G870" s="67">
        <v>72</v>
      </c>
      <c r="H870" s="67">
        <v>0</v>
      </c>
      <c r="I870" s="67">
        <v>0</v>
      </c>
      <c r="J870" s="67">
        <v>0</v>
      </c>
      <c r="K870" s="67">
        <v>0</v>
      </c>
      <c r="L870" s="67">
        <v>0</v>
      </c>
      <c r="M870" s="67">
        <v>0</v>
      </c>
      <c r="N870" s="144">
        <v>3.1457000000000002</v>
      </c>
      <c r="O870" s="67">
        <v>0</v>
      </c>
      <c r="P870" s="67">
        <v>11</v>
      </c>
      <c r="Q870" s="67">
        <v>0</v>
      </c>
      <c r="R870" s="67">
        <v>0</v>
      </c>
      <c r="S870" s="67">
        <v>39</v>
      </c>
      <c r="T870" s="67">
        <v>0</v>
      </c>
      <c r="U870" s="67">
        <v>83</v>
      </c>
      <c r="V870" s="67">
        <v>1</v>
      </c>
      <c r="W870" s="67">
        <v>9</v>
      </c>
      <c r="Y870" s="64" t="s">
        <v>884</v>
      </c>
      <c r="Z870" s="64" t="s">
        <v>888</v>
      </c>
      <c r="AA870" s="64" t="s">
        <v>893</v>
      </c>
      <c r="AB870" s="67">
        <v>11528</v>
      </c>
    </row>
    <row r="871" spans="1:28" s="65" customFormat="1" ht="12">
      <c r="A871" s="86">
        <v>3515</v>
      </c>
      <c r="B871" s="64">
        <v>3515287287</v>
      </c>
      <c r="C871" s="66" t="s">
        <v>575</v>
      </c>
      <c r="D871" s="67">
        <v>0</v>
      </c>
      <c r="E871" s="67">
        <v>0</v>
      </c>
      <c r="F871" s="67">
        <v>1</v>
      </c>
      <c r="G871" s="67">
        <v>10</v>
      </c>
      <c r="H871" s="67">
        <v>0</v>
      </c>
      <c r="I871" s="67">
        <v>0</v>
      </c>
      <c r="J871" s="67">
        <v>0</v>
      </c>
      <c r="K871" s="67">
        <v>0</v>
      </c>
      <c r="L871" s="67">
        <v>0</v>
      </c>
      <c r="M871" s="67">
        <v>0</v>
      </c>
      <c r="N871" s="144">
        <v>0.41689999999999999</v>
      </c>
      <c r="O871" s="67">
        <v>0</v>
      </c>
      <c r="P871" s="67">
        <v>0</v>
      </c>
      <c r="Q871" s="67">
        <v>0</v>
      </c>
      <c r="R871" s="67">
        <v>0</v>
      </c>
      <c r="S871" s="67">
        <v>1</v>
      </c>
      <c r="T871" s="67">
        <v>0</v>
      </c>
      <c r="U871" s="67">
        <v>11</v>
      </c>
      <c r="V871" s="67">
        <v>1</v>
      </c>
      <c r="W871" s="67">
        <v>2</v>
      </c>
      <c r="Y871" s="64" t="s">
        <v>884</v>
      </c>
      <c r="Z871" s="64" t="s">
        <v>888</v>
      </c>
      <c r="AA871" s="64" t="s">
        <v>888</v>
      </c>
      <c r="AB871" s="67">
        <v>9464</v>
      </c>
    </row>
    <row r="872" spans="1:28" s="65" customFormat="1" ht="12">
      <c r="A872" s="86">
        <v>3515</v>
      </c>
      <c r="B872" s="64">
        <v>3515287306</v>
      </c>
      <c r="C872" s="66" t="s">
        <v>575</v>
      </c>
      <c r="D872" s="67">
        <v>0</v>
      </c>
      <c r="E872" s="67">
        <v>0</v>
      </c>
      <c r="F872" s="67">
        <v>0</v>
      </c>
      <c r="G872" s="67">
        <v>3</v>
      </c>
      <c r="H872" s="67">
        <v>0</v>
      </c>
      <c r="I872" s="67">
        <v>0</v>
      </c>
      <c r="J872" s="67">
        <v>0</v>
      </c>
      <c r="K872" s="67">
        <v>0</v>
      </c>
      <c r="L872" s="67">
        <v>0</v>
      </c>
      <c r="M872" s="67">
        <v>0</v>
      </c>
      <c r="N872" s="144">
        <v>0.1137</v>
      </c>
      <c r="O872" s="67">
        <v>0</v>
      </c>
      <c r="P872" s="67">
        <v>0</v>
      </c>
      <c r="Q872" s="67">
        <v>0</v>
      </c>
      <c r="R872" s="67">
        <v>0</v>
      </c>
      <c r="S872" s="67">
        <v>0</v>
      </c>
      <c r="T872" s="67">
        <v>0</v>
      </c>
      <c r="U872" s="67">
        <v>3</v>
      </c>
      <c r="V872" s="67">
        <v>1</v>
      </c>
      <c r="W872" s="67">
        <v>1</v>
      </c>
      <c r="Y872" s="64" t="s">
        <v>884</v>
      </c>
      <c r="Z872" s="64" t="s">
        <v>888</v>
      </c>
      <c r="AA872" s="64" t="s">
        <v>894</v>
      </c>
      <c r="AB872" s="67">
        <v>9123</v>
      </c>
    </row>
    <row r="873" spans="1:28" s="65" customFormat="1" ht="12">
      <c r="A873" s="86">
        <v>3515</v>
      </c>
      <c r="B873" s="64">
        <v>3515287316</v>
      </c>
      <c r="C873" s="66" t="s">
        <v>575</v>
      </c>
      <c r="D873" s="67">
        <v>0</v>
      </c>
      <c r="E873" s="67">
        <v>0</v>
      </c>
      <c r="F873" s="67">
        <v>2</v>
      </c>
      <c r="G873" s="67">
        <v>7</v>
      </c>
      <c r="H873" s="67">
        <v>0</v>
      </c>
      <c r="I873" s="67">
        <v>0</v>
      </c>
      <c r="J873" s="67">
        <v>0</v>
      </c>
      <c r="K873" s="67">
        <v>0</v>
      </c>
      <c r="L873" s="67">
        <v>0</v>
      </c>
      <c r="M873" s="67">
        <v>0</v>
      </c>
      <c r="N873" s="144">
        <v>0.34110000000000001</v>
      </c>
      <c r="O873" s="67">
        <v>0</v>
      </c>
      <c r="P873" s="67">
        <v>1</v>
      </c>
      <c r="Q873" s="67">
        <v>0</v>
      </c>
      <c r="R873" s="67">
        <v>0</v>
      </c>
      <c r="S873" s="67">
        <v>4</v>
      </c>
      <c r="T873" s="67">
        <v>0</v>
      </c>
      <c r="U873" s="67">
        <v>9</v>
      </c>
      <c r="V873" s="67">
        <v>1</v>
      </c>
      <c r="W873" s="67">
        <v>9</v>
      </c>
      <c r="Y873" s="64" t="s">
        <v>884</v>
      </c>
      <c r="Z873" s="64" t="s">
        <v>888</v>
      </c>
      <c r="AA873" s="64" t="s">
        <v>733</v>
      </c>
      <c r="AB873" s="67">
        <v>11361</v>
      </c>
    </row>
    <row r="874" spans="1:28" s="65" customFormat="1" ht="12">
      <c r="A874" s="86">
        <v>3515</v>
      </c>
      <c r="B874" s="64">
        <v>3515287658</v>
      </c>
      <c r="C874" s="66" t="s">
        <v>575</v>
      </c>
      <c r="D874" s="67">
        <v>0</v>
      </c>
      <c r="E874" s="67">
        <v>0</v>
      </c>
      <c r="F874" s="67">
        <v>1</v>
      </c>
      <c r="G874" s="67">
        <v>5</v>
      </c>
      <c r="H874" s="67">
        <v>0</v>
      </c>
      <c r="I874" s="67">
        <v>0</v>
      </c>
      <c r="J874" s="67">
        <v>0</v>
      </c>
      <c r="K874" s="67">
        <v>0</v>
      </c>
      <c r="L874" s="67">
        <v>0</v>
      </c>
      <c r="M874" s="67">
        <v>0</v>
      </c>
      <c r="N874" s="144">
        <v>0.22739999999999999</v>
      </c>
      <c r="O874" s="67">
        <v>0</v>
      </c>
      <c r="P874" s="67">
        <v>0</v>
      </c>
      <c r="Q874" s="67">
        <v>0</v>
      </c>
      <c r="R874" s="67">
        <v>0</v>
      </c>
      <c r="S874" s="67">
        <v>1</v>
      </c>
      <c r="T874" s="67">
        <v>0</v>
      </c>
      <c r="U874" s="67">
        <v>6</v>
      </c>
      <c r="V874" s="67">
        <v>1</v>
      </c>
      <c r="W874" s="67">
        <v>3</v>
      </c>
      <c r="Y874" s="64" t="s">
        <v>884</v>
      </c>
      <c r="Z874" s="64" t="s">
        <v>888</v>
      </c>
      <c r="AA874" s="64" t="s">
        <v>886</v>
      </c>
      <c r="AB874" s="67">
        <v>9755</v>
      </c>
    </row>
    <row r="875" spans="1:28" s="65" customFormat="1" ht="12">
      <c r="A875" s="86">
        <v>3515</v>
      </c>
      <c r="B875" s="64">
        <v>3515287767</v>
      </c>
      <c r="C875" s="66" t="s">
        <v>575</v>
      </c>
      <c r="D875" s="67">
        <v>0</v>
      </c>
      <c r="E875" s="67">
        <v>0</v>
      </c>
      <c r="F875" s="67">
        <v>11</v>
      </c>
      <c r="G875" s="67">
        <v>30</v>
      </c>
      <c r="H875" s="67">
        <v>0</v>
      </c>
      <c r="I875" s="67">
        <v>0</v>
      </c>
      <c r="J875" s="67">
        <v>0</v>
      </c>
      <c r="K875" s="67">
        <v>0</v>
      </c>
      <c r="L875" s="67">
        <v>0</v>
      </c>
      <c r="M875" s="67">
        <v>0</v>
      </c>
      <c r="N875" s="144">
        <v>1.5539000000000001</v>
      </c>
      <c r="O875" s="67">
        <v>0</v>
      </c>
      <c r="P875" s="67">
        <v>0</v>
      </c>
      <c r="Q875" s="67">
        <v>0</v>
      </c>
      <c r="R875" s="67">
        <v>0</v>
      </c>
      <c r="S875" s="67">
        <v>10</v>
      </c>
      <c r="T875" s="67">
        <v>0</v>
      </c>
      <c r="U875" s="67">
        <v>41</v>
      </c>
      <c r="V875" s="67">
        <v>1</v>
      </c>
      <c r="W875" s="67">
        <v>5</v>
      </c>
      <c r="Y875" s="64" t="s">
        <v>884</v>
      </c>
      <c r="Z875" s="64" t="s">
        <v>888</v>
      </c>
      <c r="AA875" s="64" t="s">
        <v>734</v>
      </c>
      <c r="AB875" s="67">
        <v>10067</v>
      </c>
    </row>
    <row r="876" spans="1:28" s="65" customFormat="1" ht="12">
      <c r="A876" s="86">
        <v>3515</v>
      </c>
      <c r="B876" s="64">
        <v>3515287778</v>
      </c>
      <c r="C876" s="66" t="s">
        <v>575</v>
      </c>
      <c r="D876" s="67">
        <v>0</v>
      </c>
      <c r="E876" s="67">
        <v>0</v>
      </c>
      <c r="F876" s="67">
        <v>1</v>
      </c>
      <c r="G876" s="67">
        <v>2</v>
      </c>
      <c r="H876" s="67">
        <v>0</v>
      </c>
      <c r="I876" s="67">
        <v>0</v>
      </c>
      <c r="J876" s="67">
        <v>0</v>
      </c>
      <c r="K876" s="67">
        <v>0</v>
      </c>
      <c r="L876" s="67">
        <v>0</v>
      </c>
      <c r="M876" s="67">
        <v>0</v>
      </c>
      <c r="N876" s="144">
        <v>0.1137</v>
      </c>
      <c r="O876" s="67">
        <v>0</v>
      </c>
      <c r="P876" s="67">
        <v>0</v>
      </c>
      <c r="Q876" s="67">
        <v>0</v>
      </c>
      <c r="R876" s="67">
        <v>0</v>
      </c>
      <c r="S876" s="67">
        <v>2</v>
      </c>
      <c r="T876" s="67">
        <v>0</v>
      </c>
      <c r="U876" s="67">
        <v>3</v>
      </c>
      <c r="V876" s="67">
        <v>1</v>
      </c>
      <c r="W876" s="67">
        <v>10</v>
      </c>
      <c r="Y876" s="64" t="s">
        <v>884</v>
      </c>
      <c r="Z876" s="64" t="s">
        <v>888</v>
      </c>
      <c r="AA876" s="64" t="s">
        <v>910</v>
      </c>
      <c r="AB876" s="67">
        <v>12167</v>
      </c>
    </row>
    <row r="877" spans="1:28" s="65" customFormat="1" ht="12">
      <c r="A877" s="86">
        <v>3516</v>
      </c>
      <c r="B877" s="64">
        <v>3516325005</v>
      </c>
      <c r="C877" s="66" t="s">
        <v>576</v>
      </c>
      <c r="D877" s="67">
        <v>0</v>
      </c>
      <c r="E877" s="67">
        <v>0</v>
      </c>
      <c r="F877" s="67">
        <v>0</v>
      </c>
      <c r="G877" s="67">
        <v>0</v>
      </c>
      <c r="H877" s="67">
        <v>26</v>
      </c>
      <c r="I877" s="67">
        <v>2</v>
      </c>
      <c r="J877" s="67">
        <v>0</v>
      </c>
      <c r="K877" s="67">
        <v>0</v>
      </c>
      <c r="L877" s="67">
        <v>0</v>
      </c>
      <c r="M877" s="67">
        <v>0</v>
      </c>
      <c r="N877" s="144">
        <v>1.0611999999999999</v>
      </c>
      <c r="O877" s="67">
        <v>0</v>
      </c>
      <c r="P877" s="67">
        <v>0</v>
      </c>
      <c r="Q877" s="67">
        <v>1</v>
      </c>
      <c r="R877" s="67">
        <v>0</v>
      </c>
      <c r="S877" s="67">
        <v>7</v>
      </c>
      <c r="T877" s="67">
        <v>0</v>
      </c>
      <c r="U877" s="67">
        <v>28</v>
      </c>
      <c r="V877" s="67">
        <v>1</v>
      </c>
      <c r="W877" s="67">
        <v>5</v>
      </c>
      <c r="Y877" s="64" t="s">
        <v>911</v>
      </c>
      <c r="Z877" s="64" t="s">
        <v>773</v>
      </c>
      <c r="AA877" s="64" t="s">
        <v>719</v>
      </c>
      <c r="AB877" s="67">
        <v>9977</v>
      </c>
    </row>
    <row r="878" spans="1:28" s="65" customFormat="1" ht="12">
      <c r="A878" s="86">
        <v>3516</v>
      </c>
      <c r="B878" s="64">
        <v>3516325061</v>
      </c>
      <c r="C878" s="66" t="s">
        <v>576</v>
      </c>
      <c r="D878" s="67">
        <v>0</v>
      </c>
      <c r="E878" s="67">
        <v>0</v>
      </c>
      <c r="F878" s="67">
        <v>0</v>
      </c>
      <c r="G878" s="67">
        <v>0</v>
      </c>
      <c r="H878" s="67">
        <v>13</v>
      </c>
      <c r="I878" s="67">
        <v>1</v>
      </c>
      <c r="J878" s="67">
        <v>0</v>
      </c>
      <c r="K878" s="67">
        <v>0</v>
      </c>
      <c r="L878" s="67">
        <v>0</v>
      </c>
      <c r="M878" s="67">
        <v>0</v>
      </c>
      <c r="N878" s="144">
        <v>0.53059999999999996</v>
      </c>
      <c r="O878" s="67">
        <v>0</v>
      </c>
      <c r="P878" s="67">
        <v>0</v>
      </c>
      <c r="Q878" s="67">
        <v>1</v>
      </c>
      <c r="R878" s="67">
        <v>0</v>
      </c>
      <c r="S878" s="67">
        <v>7</v>
      </c>
      <c r="T878" s="67">
        <v>0</v>
      </c>
      <c r="U878" s="67">
        <v>14</v>
      </c>
      <c r="V878" s="67">
        <v>1</v>
      </c>
      <c r="W878" s="67">
        <v>10</v>
      </c>
      <c r="Y878" s="64" t="s">
        <v>911</v>
      </c>
      <c r="Z878" s="64" t="s">
        <v>773</v>
      </c>
      <c r="AA878" s="64" t="s">
        <v>720</v>
      </c>
      <c r="AB878" s="67">
        <v>11377</v>
      </c>
    </row>
    <row r="879" spans="1:28" s="65" customFormat="1" ht="12">
      <c r="A879" s="86">
        <v>3516</v>
      </c>
      <c r="B879" s="64">
        <v>3516325087</v>
      </c>
      <c r="C879" s="66" t="s">
        <v>576</v>
      </c>
      <c r="D879" s="67">
        <v>0</v>
      </c>
      <c r="E879" s="67">
        <v>0</v>
      </c>
      <c r="F879" s="67">
        <v>0</v>
      </c>
      <c r="G879" s="67">
        <v>0</v>
      </c>
      <c r="H879" s="67">
        <v>0</v>
      </c>
      <c r="I879" s="67">
        <v>1</v>
      </c>
      <c r="J879" s="67">
        <v>0</v>
      </c>
      <c r="K879" s="67">
        <v>0</v>
      </c>
      <c r="L879" s="67">
        <v>0</v>
      </c>
      <c r="M879" s="67">
        <v>0</v>
      </c>
      <c r="N879" s="144">
        <v>3.7900000000000003E-2</v>
      </c>
      <c r="O879" s="67">
        <v>0</v>
      </c>
      <c r="P879" s="67">
        <v>0</v>
      </c>
      <c r="Q879" s="67">
        <v>0</v>
      </c>
      <c r="R879" s="67">
        <v>1</v>
      </c>
      <c r="S879" s="67">
        <v>1</v>
      </c>
      <c r="T879" s="67">
        <v>0</v>
      </c>
      <c r="U879" s="67">
        <v>1</v>
      </c>
      <c r="V879" s="67">
        <v>1</v>
      </c>
      <c r="W879" s="67">
        <v>10</v>
      </c>
      <c r="Y879" s="64" t="s">
        <v>911</v>
      </c>
      <c r="Z879" s="64" t="s">
        <v>773</v>
      </c>
      <c r="AA879" s="64" t="s">
        <v>721</v>
      </c>
      <c r="AB879" s="67">
        <v>17003</v>
      </c>
    </row>
    <row r="880" spans="1:28" s="65" customFormat="1" ht="12">
      <c r="A880" s="86">
        <v>3516</v>
      </c>
      <c r="B880" s="64">
        <v>3516325137</v>
      </c>
      <c r="C880" s="66" t="s">
        <v>576</v>
      </c>
      <c r="D880" s="67">
        <v>0</v>
      </c>
      <c r="E880" s="67">
        <v>0</v>
      </c>
      <c r="F880" s="67">
        <v>0</v>
      </c>
      <c r="G880" s="67">
        <v>0</v>
      </c>
      <c r="H880" s="67">
        <v>31</v>
      </c>
      <c r="I880" s="67">
        <v>7</v>
      </c>
      <c r="J880" s="67">
        <v>0</v>
      </c>
      <c r="K880" s="67">
        <v>0</v>
      </c>
      <c r="L880" s="67">
        <v>0</v>
      </c>
      <c r="M880" s="67">
        <v>0</v>
      </c>
      <c r="N880" s="144">
        <v>1.4401999999999999</v>
      </c>
      <c r="O880" s="67">
        <v>0</v>
      </c>
      <c r="P880" s="67">
        <v>0</v>
      </c>
      <c r="Q880" s="67">
        <v>8</v>
      </c>
      <c r="R880" s="67">
        <v>1</v>
      </c>
      <c r="S880" s="67">
        <v>24</v>
      </c>
      <c r="T880" s="67">
        <v>0</v>
      </c>
      <c r="U880" s="67">
        <v>38</v>
      </c>
      <c r="V880" s="67">
        <v>1</v>
      </c>
      <c r="W880" s="67">
        <v>10</v>
      </c>
      <c r="Y880" s="64" t="s">
        <v>911</v>
      </c>
      <c r="Z880" s="64" t="s">
        <v>773</v>
      </c>
      <c r="AA880" s="64" t="s">
        <v>772</v>
      </c>
      <c r="AB880" s="67">
        <v>12560</v>
      </c>
    </row>
    <row r="881" spans="1:28" s="65" customFormat="1" ht="12">
      <c r="A881" s="86">
        <v>3516</v>
      </c>
      <c r="B881" s="64">
        <v>3516325159</v>
      </c>
      <c r="C881" s="66" t="s">
        <v>576</v>
      </c>
      <c r="D881" s="67">
        <v>0</v>
      </c>
      <c r="E881" s="67">
        <v>0</v>
      </c>
      <c r="F881" s="67">
        <v>0</v>
      </c>
      <c r="G881" s="67">
        <v>0</v>
      </c>
      <c r="H881" s="67">
        <v>1</v>
      </c>
      <c r="I881" s="67">
        <v>0</v>
      </c>
      <c r="J881" s="67">
        <v>0</v>
      </c>
      <c r="K881" s="67">
        <v>0</v>
      </c>
      <c r="L881" s="67">
        <v>0</v>
      </c>
      <c r="M881" s="67">
        <v>0</v>
      </c>
      <c r="N881" s="144">
        <v>3.7900000000000003E-2</v>
      </c>
      <c r="O881" s="67">
        <v>0</v>
      </c>
      <c r="P881" s="67">
        <v>0</v>
      </c>
      <c r="Q881" s="67">
        <v>0</v>
      </c>
      <c r="R881" s="67">
        <v>0</v>
      </c>
      <c r="S881" s="67">
        <v>0</v>
      </c>
      <c r="T881" s="67">
        <v>0</v>
      </c>
      <c r="U881" s="67">
        <v>1</v>
      </c>
      <c r="V881" s="67">
        <v>1</v>
      </c>
      <c r="W881" s="67">
        <v>1</v>
      </c>
      <c r="Y881" s="64" t="s">
        <v>911</v>
      </c>
      <c r="Z881" s="64" t="s">
        <v>773</v>
      </c>
      <c r="AA881" s="64" t="s">
        <v>722</v>
      </c>
      <c r="AB881" s="67">
        <v>8785</v>
      </c>
    </row>
    <row r="882" spans="1:28" s="65" customFormat="1" ht="12">
      <c r="A882" s="86">
        <v>3516</v>
      </c>
      <c r="B882" s="64">
        <v>3516325278</v>
      </c>
      <c r="C882" s="66" t="s">
        <v>576</v>
      </c>
      <c r="D882" s="67">
        <v>0</v>
      </c>
      <c r="E882" s="67">
        <v>0</v>
      </c>
      <c r="F882" s="67">
        <v>0</v>
      </c>
      <c r="G882" s="67">
        <v>0</v>
      </c>
      <c r="H882" s="67">
        <v>1</v>
      </c>
      <c r="I882" s="67">
        <v>1</v>
      </c>
      <c r="J882" s="67">
        <v>0</v>
      </c>
      <c r="K882" s="67">
        <v>0</v>
      </c>
      <c r="L882" s="67">
        <v>0</v>
      </c>
      <c r="M882" s="67">
        <v>0</v>
      </c>
      <c r="N882" s="144">
        <v>7.5800000000000006E-2</v>
      </c>
      <c r="O882" s="67">
        <v>0</v>
      </c>
      <c r="P882" s="67">
        <v>0</v>
      </c>
      <c r="Q882" s="67">
        <v>0</v>
      </c>
      <c r="R882" s="67">
        <v>0</v>
      </c>
      <c r="S882" s="67">
        <v>0</v>
      </c>
      <c r="T882" s="67">
        <v>0</v>
      </c>
      <c r="U882" s="67">
        <v>2</v>
      </c>
      <c r="V882" s="67">
        <v>1</v>
      </c>
      <c r="W882" s="67">
        <v>1</v>
      </c>
      <c r="Y882" s="64" t="s">
        <v>911</v>
      </c>
      <c r="Z882" s="64" t="s">
        <v>773</v>
      </c>
      <c r="AA882" s="64" t="s">
        <v>765</v>
      </c>
      <c r="AB882" s="67">
        <v>9670</v>
      </c>
    </row>
    <row r="883" spans="1:28" s="65" customFormat="1" ht="12">
      <c r="A883" s="86">
        <v>3516</v>
      </c>
      <c r="B883" s="64">
        <v>3516325281</v>
      </c>
      <c r="C883" s="66" t="s">
        <v>576</v>
      </c>
      <c r="D883" s="67">
        <v>0</v>
      </c>
      <c r="E883" s="67">
        <v>0</v>
      </c>
      <c r="F883" s="67">
        <v>0</v>
      </c>
      <c r="G883" s="67">
        <v>0</v>
      </c>
      <c r="H883" s="67">
        <v>36</v>
      </c>
      <c r="I883" s="67">
        <v>14</v>
      </c>
      <c r="J883" s="67">
        <v>0</v>
      </c>
      <c r="K883" s="67">
        <v>0</v>
      </c>
      <c r="L883" s="67">
        <v>0</v>
      </c>
      <c r="M883" s="67">
        <v>0</v>
      </c>
      <c r="N883" s="144">
        <v>1.895</v>
      </c>
      <c r="O883" s="67">
        <v>0</v>
      </c>
      <c r="P883" s="67">
        <v>0</v>
      </c>
      <c r="Q883" s="67">
        <v>8</v>
      </c>
      <c r="R883" s="67">
        <v>1</v>
      </c>
      <c r="S883" s="67">
        <v>38</v>
      </c>
      <c r="T883" s="67">
        <v>0</v>
      </c>
      <c r="U883" s="67">
        <v>50</v>
      </c>
      <c r="V883" s="67">
        <v>1</v>
      </c>
      <c r="W883" s="67">
        <v>10</v>
      </c>
      <c r="Y883" s="64" t="s">
        <v>911</v>
      </c>
      <c r="Z883" s="64" t="s">
        <v>773</v>
      </c>
      <c r="AA883" s="64" t="s">
        <v>718</v>
      </c>
      <c r="AB883" s="67">
        <v>13187</v>
      </c>
    </row>
    <row r="884" spans="1:28" s="65" customFormat="1" ht="12">
      <c r="A884" s="86">
        <v>3516</v>
      </c>
      <c r="B884" s="64">
        <v>3516325325</v>
      </c>
      <c r="C884" s="66" t="s">
        <v>576</v>
      </c>
      <c r="D884" s="67">
        <v>0</v>
      </c>
      <c r="E884" s="67">
        <v>0</v>
      </c>
      <c r="F884" s="67">
        <v>0</v>
      </c>
      <c r="G884" s="67">
        <v>0</v>
      </c>
      <c r="H884" s="67">
        <v>35</v>
      </c>
      <c r="I884" s="67">
        <v>10</v>
      </c>
      <c r="J884" s="67">
        <v>0</v>
      </c>
      <c r="K884" s="67">
        <v>0</v>
      </c>
      <c r="L884" s="67">
        <v>0</v>
      </c>
      <c r="M884" s="67">
        <v>0</v>
      </c>
      <c r="N884" s="144">
        <v>1.7055</v>
      </c>
      <c r="O884" s="67">
        <v>0</v>
      </c>
      <c r="P884" s="67">
        <v>0</v>
      </c>
      <c r="Q884" s="67">
        <v>0</v>
      </c>
      <c r="R884" s="67">
        <v>1</v>
      </c>
      <c r="S884" s="67">
        <v>15</v>
      </c>
      <c r="T884" s="67">
        <v>0</v>
      </c>
      <c r="U884" s="67">
        <v>45</v>
      </c>
      <c r="V884" s="67">
        <v>1</v>
      </c>
      <c r="W884" s="67">
        <v>7</v>
      </c>
      <c r="Y884" s="64" t="s">
        <v>911</v>
      </c>
      <c r="Z884" s="64" t="s">
        <v>773</v>
      </c>
      <c r="AA884" s="64" t="s">
        <v>773</v>
      </c>
      <c r="AB884" s="67">
        <v>10650</v>
      </c>
    </row>
    <row r="885" spans="1:28" s="65" customFormat="1" ht="12">
      <c r="A885" s="86">
        <v>3516</v>
      </c>
      <c r="B885" s="64">
        <v>3516325332</v>
      </c>
      <c r="C885" s="66" t="s">
        <v>576</v>
      </c>
      <c r="D885" s="67">
        <v>0</v>
      </c>
      <c r="E885" s="67">
        <v>0</v>
      </c>
      <c r="F885" s="67">
        <v>0</v>
      </c>
      <c r="G885" s="67">
        <v>0</v>
      </c>
      <c r="H885" s="67">
        <v>24</v>
      </c>
      <c r="I885" s="67">
        <v>4</v>
      </c>
      <c r="J885" s="67">
        <v>0</v>
      </c>
      <c r="K885" s="67">
        <v>0</v>
      </c>
      <c r="L885" s="67">
        <v>0</v>
      </c>
      <c r="M885" s="67">
        <v>0</v>
      </c>
      <c r="N885" s="144">
        <v>1.0611999999999999</v>
      </c>
      <c r="O885" s="67">
        <v>0</v>
      </c>
      <c r="P885" s="67">
        <v>0</v>
      </c>
      <c r="Q885" s="67">
        <v>2</v>
      </c>
      <c r="R885" s="67">
        <v>2</v>
      </c>
      <c r="S885" s="67">
        <v>17</v>
      </c>
      <c r="T885" s="67">
        <v>0</v>
      </c>
      <c r="U885" s="67">
        <v>28</v>
      </c>
      <c r="V885" s="67">
        <v>1</v>
      </c>
      <c r="W885" s="67">
        <v>10</v>
      </c>
      <c r="Y885" s="64" t="s">
        <v>911</v>
      </c>
      <c r="Z885" s="64" t="s">
        <v>773</v>
      </c>
      <c r="AA885" s="64" t="s">
        <v>724</v>
      </c>
      <c r="AB885" s="67">
        <v>12128</v>
      </c>
    </row>
    <row r="886" spans="1:28" s="65" customFormat="1" ht="12">
      <c r="A886" s="86">
        <v>3516</v>
      </c>
      <c r="B886" s="64">
        <v>3516325672</v>
      </c>
      <c r="C886" s="66" t="s">
        <v>576</v>
      </c>
      <c r="D886" s="67">
        <v>0</v>
      </c>
      <c r="E886" s="67">
        <v>0</v>
      </c>
      <c r="F886" s="67">
        <v>0</v>
      </c>
      <c r="G886" s="67">
        <v>0</v>
      </c>
      <c r="H886" s="67">
        <v>0</v>
      </c>
      <c r="I886" s="67">
        <v>1</v>
      </c>
      <c r="J886" s="67">
        <v>0</v>
      </c>
      <c r="K886" s="67">
        <v>0</v>
      </c>
      <c r="L886" s="67">
        <v>0</v>
      </c>
      <c r="M886" s="67">
        <v>0</v>
      </c>
      <c r="N886" s="144">
        <v>3.7900000000000003E-2</v>
      </c>
      <c r="O886" s="67">
        <v>0</v>
      </c>
      <c r="P886" s="67">
        <v>0</v>
      </c>
      <c r="Q886" s="67">
        <v>0</v>
      </c>
      <c r="R886" s="67">
        <v>0</v>
      </c>
      <c r="S886" s="67">
        <v>1</v>
      </c>
      <c r="T886" s="67">
        <v>0</v>
      </c>
      <c r="U886" s="67">
        <v>1</v>
      </c>
      <c r="V886" s="67">
        <v>1</v>
      </c>
      <c r="W886" s="67">
        <v>10</v>
      </c>
      <c r="Y886" s="64" t="s">
        <v>911</v>
      </c>
      <c r="Z886" s="64" t="s">
        <v>773</v>
      </c>
      <c r="AA886" s="64" t="s">
        <v>812</v>
      </c>
      <c r="AB886" s="67">
        <v>15145</v>
      </c>
    </row>
    <row r="887" spans="1:28" s="65" customFormat="1" ht="12">
      <c r="A887" s="86">
        <v>3516</v>
      </c>
      <c r="B887" s="64">
        <v>3516325680</v>
      </c>
      <c r="C887" s="66" t="s">
        <v>576</v>
      </c>
      <c r="D887" s="67">
        <v>0</v>
      </c>
      <c r="E887" s="67">
        <v>0</v>
      </c>
      <c r="F887" s="67">
        <v>0</v>
      </c>
      <c r="G887" s="67">
        <v>0</v>
      </c>
      <c r="H887" s="67">
        <v>1</v>
      </c>
      <c r="I887" s="67">
        <v>0</v>
      </c>
      <c r="J887" s="67">
        <v>0</v>
      </c>
      <c r="K887" s="67">
        <v>0</v>
      </c>
      <c r="L887" s="67">
        <v>0</v>
      </c>
      <c r="M887" s="67">
        <v>0</v>
      </c>
      <c r="N887" s="144">
        <v>3.7900000000000003E-2</v>
      </c>
      <c r="O887" s="67">
        <v>0</v>
      </c>
      <c r="P887" s="67">
        <v>0</v>
      </c>
      <c r="Q887" s="67">
        <v>0</v>
      </c>
      <c r="R887" s="67">
        <v>0</v>
      </c>
      <c r="S887" s="67">
        <v>0</v>
      </c>
      <c r="T887" s="67">
        <v>0</v>
      </c>
      <c r="U887" s="67">
        <v>1</v>
      </c>
      <c r="V887" s="67">
        <v>1</v>
      </c>
      <c r="W887" s="67">
        <v>1</v>
      </c>
      <c r="Y887" s="64" t="s">
        <v>911</v>
      </c>
      <c r="Z887" s="64" t="s">
        <v>773</v>
      </c>
      <c r="AA887" s="64" t="s">
        <v>725</v>
      </c>
      <c r="AB887" s="67">
        <v>8785</v>
      </c>
    </row>
    <row r="888" spans="1:28" s="65" customFormat="1" ht="12">
      <c r="A888" s="86">
        <v>3517</v>
      </c>
      <c r="B888" s="64">
        <v>3517239036</v>
      </c>
      <c r="C888" s="66" t="s">
        <v>577</v>
      </c>
      <c r="D888" s="67">
        <v>0</v>
      </c>
      <c r="E888" s="67">
        <v>0</v>
      </c>
      <c r="F888" s="67">
        <v>0</v>
      </c>
      <c r="G888" s="67">
        <v>0</v>
      </c>
      <c r="H888" s="67">
        <v>0</v>
      </c>
      <c r="I888" s="67">
        <v>2</v>
      </c>
      <c r="J888" s="67">
        <v>0</v>
      </c>
      <c r="K888" s="67">
        <v>0</v>
      </c>
      <c r="L888" s="67">
        <v>0</v>
      </c>
      <c r="M888" s="67">
        <v>0</v>
      </c>
      <c r="N888" s="144">
        <v>7.5800000000000006E-2</v>
      </c>
      <c r="O888" s="67">
        <v>0</v>
      </c>
      <c r="P888" s="67">
        <v>0</v>
      </c>
      <c r="Q888" s="67">
        <v>0</v>
      </c>
      <c r="R888" s="67">
        <v>0</v>
      </c>
      <c r="S888" s="67">
        <v>1</v>
      </c>
      <c r="T888" s="67">
        <v>0</v>
      </c>
      <c r="U888" s="67">
        <v>2</v>
      </c>
      <c r="V888" s="67">
        <v>1.036</v>
      </c>
      <c r="W888" s="67">
        <v>10</v>
      </c>
      <c r="Y888" s="64" t="s">
        <v>912</v>
      </c>
      <c r="Z888" s="64" t="s">
        <v>821</v>
      </c>
      <c r="AA888" s="64" t="s">
        <v>695</v>
      </c>
      <c r="AB888" s="67">
        <v>13237</v>
      </c>
    </row>
    <row r="889" spans="1:28" s="65" customFormat="1" ht="12">
      <c r="A889" s="86">
        <v>3517</v>
      </c>
      <c r="B889" s="64">
        <v>3517239044</v>
      </c>
      <c r="C889" s="66" t="s">
        <v>577</v>
      </c>
      <c r="D889" s="67">
        <v>0</v>
      </c>
      <c r="E889" s="67">
        <v>0</v>
      </c>
      <c r="F889" s="67">
        <v>0</v>
      </c>
      <c r="G889" s="67">
        <v>0</v>
      </c>
      <c r="H889" s="67">
        <v>0</v>
      </c>
      <c r="I889" s="67">
        <v>1</v>
      </c>
      <c r="J889" s="67">
        <v>0</v>
      </c>
      <c r="K889" s="67">
        <v>0</v>
      </c>
      <c r="L889" s="67">
        <v>0</v>
      </c>
      <c r="M889" s="67">
        <v>0</v>
      </c>
      <c r="N889" s="144">
        <v>3.7900000000000003E-2</v>
      </c>
      <c r="O889" s="67">
        <v>0</v>
      </c>
      <c r="P889" s="67">
        <v>0</v>
      </c>
      <c r="Q889" s="67">
        <v>0</v>
      </c>
      <c r="R889" s="67">
        <v>0</v>
      </c>
      <c r="S889" s="67">
        <v>0</v>
      </c>
      <c r="T889" s="67">
        <v>0</v>
      </c>
      <c r="U889" s="67">
        <v>1</v>
      </c>
      <c r="V889" s="67">
        <v>1.036</v>
      </c>
      <c r="W889" s="67">
        <v>1</v>
      </c>
      <c r="Y889" s="64" t="s">
        <v>912</v>
      </c>
      <c r="Z889" s="64" t="s">
        <v>821</v>
      </c>
      <c r="AA889" s="64" t="s">
        <v>595</v>
      </c>
      <c r="AB889" s="67">
        <v>10869</v>
      </c>
    </row>
    <row r="890" spans="1:28" s="65" customFormat="1" ht="12">
      <c r="A890" s="86">
        <v>3517</v>
      </c>
      <c r="B890" s="64">
        <v>3517239052</v>
      </c>
      <c r="C890" s="66" t="s">
        <v>577</v>
      </c>
      <c r="D890" s="67">
        <v>0</v>
      </c>
      <c r="E890" s="67">
        <v>0</v>
      </c>
      <c r="F890" s="67">
        <v>0</v>
      </c>
      <c r="G890" s="67">
        <v>0</v>
      </c>
      <c r="H890" s="67">
        <v>0</v>
      </c>
      <c r="I890" s="67">
        <v>5</v>
      </c>
      <c r="J890" s="67">
        <v>0</v>
      </c>
      <c r="K890" s="67">
        <v>0</v>
      </c>
      <c r="L890" s="67">
        <v>0</v>
      </c>
      <c r="M890" s="67">
        <v>0</v>
      </c>
      <c r="N890" s="144">
        <v>0.1895</v>
      </c>
      <c r="O890" s="67">
        <v>0</v>
      </c>
      <c r="P890" s="67">
        <v>0</v>
      </c>
      <c r="Q890" s="67">
        <v>0</v>
      </c>
      <c r="R890" s="67">
        <v>0</v>
      </c>
      <c r="S890" s="67">
        <v>3</v>
      </c>
      <c r="T890" s="67">
        <v>0</v>
      </c>
      <c r="U890" s="67">
        <v>5</v>
      </c>
      <c r="V890" s="67">
        <v>1.036</v>
      </c>
      <c r="W890" s="67">
        <v>10</v>
      </c>
      <c r="Y890" s="64" t="s">
        <v>912</v>
      </c>
      <c r="Z890" s="64" t="s">
        <v>821</v>
      </c>
      <c r="AA890" s="64" t="s">
        <v>822</v>
      </c>
      <c r="AB890" s="67">
        <v>13711</v>
      </c>
    </row>
    <row r="891" spans="1:28" s="65" customFormat="1" ht="12">
      <c r="A891" s="86">
        <v>3517</v>
      </c>
      <c r="B891" s="64">
        <v>3517239096</v>
      </c>
      <c r="C891" s="66" t="s">
        <v>577</v>
      </c>
      <c r="D891" s="67">
        <v>0</v>
      </c>
      <c r="E891" s="67">
        <v>0</v>
      </c>
      <c r="F891" s="67">
        <v>0</v>
      </c>
      <c r="G891" s="67">
        <v>0</v>
      </c>
      <c r="H891" s="67">
        <v>0</v>
      </c>
      <c r="I891" s="67">
        <v>1</v>
      </c>
      <c r="J891" s="67">
        <v>0</v>
      </c>
      <c r="K891" s="67">
        <v>0</v>
      </c>
      <c r="L891" s="67">
        <v>0</v>
      </c>
      <c r="M891" s="67">
        <v>0</v>
      </c>
      <c r="N891" s="144">
        <v>3.7900000000000003E-2</v>
      </c>
      <c r="O891" s="67">
        <v>0</v>
      </c>
      <c r="P891" s="67">
        <v>0</v>
      </c>
      <c r="Q891" s="67">
        <v>0</v>
      </c>
      <c r="R891" s="67">
        <v>0</v>
      </c>
      <c r="S891" s="67">
        <v>1</v>
      </c>
      <c r="T891" s="67">
        <v>0</v>
      </c>
      <c r="U891" s="67">
        <v>1</v>
      </c>
      <c r="V891" s="67">
        <v>1.036</v>
      </c>
      <c r="W891" s="67">
        <v>10</v>
      </c>
      <c r="Y891" s="64" t="s">
        <v>912</v>
      </c>
      <c r="Z891" s="64" t="s">
        <v>821</v>
      </c>
      <c r="AA891" s="64" t="s">
        <v>785</v>
      </c>
      <c r="AB891" s="67">
        <v>15606</v>
      </c>
    </row>
    <row r="892" spans="1:28" s="65" customFormat="1" ht="12">
      <c r="A892" s="86">
        <v>3517</v>
      </c>
      <c r="B892" s="64">
        <v>3517239099</v>
      </c>
      <c r="C892" s="66" t="s">
        <v>577</v>
      </c>
      <c r="D892" s="67">
        <v>0</v>
      </c>
      <c r="E892" s="67">
        <v>0</v>
      </c>
      <c r="F892" s="67">
        <v>0</v>
      </c>
      <c r="G892" s="67">
        <v>0</v>
      </c>
      <c r="H892" s="67">
        <v>0</v>
      </c>
      <c r="I892" s="67">
        <v>1</v>
      </c>
      <c r="J892" s="67">
        <v>0</v>
      </c>
      <c r="K892" s="67">
        <v>0</v>
      </c>
      <c r="L892" s="67">
        <v>0</v>
      </c>
      <c r="M892" s="67">
        <v>0</v>
      </c>
      <c r="N892" s="144">
        <v>3.7900000000000003E-2</v>
      </c>
      <c r="O892" s="67">
        <v>0</v>
      </c>
      <c r="P892" s="67">
        <v>0</v>
      </c>
      <c r="Q892" s="67">
        <v>0</v>
      </c>
      <c r="R892" s="67">
        <v>0</v>
      </c>
      <c r="S892" s="67">
        <v>0</v>
      </c>
      <c r="T892" s="67">
        <v>0</v>
      </c>
      <c r="U892" s="67">
        <v>1</v>
      </c>
      <c r="V892" s="67">
        <v>1.036</v>
      </c>
      <c r="W892" s="67">
        <v>1</v>
      </c>
      <c r="Y892" s="64" t="s">
        <v>912</v>
      </c>
      <c r="Z892" s="64" t="s">
        <v>821</v>
      </c>
      <c r="AA892" s="64" t="s">
        <v>736</v>
      </c>
      <c r="AB892" s="67">
        <v>10869</v>
      </c>
    </row>
    <row r="893" spans="1:28" s="65" customFormat="1" ht="12">
      <c r="A893" s="86">
        <v>3517</v>
      </c>
      <c r="B893" s="64">
        <v>3517239165</v>
      </c>
      <c r="C893" s="66" t="s">
        <v>577</v>
      </c>
      <c r="D893" s="67">
        <v>0</v>
      </c>
      <c r="E893" s="67">
        <v>0</v>
      </c>
      <c r="F893" s="67">
        <v>0</v>
      </c>
      <c r="G893" s="67">
        <v>0</v>
      </c>
      <c r="H893" s="67">
        <v>0</v>
      </c>
      <c r="I893" s="67">
        <v>1</v>
      </c>
      <c r="J893" s="67">
        <v>0</v>
      </c>
      <c r="K893" s="67">
        <v>0</v>
      </c>
      <c r="L893" s="67">
        <v>0</v>
      </c>
      <c r="M893" s="67">
        <v>0</v>
      </c>
      <c r="N893" s="144">
        <v>3.7900000000000003E-2</v>
      </c>
      <c r="O893" s="67">
        <v>0</v>
      </c>
      <c r="P893" s="67">
        <v>0</v>
      </c>
      <c r="Q893" s="67">
        <v>0</v>
      </c>
      <c r="R893" s="67">
        <v>0</v>
      </c>
      <c r="S893" s="67">
        <v>0</v>
      </c>
      <c r="T893" s="67">
        <v>0</v>
      </c>
      <c r="U893" s="67">
        <v>1</v>
      </c>
      <c r="V893" s="67">
        <v>1.036</v>
      </c>
      <c r="W893" s="67">
        <v>1</v>
      </c>
      <c r="Y893" s="64" t="s">
        <v>912</v>
      </c>
      <c r="Z893" s="64" t="s">
        <v>821</v>
      </c>
      <c r="AA893" s="64" t="s">
        <v>588</v>
      </c>
      <c r="AB893" s="67">
        <v>10869</v>
      </c>
    </row>
    <row r="894" spans="1:28" s="65" customFormat="1" ht="12">
      <c r="A894" s="86">
        <v>3517</v>
      </c>
      <c r="B894" s="64">
        <v>3517239167</v>
      </c>
      <c r="C894" s="66" t="s">
        <v>577</v>
      </c>
      <c r="D894" s="67">
        <v>0</v>
      </c>
      <c r="E894" s="67">
        <v>0</v>
      </c>
      <c r="F894" s="67">
        <v>0</v>
      </c>
      <c r="G894" s="67">
        <v>0</v>
      </c>
      <c r="H894" s="67">
        <v>0</v>
      </c>
      <c r="I894" s="67">
        <v>1</v>
      </c>
      <c r="J894" s="67">
        <v>0</v>
      </c>
      <c r="K894" s="67">
        <v>0</v>
      </c>
      <c r="L894" s="67">
        <v>0</v>
      </c>
      <c r="M894" s="67">
        <v>0</v>
      </c>
      <c r="N894" s="144">
        <v>3.7900000000000003E-2</v>
      </c>
      <c r="O894" s="67">
        <v>0</v>
      </c>
      <c r="P894" s="67">
        <v>0</v>
      </c>
      <c r="Q894" s="67">
        <v>0</v>
      </c>
      <c r="R894" s="67">
        <v>0</v>
      </c>
      <c r="S894" s="67">
        <v>1</v>
      </c>
      <c r="T894" s="67">
        <v>0</v>
      </c>
      <c r="U894" s="67">
        <v>1</v>
      </c>
      <c r="V894" s="67">
        <v>1.036</v>
      </c>
      <c r="W894" s="67">
        <v>10</v>
      </c>
      <c r="Y894" s="64" t="s">
        <v>912</v>
      </c>
      <c r="Z894" s="64" t="s">
        <v>821</v>
      </c>
      <c r="AA894" s="64" t="s">
        <v>740</v>
      </c>
      <c r="AB894" s="67">
        <v>15606</v>
      </c>
    </row>
    <row r="895" spans="1:28" s="65" customFormat="1" ht="12">
      <c r="A895" s="86">
        <v>3517</v>
      </c>
      <c r="B895" s="64">
        <v>3517239171</v>
      </c>
      <c r="C895" s="66" t="s">
        <v>577</v>
      </c>
      <c r="D895" s="67">
        <v>0</v>
      </c>
      <c r="E895" s="67">
        <v>0</v>
      </c>
      <c r="F895" s="67">
        <v>0</v>
      </c>
      <c r="G895" s="67">
        <v>0</v>
      </c>
      <c r="H895" s="67">
        <v>0</v>
      </c>
      <c r="I895" s="67">
        <v>2</v>
      </c>
      <c r="J895" s="67">
        <v>0</v>
      </c>
      <c r="K895" s="67">
        <v>0</v>
      </c>
      <c r="L895" s="67">
        <v>0</v>
      </c>
      <c r="M895" s="67">
        <v>0</v>
      </c>
      <c r="N895" s="144">
        <v>7.5800000000000006E-2</v>
      </c>
      <c r="O895" s="67">
        <v>0</v>
      </c>
      <c r="P895" s="67">
        <v>0</v>
      </c>
      <c r="Q895" s="67">
        <v>0</v>
      </c>
      <c r="R895" s="67">
        <v>0</v>
      </c>
      <c r="S895" s="67">
        <v>1</v>
      </c>
      <c r="T895" s="67">
        <v>0</v>
      </c>
      <c r="U895" s="67">
        <v>2</v>
      </c>
      <c r="V895" s="67">
        <v>1.036</v>
      </c>
      <c r="W895" s="67">
        <v>10</v>
      </c>
      <c r="Y895" s="64" t="s">
        <v>912</v>
      </c>
      <c r="Z895" s="64" t="s">
        <v>821</v>
      </c>
      <c r="AA895" s="64" t="s">
        <v>827</v>
      </c>
      <c r="AB895" s="67">
        <v>13237</v>
      </c>
    </row>
    <row r="896" spans="1:28" s="65" customFormat="1" ht="12">
      <c r="A896" s="86">
        <v>3517</v>
      </c>
      <c r="B896" s="64">
        <v>3517239182</v>
      </c>
      <c r="C896" s="66" t="s">
        <v>577</v>
      </c>
      <c r="D896" s="67">
        <v>0</v>
      </c>
      <c r="E896" s="67">
        <v>0</v>
      </c>
      <c r="F896" s="67">
        <v>0</v>
      </c>
      <c r="G896" s="67">
        <v>0</v>
      </c>
      <c r="H896" s="67">
        <v>0</v>
      </c>
      <c r="I896" s="67">
        <v>4</v>
      </c>
      <c r="J896" s="67">
        <v>0</v>
      </c>
      <c r="K896" s="67">
        <v>0</v>
      </c>
      <c r="L896" s="67">
        <v>0</v>
      </c>
      <c r="M896" s="67">
        <v>0</v>
      </c>
      <c r="N896" s="144">
        <v>0.15160000000000001</v>
      </c>
      <c r="O896" s="67">
        <v>0</v>
      </c>
      <c r="P896" s="67">
        <v>0</v>
      </c>
      <c r="Q896" s="67">
        <v>0</v>
      </c>
      <c r="R896" s="67">
        <v>0</v>
      </c>
      <c r="S896" s="67">
        <v>1</v>
      </c>
      <c r="T896" s="67">
        <v>0</v>
      </c>
      <c r="U896" s="67">
        <v>4</v>
      </c>
      <c r="V896" s="67">
        <v>1.036</v>
      </c>
      <c r="W896" s="67">
        <v>5</v>
      </c>
      <c r="Y896" s="64" t="s">
        <v>912</v>
      </c>
      <c r="Z896" s="64" t="s">
        <v>821</v>
      </c>
      <c r="AA896" s="64" t="s">
        <v>829</v>
      </c>
      <c r="AB896" s="67">
        <v>11880</v>
      </c>
    </row>
    <row r="897" spans="1:28" s="65" customFormat="1" ht="12">
      <c r="A897" s="86">
        <v>3517</v>
      </c>
      <c r="B897" s="64">
        <v>3517239201</v>
      </c>
      <c r="C897" s="66" t="s">
        <v>577</v>
      </c>
      <c r="D897" s="67">
        <v>0</v>
      </c>
      <c r="E897" s="67">
        <v>0</v>
      </c>
      <c r="F897" s="67">
        <v>0</v>
      </c>
      <c r="G897" s="67">
        <v>0</v>
      </c>
      <c r="H897" s="67">
        <v>0</v>
      </c>
      <c r="I897" s="67">
        <v>1</v>
      </c>
      <c r="J897" s="67">
        <v>0</v>
      </c>
      <c r="K897" s="67">
        <v>0</v>
      </c>
      <c r="L897" s="67">
        <v>0</v>
      </c>
      <c r="M897" s="67">
        <v>0</v>
      </c>
      <c r="N897" s="144">
        <v>3.7900000000000003E-2</v>
      </c>
      <c r="O897" s="67">
        <v>0</v>
      </c>
      <c r="P897" s="67">
        <v>0</v>
      </c>
      <c r="Q897" s="67">
        <v>0</v>
      </c>
      <c r="R897" s="67">
        <v>0</v>
      </c>
      <c r="S897" s="67">
        <v>0</v>
      </c>
      <c r="T897" s="67">
        <v>0</v>
      </c>
      <c r="U897" s="67">
        <v>1</v>
      </c>
      <c r="V897" s="67">
        <v>1.036</v>
      </c>
      <c r="W897" s="67">
        <v>1</v>
      </c>
      <c r="Y897" s="64" t="s">
        <v>912</v>
      </c>
      <c r="Z897" s="64" t="s">
        <v>821</v>
      </c>
      <c r="AA897" s="64" t="s">
        <v>580</v>
      </c>
      <c r="AB897" s="67">
        <v>10869</v>
      </c>
    </row>
    <row r="898" spans="1:28" s="65" customFormat="1" ht="12">
      <c r="A898" s="86">
        <v>3517</v>
      </c>
      <c r="B898" s="64">
        <v>3517239231</v>
      </c>
      <c r="C898" s="66" t="s">
        <v>577</v>
      </c>
      <c r="D898" s="67">
        <v>0</v>
      </c>
      <c r="E898" s="67">
        <v>0</v>
      </c>
      <c r="F898" s="67">
        <v>0</v>
      </c>
      <c r="G898" s="67">
        <v>0</v>
      </c>
      <c r="H898" s="67">
        <v>0</v>
      </c>
      <c r="I898" s="67">
        <v>7</v>
      </c>
      <c r="J898" s="67">
        <v>0</v>
      </c>
      <c r="K898" s="67">
        <v>0</v>
      </c>
      <c r="L898" s="67">
        <v>0</v>
      </c>
      <c r="M898" s="67">
        <v>0</v>
      </c>
      <c r="N898" s="144">
        <v>0.26529999999999998</v>
      </c>
      <c r="O898" s="67">
        <v>0</v>
      </c>
      <c r="P898" s="67">
        <v>0</v>
      </c>
      <c r="Q898" s="67">
        <v>0</v>
      </c>
      <c r="R898" s="67">
        <v>0</v>
      </c>
      <c r="S898" s="67">
        <v>4</v>
      </c>
      <c r="T898" s="67">
        <v>0</v>
      </c>
      <c r="U898" s="67">
        <v>7</v>
      </c>
      <c r="V898" s="67">
        <v>1.036</v>
      </c>
      <c r="W898" s="67">
        <v>10</v>
      </c>
      <c r="Y898" s="64" t="s">
        <v>912</v>
      </c>
      <c r="Z898" s="64" t="s">
        <v>821</v>
      </c>
      <c r="AA898" s="64" t="s">
        <v>830</v>
      </c>
      <c r="AB898" s="67">
        <v>13575</v>
      </c>
    </row>
    <row r="899" spans="1:28" s="65" customFormat="1" ht="12">
      <c r="A899" s="86">
        <v>3517</v>
      </c>
      <c r="B899" s="64">
        <v>3517239239</v>
      </c>
      <c r="C899" s="66" t="s">
        <v>577</v>
      </c>
      <c r="D899" s="67">
        <v>0</v>
      </c>
      <c r="E899" s="67">
        <v>0</v>
      </c>
      <c r="F899" s="67">
        <v>0</v>
      </c>
      <c r="G899" s="67">
        <v>0</v>
      </c>
      <c r="H899" s="67">
        <v>0</v>
      </c>
      <c r="I899" s="67">
        <v>72</v>
      </c>
      <c r="J899" s="67">
        <v>0</v>
      </c>
      <c r="K899" s="67">
        <v>0</v>
      </c>
      <c r="L899" s="67">
        <v>0</v>
      </c>
      <c r="M899" s="67">
        <v>0</v>
      </c>
      <c r="N899" s="144">
        <v>2.7288000000000001</v>
      </c>
      <c r="O899" s="67">
        <v>0</v>
      </c>
      <c r="P899" s="67">
        <v>0</v>
      </c>
      <c r="Q899" s="67">
        <v>0</v>
      </c>
      <c r="R899" s="67">
        <v>0</v>
      </c>
      <c r="S899" s="67">
        <v>43</v>
      </c>
      <c r="T899" s="67">
        <v>0</v>
      </c>
      <c r="U899" s="67">
        <v>72</v>
      </c>
      <c r="V899" s="67">
        <v>1.036</v>
      </c>
      <c r="W899" s="67">
        <v>10</v>
      </c>
      <c r="Y899" s="64" t="s">
        <v>912</v>
      </c>
      <c r="Z899" s="64" t="s">
        <v>821</v>
      </c>
      <c r="AA899" s="64" t="s">
        <v>821</v>
      </c>
      <c r="AB899" s="67">
        <v>13698</v>
      </c>
    </row>
    <row r="900" spans="1:28" s="65" customFormat="1" ht="12">
      <c r="A900" s="86">
        <v>3517</v>
      </c>
      <c r="B900" s="64">
        <v>3517239243</v>
      </c>
      <c r="C900" s="66" t="s">
        <v>577</v>
      </c>
      <c r="D900" s="67">
        <v>0</v>
      </c>
      <c r="E900" s="67">
        <v>0</v>
      </c>
      <c r="F900" s="67">
        <v>0</v>
      </c>
      <c r="G900" s="67">
        <v>0</v>
      </c>
      <c r="H900" s="67">
        <v>0</v>
      </c>
      <c r="I900" s="67">
        <v>1</v>
      </c>
      <c r="J900" s="67">
        <v>0</v>
      </c>
      <c r="K900" s="67">
        <v>0</v>
      </c>
      <c r="L900" s="67">
        <v>0</v>
      </c>
      <c r="M900" s="67">
        <v>0</v>
      </c>
      <c r="N900" s="144">
        <v>3.7900000000000003E-2</v>
      </c>
      <c r="O900" s="67">
        <v>0</v>
      </c>
      <c r="P900" s="67">
        <v>0</v>
      </c>
      <c r="Q900" s="67">
        <v>0</v>
      </c>
      <c r="R900" s="67">
        <v>0</v>
      </c>
      <c r="S900" s="67">
        <v>0</v>
      </c>
      <c r="T900" s="67">
        <v>0</v>
      </c>
      <c r="U900" s="67">
        <v>1</v>
      </c>
      <c r="V900" s="67">
        <v>1.036</v>
      </c>
      <c r="W900" s="67">
        <v>1</v>
      </c>
      <c r="Y900" s="64" t="s">
        <v>912</v>
      </c>
      <c r="Z900" s="64" t="s">
        <v>821</v>
      </c>
      <c r="AA900" s="64" t="s">
        <v>648</v>
      </c>
      <c r="AB900" s="67">
        <v>10869</v>
      </c>
    </row>
    <row r="901" spans="1:28" s="65" customFormat="1" ht="12">
      <c r="A901" s="86">
        <v>3517</v>
      </c>
      <c r="B901" s="64">
        <v>3517239293</v>
      </c>
      <c r="C901" s="66" t="s">
        <v>577</v>
      </c>
      <c r="D901" s="67">
        <v>0</v>
      </c>
      <c r="E901" s="67">
        <v>0</v>
      </c>
      <c r="F901" s="67">
        <v>0</v>
      </c>
      <c r="G901" s="67">
        <v>0</v>
      </c>
      <c r="H901" s="67">
        <v>0</v>
      </c>
      <c r="I901" s="67">
        <v>6</v>
      </c>
      <c r="J901" s="67">
        <v>0</v>
      </c>
      <c r="K901" s="67">
        <v>0</v>
      </c>
      <c r="L901" s="67">
        <v>0</v>
      </c>
      <c r="M901" s="67">
        <v>0</v>
      </c>
      <c r="N901" s="144">
        <v>0.22739999999999999</v>
      </c>
      <c r="O901" s="67">
        <v>0</v>
      </c>
      <c r="P901" s="67">
        <v>0</v>
      </c>
      <c r="Q901" s="67">
        <v>0</v>
      </c>
      <c r="R901" s="67">
        <v>0</v>
      </c>
      <c r="S901" s="67">
        <v>4</v>
      </c>
      <c r="T901" s="67">
        <v>0</v>
      </c>
      <c r="U901" s="67">
        <v>6</v>
      </c>
      <c r="V901" s="67">
        <v>1.036</v>
      </c>
      <c r="W901" s="67">
        <v>10</v>
      </c>
      <c r="Y901" s="64" t="s">
        <v>912</v>
      </c>
      <c r="Z901" s="64" t="s">
        <v>821</v>
      </c>
      <c r="AA901" s="64" t="s">
        <v>746</v>
      </c>
      <c r="AB901" s="67">
        <v>14027</v>
      </c>
    </row>
    <row r="902" spans="1:28" s="65" customFormat="1" ht="12">
      <c r="A902" s="86">
        <v>3517</v>
      </c>
      <c r="B902" s="64">
        <v>3517239310</v>
      </c>
      <c r="C902" s="66" t="s">
        <v>577</v>
      </c>
      <c r="D902" s="67">
        <v>0</v>
      </c>
      <c r="E902" s="67">
        <v>0</v>
      </c>
      <c r="F902" s="67">
        <v>0</v>
      </c>
      <c r="G902" s="67">
        <v>0</v>
      </c>
      <c r="H902" s="67">
        <v>0</v>
      </c>
      <c r="I902" s="67">
        <v>12</v>
      </c>
      <c r="J902" s="67">
        <v>0</v>
      </c>
      <c r="K902" s="67">
        <v>0</v>
      </c>
      <c r="L902" s="67">
        <v>0</v>
      </c>
      <c r="M902" s="67">
        <v>0</v>
      </c>
      <c r="N902" s="144">
        <v>0.45479999999999998</v>
      </c>
      <c r="O902" s="67">
        <v>0</v>
      </c>
      <c r="P902" s="67">
        <v>0</v>
      </c>
      <c r="Q902" s="67">
        <v>0</v>
      </c>
      <c r="R902" s="67">
        <v>0</v>
      </c>
      <c r="S902" s="67">
        <v>9</v>
      </c>
      <c r="T902" s="67">
        <v>0</v>
      </c>
      <c r="U902" s="67">
        <v>12</v>
      </c>
      <c r="V902" s="67">
        <v>1.036</v>
      </c>
      <c r="W902" s="67">
        <v>10</v>
      </c>
      <c r="Y902" s="64" t="s">
        <v>912</v>
      </c>
      <c r="Z902" s="64" t="s">
        <v>821</v>
      </c>
      <c r="AA902" s="64" t="s">
        <v>832</v>
      </c>
      <c r="AB902" s="67">
        <v>14421</v>
      </c>
    </row>
    <row r="903" spans="1:28" s="65" customFormat="1" ht="12">
      <c r="A903" s="86">
        <v>3517</v>
      </c>
      <c r="B903" s="64">
        <v>3517239336</v>
      </c>
      <c r="C903" s="66" t="s">
        <v>577</v>
      </c>
      <c r="D903" s="67">
        <v>0</v>
      </c>
      <c r="E903" s="67">
        <v>0</v>
      </c>
      <c r="F903" s="67">
        <v>0</v>
      </c>
      <c r="G903" s="67">
        <v>0</v>
      </c>
      <c r="H903" s="67">
        <v>0</v>
      </c>
      <c r="I903" s="67">
        <v>1</v>
      </c>
      <c r="J903" s="67">
        <v>0</v>
      </c>
      <c r="K903" s="67">
        <v>0</v>
      </c>
      <c r="L903" s="67">
        <v>0</v>
      </c>
      <c r="M903" s="67">
        <v>0</v>
      </c>
      <c r="N903" s="144">
        <v>3.7900000000000003E-2</v>
      </c>
      <c r="O903" s="67">
        <v>0</v>
      </c>
      <c r="P903" s="67">
        <v>0</v>
      </c>
      <c r="Q903" s="67">
        <v>0</v>
      </c>
      <c r="R903" s="67">
        <v>0</v>
      </c>
      <c r="S903" s="67">
        <v>1</v>
      </c>
      <c r="T903" s="67">
        <v>0</v>
      </c>
      <c r="U903" s="67">
        <v>1</v>
      </c>
      <c r="V903" s="67">
        <v>1.036</v>
      </c>
      <c r="W903" s="67">
        <v>10</v>
      </c>
      <c r="Y903" s="64" t="s">
        <v>912</v>
      </c>
      <c r="Z903" s="64" t="s">
        <v>821</v>
      </c>
      <c r="AA903" s="64" t="s">
        <v>711</v>
      </c>
      <c r="AB903" s="67">
        <v>15606</v>
      </c>
    </row>
    <row r="904" spans="1:28" s="65" customFormat="1" ht="12">
      <c r="A904" s="86">
        <v>3517</v>
      </c>
      <c r="B904" s="64">
        <v>3517239625</v>
      </c>
      <c r="C904" s="66" t="s">
        <v>577</v>
      </c>
      <c r="D904" s="67">
        <v>0</v>
      </c>
      <c r="E904" s="67">
        <v>0</v>
      </c>
      <c r="F904" s="67">
        <v>0</v>
      </c>
      <c r="G904" s="67">
        <v>0</v>
      </c>
      <c r="H904" s="67">
        <v>0</v>
      </c>
      <c r="I904" s="67">
        <v>1</v>
      </c>
      <c r="J904" s="67">
        <v>0</v>
      </c>
      <c r="K904" s="67">
        <v>0</v>
      </c>
      <c r="L904" s="67">
        <v>0</v>
      </c>
      <c r="M904" s="67">
        <v>0</v>
      </c>
      <c r="N904" s="144">
        <v>3.7900000000000003E-2</v>
      </c>
      <c r="O904" s="67">
        <v>0</v>
      </c>
      <c r="P904" s="67">
        <v>0</v>
      </c>
      <c r="Q904" s="67">
        <v>0</v>
      </c>
      <c r="R904" s="67">
        <v>0</v>
      </c>
      <c r="S904" s="67">
        <v>0</v>
      </c>
      <c r="T904" s="67">
        <v>0</v>
      </c>
      <c r="U904" s="67">
        <v>1</v>
      </c>
      <c r="V904" s="67">
        <v>1.036</v>
      </c>
      <c r="W904" s="67">
        <v>1</v>
      </c>
      <c r="Y904" s="64" t="s">
        <v>912</v>
      </c>
      <c r="Z904" s="64" t="s">
        <v>821</v>
      </c>
      <c r="AA904" s="64" t="s">
        <v>749</v>
      </c>
      <c r="AB904" s="67">
        <v>10869</v>
      </c>
    </row>
    <row r="905" spans="1:28" s="65" customFormat="1" ht="12">
      <c r="A905" s="86">
        <v>3517</v>
      </c>
      <c r="B905" s="64">
        <v>3517239740</v>
      </c>
      <c r="C905" s="66" t="s">
        <v>577</v>
      </c>
      <c r="D905" s="67">
        <v>0</v>
      </c>
      <c r="E905" s="67">
        <v>0</v>
      </c>
      <c r="F905" s="67">
        <v>0</v>
      </c>
      <c r="G905" s="67">
        <v>0</v>
      </c>
      <c r="H905" s="67">
        <v>0</v>
      </c>
      <c r="I905" s="67">
        <v>1</v>
      </c>
      <c r="J905" s="67">
        <v>0</v>
      </c>
      <c r="K905" s="67">
        <v>0</v>
      </c>
      <c r="L905" s="67">
        <v>0</v>
      </c>
      <c r="M905" s="67">
        <v>0</v>
      </c>
      <c r="N905" s="144">
        <v>3.7900000000000003E-2</v>
      </c>
      <c r="O905" s="67">
        <v>0</v>
      </c>
      <c r="P905" s="67">
        <v>0</v>
      </c>
      <c r="Q905" s="67">
        <v>0</v>
      </c>
      <c r="R905" s="67">
        <v>0</v>
      </c>
      <c r="S905" s="67">
        <v>0</v>
      </c>
      <c r="T905" s="67">
        <v>0</v>
      </c>
      <c r="U905" s="67">
        <v>1</v>
      </c>
      <c r="V905" s="67">
        <v>1.036</v>
      </c>
      <c r="W905" s="67">
        <v>1</v>
      </c>
      <c r="Y905" s="64" t="s">
        <v>912</v>
      </c>
      <c r="Z905" s="64" t="s">
        <v>821</v>
      </c>
      <c r="AA905" s="64" t="s">
        <v>834</v>
      </c>
      <c r="AB905" s="67">
        <v>10869</v>
      </c>
    </row>
    <row r="906" spans="1:28" s="65" customFormat="1" ht="12">
      <c r="A906" s="86">
        <v>3517</v>
      </c>
      <c r="B906" s="64">
        <v>3517239760</v>
      </c>
      <c r="C906" s="66" t="s">
        <v>577</v>
      </c>
      <c r="D906" s="67">
        <v>0</v>
      </c>
      <c r="E906" s="67">
        <v>0</v>
      </c>
      <c r="F906" s="67">
        <v>0</v>
      </c>
      <c r="G906" s="67">
        <v>0</v>
      </c>
      <c r="H906" s="67">
        <v>0</v>
      </c>
      <c r="I906" s="67">
        <v>9</v>
      </c>
      <c r="J906" s="67">
        <v>0</v>
      </c>
      <c r="K906" s="67">
        <v>0</v>
      </c>
      <c r="L906" s="67">
        <v>0</v>
      </c>
      <c r="M906" s="67">
        <v>0</v>
      </c>
      <c r="N906" s="144">
        <v>0.34110000000000001</v>
      </c>
      <c r="O906" s="67">
        <v>0</v>
      </c>
      <c r="P906" s="67">
        <v>0</v>
      </c>
      <c r="Q906" s="67">
        <v>0</v>
      </c>
      <c r="R906" s="67">
        <v>0</v>
      </c>
      <c r="S906" s="67">
        <v>5</v>
      </c>
      <c r="T906" s="67">
        <v>0</v>
      </c>
      <c r="U906" s="67">
        <v>9</v>
      </c>
      <c r="V906" s="67">
        <v>1.036</v>
      </c>
      <c r="W906" s="67">
        <v>10</v>
      </c>
      <c r="Y906" s="64" t="s">
        <v>912</v>
      </c>
      <c r="Z906" s="64" t="s">
        <v>821</v>
      </c>
      <c r="AA906" s="64" t="s">
        <v>835</v>
      </c>
      <c r="AB906" s="67">
        <v>13500</v>
      </c>
    </row>
    <row r="907" spans="1:28" s="65" customFormat="1" ht="12">
      <c r="A907" s="86">
        <v>3517</v>
      </c>
      <c r="B907" s="64">
        <v>3517239780</v>
      </c>
      <c r="C907" s="66" t="s">
        <v>577</v>
      </c>
      <c r="D907" s="67">
        <v>0</v>
      </c>
      <c r="E907" s="67">
        <v>0</v>
      </c>
      <c r="F907" s="67">
        <v>0</v>
      </c>
      <c r="G907" s="67">
        <v>0</v>
      </c>
      <c r="H907" s="67">
        <v>0</v>
      </c>
      <c r="I907" s="67">
        <v>1</v>
      </c>
      <c r="J907" s="67">
        <v>0</v>
      </c>
      <c r="K907" s="67">
        <v>0</v>
      </c>
      <c r="L907" s="67">
        <v>0</v>
      </c>
      <c r="M907" s="67">
        <v>0</v>
      </c>
      <c r="N907" s="144">
        <v>3.7900000000000003E-2</v>
      </c>
      <c r="O907" s="67">
        <v>0</v>
      </c>
      <c r="P907" s="67">
        <v>0</v>
      </c>
      <c r="Q907" s="67">
        <v>0</v>
      </c>
      <c r="R907" s="67">
        <v>0</v>
      </c>
      <c r="S907" s="67">
        <v>1</v>
      </c>
      <c r="T907" s="67">
        <v>0</v>
      </c>
      <c r="U907" s="67">
        <v>1</v>
      </c>
      <c r="V907" s="67">
        <v>1.036</v>
      </c>
      <c r="W907" s="67">
        <v>10</v>
      </c>
      <c r="Y907" s="64" t="s">
        <v>912</v>
      </c>
      <c r="Z907" s="64" t="s">
        <v>821</v>
      </c>
      <c r="AA907" s="64" t="s">
        <v>815</v>
      </c>
      <c r="AB907" s="67">
        <v>15606</v>
      </c>
    </row>
    <row r="908" spans="1:28" s="65" customFormat="1" ht="12">
      <c r="A908" s="86">
        <v>3518</v>
      </c>
      <c r="B908" s="64">
        <v>3518149128</v>
      </c>
      <c r="C908" s="66" t="s">
        <v>578</v>
      </c>
      <c r="D908" s="67">
        <v>0</v>
      </c>
      <c r="E908" s="67">
        <v>0</v>
      </c>
      <c r="F908" s="67">
        <v>0</v>
      </c>
      <c r="G908" s="67">
        <v>0</v>
      </c>
      <c r="H908" s="67">
        <v>0</v>
      </c>
      <c r="I908" s="67">
        <v>6</v>
      </c>
      <c r="J908" s="67">
        <v>0</v>
      </c>
      <c r="K908" s="67">
        <v>0</v>
      </c>
      <c r="L908" s="67">
        <v>0</v>
      </c>
      <c r="M908" s="67">
        <v>0</v>
      </c>
      <c r="N908" s="144">
        <v>0.22739999999999999</v>
      </c>
      <c r="O908" s="67">
        <v>0</v>
      </c>
      <c r="P908" s="67">
        <v>0</v>
      </c>
      <c r="Q908" s="67">
        <v>0</v>
      </c>
      <c r="R908" s="67">
        <v>0</v>
      </c>
      <c r="S908" s="67">
        <v>6</v>
      </c>
      <c r="T908" s="67">
        <v>0</v>
      </c>
      <c r="U908" s="67">
        <v>6</v>
      </c>
      <c r="V908" s="67">
        <v>1</v>
      </c>
      <c r="W908" s="67">
        <v>10</v>
      </c>
      <c r="Y908" s="64" t="s">
        <v>913</v>
      </c>
      <c r="Z908" s="64" t="s">
        <v>653</v>
      </c>
      <c r="AA908" s="64" t="s">
        <v>661</v>
      </c>
      <c r="AB908" s="67">
        <v>15145</v>
      </c>
    </row>
    <row r="909" spans="1:28" s="65" customFormat="1" ht="12">
      <c r="A909" s="86">
        <v>3518</v>
      </c>
      <c r="B909" s="64">
        <v>3518149149</v>
      </c>
      <c r="C909" s="66" t="s">
        <v>578</v>
      </c>
      <c r="D909" s="67">
        <v>0</v>
      </c>
      <c r="E909" s="67">
        <v>0</v>
      </c>
      <c r="F909" s="67">
        <v>0</v>
      </c>
      <c r="G909" s="67">
        <v>0</v>
      </c>
      <c r="H909" s="67">
        <v>0</v>
      </c>
      <c r="I909" s="67">
        <v>103</v>
      </c>
      <c r="J909" s="67">
        <v>0</v>
      </c>
      <c r="K909" s="67">
        <v>0</v>
      </c>
      <c r="L909" s="67">
        <v>0</v>
      </c>
      <c r="M909" s="67">
        <v>0</v>
      </c>
      <c r="N909" s="144">
        <v>3.9037000000000002</v>
      </c>
      <c r="O909" s="67">
        <v>0</v>
      </c>
      <c r="P909" s="67">
        <v>0</v>
      </c>
      <c r="Q909" s="67">
        <v>0</v>
      </c>
      <c r="R909" s="67">
        <v>28</v>
      </c>
      <c r="S909" s="67">
        <v>71</v>
      </c>
      <c r="T909" s="67">
        <v>0</v>
      </c>
      <c r="U909" s="67">
        <v>103</v>
      </c>
      <c r="V909" s="67">
        <v>1</v>
      </c>
      <c r="W909" s="67">
        <v>10</v>
      </c>
      <c r="Y909" s="64" t="s">
        <v>913</v>
      </c>
      <c r="Z909" s="64" t="s">
        <v>653</v>
      </c>
      <c r="AA909" s="64" t="s">
        <v>653</v>
      </c>
      <c r="AB909" s="67">
        <v>14224</v>
      </c>
    </row>
    <row r="910" spans="1:28" s="65" customFormat="1" ht="12">
      <c r="A910" s="86">
        <v>3518</v>
      </c>
      <c r="B910" s="64">
        <v>3518149160</v>
      </c>
      <c r="C910" s="66" t="s">
        <v>578</v>
      </c>
      <c r="D910" s="67">
        <v>0</v>
      </c>
      <c r="E910" s="67">
        <v>0</v>
      </c>
      <c r="F910" s="67">
        <v>0</v>
      </c>
      <c r="G910" s="67">
        <v>0</v>
      </c>
      <c r="H910" s="67">
        <v>0</v>
      </c>
      <c r="I910" s="67">
        <v>6</v>
      </c>
      <c r="J910" s="67">
        <v>0</v>
      </c>
      <c r="K910" s="67">
        <v>0</v>
      </c>
      <c r="L910" s="67">
        <v>0</v>
      </c>
      <c r="M910" s="67">
        <v>0</v>
      </c>
      <c r="N910" s="144">
        <v>0.22739999999999999</v>
      </c>
      <c r="O910" s="67">
        <v>0</v>
      </c>
      <c r="P910" s="67">
        <v>0</v>
      </c>
      <c r="Q910" s="67">
        <v>0</v>
      </c>
      <c r="R910" s="67">
        <v>3</v>
      </c>
      <c r="S910" s="67">
        <v>5</v>
      </c>
      <c r="T910" s="67">
        <v>0</v>
      </c>
      <c r="U910" s="67">
        <v>6</v>
      </c>
      <c r="V910" s="67">
        <v>1</v>
      </c>
      <c r="W910" s="67">
        <v>10</v>
      </c>
      <c r="Y910" s="64" t="s">
        <v>913</v>
      </c>
      <c r="Z910" s="64" t="s">
        <v>653</v>
      </c>
      <c r="AA910" s="64" t="s">
        <v>654</v>
      </c>
      <c r="AB910" s="67">
        <v>15309</v>
      </c>
    </row>
    <row r="911" spans="1:28" s="65" customFormat="1" ht="12">
      <c r="A911" s="86">
        <v>3518</v>
      </c>
      <c r="B911" s="64">
        <v>3518149181</v>
      </c>
      <c r="C911" s="66" t="s">
        <v>578</v>
      </c>
      <c r="D911" s="67">
        <v>0</v>
      </c>
      <c r="E911" s="67">
        <v>0</v>
      </c>
      <c r="F911" s="67">
        <v>0</v>
      </c>
      <c r="G911" s="67">
        <v>0</v>
      </c>
      <c r="H911" s="67">
        <v>0</v>
      </c>
      <c r="I911" s="67">
        <v>4</v>
      </c>
      <c r="J911" s="67">
        <v>0</v>
      </c>
      <c r="K911" s="67">
        <v>0</v>
      </c>
      <c r="L911" s="67">
        <v>0</v>
      </c>
      <c r="M911" s="67">
        <v>0</v>
      </c>
      <c r="N911" s="144">
        <v>0.15160000000000001</v>
      </c>
      <c r="O911" s="67">
        <v>0</v>
      </c>
      <c r="P911" s="67">
        <v>0</v>
      </c>
      <c r="Q911" s="67">
        <v>0</v>
      </c>
      <c r="R911" s="67">
        <v>1</v>
      </c>
      <c r="S911" s="67">
        <v>2</v>
      </c>
      <c r="T911" s="67">
        <v>0</v>
      </c>
      <c r="U911" s="67">
        <v>4</v>
      </c>
      <c r="V911" s="67">
        <v>1</v>
      </c>
      <c r="W911" s="67">
        <v>10</v>
      </c>
      <c r="Y911" s="64" t="s">
        <v>913</v>
      </c>
      <c r="Z911" s="64" t="s">
        <v>653</v>
      </c>
      <c r="AA911" s="64" t="s">
        <v>656</v>
      </c>
      <c r="AB911" s="67">
        <v>13315</v>
      </c>
    </row>
    <row r="912" spans="1:28">
      <c r="A912" s="86"/>
      <c r="B912" s="64"/>
      <c r="C912" s="66"/>
      <c r="D912" s="67"/>
      <c r="E912" s="67"/>
      <c r="F912" s="67"/>
      <c r="G912" s="67"/>
      <c r="H912" s="67"/>
      <c r="I912" s="67"/>
      <c r="J912" s="67"/>
      <c r="K912" s="67"/>
      <c r="L912" s="67"/>
      <c r="M912" s="67"/>
      <c r="N912" s="67"/>
      <c r="O912" s="67"/>
      <c r="P912" s="67"/>
      <c r="Q912" s="67"/>
      <c r="R912" s="87"/>
      <c r="S912" s="67"/>
      <c r="U912" s="67"/>
      <c r="V912" s="67"/>
      <c r="W912" s="67"/>
    </row>
    <row r="913" spans="1:23">
      <c r="A913" s="86"/>
      <c r="B913" s="64"/>
      <c r="C913" s="66"/>
      <c r="D913" s="67"/>
      <c r="E913" s="67"/>
      <c r="F913" s="67"/>
      <c r="G913" s="67"/>
      <c r="H913" s="67"/>
      <c r="I913" s="67"/>
      <c r="J913" s="67"/>
      <c r="K913" s="67"/>
      <c r="L913" s="67"/>
      <c r="M913" s="67"/>
      <c r="N913" s="67"/>
      <c r="O913" s="67"/>
      <c r="P913" s="67"/>
      <c r="Q913" s="67"/>
      <c r="R913" s="87"/>
      <c r="S913" s="67"/>
      <c r="U913" s="67"/>
      <c r="V913" s="67"/>
      <c r="W913" s="67"/>
    </row>
    <row r="914" spans="1:23">
      <c r="A914" s="86"/>
      <c r="B914" s="64"/>
      <c r="C914" s="66"/>
      <c r="D914" s="67"/>
      <c r="E914" s="67"/>
      <c r="F914" s="67"/>
      <c r="G914" s="67"/>
      <c r="H914" s="67"/>
      <c r="I914" s="67"/>
      <c r="J914" s="67"/>
      <c r="K914" s="67"/>
      <c r="L914" s="67"/>
      <c r="M914" s="67"/>
      <c r="N914" s="67"/>
      <c r="O914" s="67"/>
      <c r="P914" s="67"/>
      <c r="Q914" s="67"/>
      <c r="R914" s="87"/>
      <c r="S914" s="67"/>
      <c r="U914" s="67"/>
      <c r="V914" s="67"/>
      <c r="W914" s="67"/>
    </row>
    <row r="915" spans="1:23">
      <c r="A915" s="86"/>
      <c r="B915" s="64"/>
      <c r="C915" s="66"/>
      <c r="D915" s="67"/>
      <c r="E915" s="67"/>
      <c r="F915" s="67"/>
      <c r="G915" s="67"/>
      <c r="H915" s="67"/>
      <c r="I915" s="67"/>
      <c r="J915" s="67"/>
      <c r="K915" s="67"/>
      <c r="L915" s="67"/>
      <c r="M915" s="67"/>
      <c r="N915" s="67"/>
      <c r="O915" s="67"/>
      <c r="P915" s="67"/>
      <c r="Q915" s="67"/>
      <c r="R915" s="87"/>
      <c r="S915" s="67"/>
      <c r="U915" s="67"/>
      <c r="V915" s="67"/>
      <c r="W915" s="67"/>
    </row>
    <row r="916" spans="1:23">
      <c r="A916" s="86"/>
      <c r="B916" s="64"/>
      <c r="C916" s="66"/>
      <c r="D916" s="67"/>
      <c r="E916" s="67"/>
      <c r="F916" s="67"/>
      <c r="G916" s="67"/>
      <c r="H916" s="67"/>
      <c r="I916" s="67"/>
      <c r="J916" s="67"/>
      <c r="K916" s="67"/>
      <c r="L916" s="67"/>
      <c r="M916" s="67"/>
      <c r="N916" s="67"/>
      <c r="O916" s="67"/>
      <c r="P916" s="67"/>
      <c r="Q916" s="67"/>
      <c r="R916" s="87"/>
      <c r="S916" s="67"/>
      <c r="U916" s="67"/>
      <c r="V916" s="67"/>
      <c r="W916" s="67"/>
    </row>
    <row r="917" spans="1:23">
      <c r="A917" s="86"/>
      <c r="B917" s="64"/>
      <c r="C917" s="66"/>
      <c r="D917" s="67"/>
      <c r="E917" s="67"/>
      <c r="F917" s="67"/>
      <c r="G917" s="67"/>
      <c r="H917" s="67"/>
      <c r="I917" s="67"/>
      <c r="J917" s="67"/>
      <c r="K917" s="67"/>
      <c r="L917" s="67"/>
      <c r="M917" s="67"/>
      <c r="N917" s="67"/>
      <c r="O917" s="67"/>
      <c r="P917" s="67"/>
      <c r="Q917" s="67"/>
      <c r="R917" s="87"/>
      <c r="S917" s="67"/>
      <c r="U917" s="67"/>
      <c r="V917" s="67"/>
      <c r="W917" s="67"/>
    </row>
    <row r="918" spans="1:23">
      <c r="A918" s="86"/>
      <c r="B918" s="64"/>
      <c r="C918" s="66"/>
      <c r="D918" s="67"/>
      <c r="E918" s="67"/>
      <c r="F918" s="67"/>
      <c r="G918" s="67"/>
      <c r="H918" s="67"/>
      <c r="I918" s="67"/>
      <c r="J918" s="67"/>
      <c r="K918" s="67"/>
      <c r="L918" s="67"/>
      <c r="M918" s="67"/>
      <c r="N918" s="67"/>
      <c r="O918" s="67"/>
      <c r="P918" s="67"/>
      <c r="Q918" s="67"/>
      <c r="R918" s="87"/>
      <c r="S918" s="67"/>
      <c r="U918" s="67"/>
      <c r="V918" s="67"/>
      <c r="W918" s="67"/>
    </row>
    <row r="919" spans="1:23">
      <c r="A919" s="86"/>
      <c r="B919" s="64"/>
      <c r="C919" s="66"/>
      <c r="D919" s="67"/>
      <c r="E919" s="67"/>
      <c r="F919" s="67"/>
      <c r="G919" s="67"/>
      <c r="H919" s="67"/>
      <c r="I919" s="67"/>
      <c r="J919" s="67"/>
      <c r="K919" s="67"/>
      <c r="L919" s="67"/>
      <c r="M919" s="67"/>
      <c r="N919" s="67"/>
      <c r="O919" s="67"/>
      <c r="P919" s="67"/>
      <c r="Q919" s="67"/>
      <c r="R919" s="87"/>
      <c r="S919" s="67"/>
      <c r="U919" s="67"/>
      <c r="V919" s="67"/>
      <c r="W919" s="67"/>
    </row>
    <row r="920" spans="1:23">
      <c r="A920" s="86"/>
      <c r="B920" s="64"/>
      <c r="C920" s="66"/>
      <c r="D920" s="67"/>
      <c r="E920" s="67"/>
      <c r="F920" s="67"/>
      <c r="G920" s="67"/>
      <c r="H920" s="67"/>
      <c r="I920" s="67"/>
      <c r="J920" s="67"/>
      <c r="K920" s="67"/>
      <c r="L920" s="67"/>
      <c r="M920" s="67"/>
      <c r="N920" s="67"/>
      <c r="O920" s="67"/>
      <c r="P920" s="67"/>
      <c r="Q920" s="67"/>
      <c r="R920" s="87"/>
      <c r="S920" s="67"/>
      <c r="U920" s="67"/>
      <c r="V920" s="67"/>
      <c r="W920" s="67"/>
    </row>
    <row r="921" spans="1:23">
      <c r="A921" s="86"/>
      <c r="B921" s="64"/>
      <c r="C921" s="66"/>
      <c r="D921" s="67"/>
      <c r="E921" s="67"/>
      <c r="F921" s="67"/>
      <c r="G921" s="67"/>
      <c r="H921" s="67"/>
      <c r="I921" s="67"/>
      <c r="J921" s="67"/>
      <c r="K921" s="67"/>
      <c r="L921" s="67"/>
      <c r="M921" s="67"/>
      <c r="N921" s="67"/>
      <c r="O921" s="67"/>
      <c r="P921" s="67"/>
      <c r="Q921" s="67"/>
      <c r="R921" s="87"/>
      <c r="S921" s="67"/>
      <c r="U921" s="67"/>
      <c r="V921" s="67"/>
      <c r="W921" s="67"/>
    </row>
    <row r="922" spans="1:23">
      <c r="A922" s="86"/>
      <c r="B922" s="64"/>
      <c r="C922" s="66"/>
      <c r="D922" s="67"/>
      <c r="E922" s="67"/>
      <c r="F922" s="67"/>
      <c r="G922" s="67"/>
      <c r="H922" s="67"/>
      <c r="I922" s="67"/>
      <c r="J922" s="67"/>
      <c r="K922" s="67"/>
      <c r="L922" s="67"/>
      <c r="M922" s="67"/>
      <c r="N922" s="67"/>
      <c r="O922" s="67"/>
      <c r="P922" s="67"/>
      <c r="Q922" s="67"/>
      <c r="R922" s="87"/>
      <c r="S922" s="67"/>
      <c r="U922" s="67"/>
      <c r="V922" s="67"/>
      <c r="W922" s="67"/>
    </row>
    <row r="923" spans="1:23">
      <c r="A923" s="86"/>
      <c r="B923" s="64"/>
      <c r="C923" s="66"/>
      <c r="D923" s="67"/>
      <c r="E923" s="67"/>
      <c r="F923" s="67"/>
      <c r="G923" s="67"/>
      <c r="H923" s="67"/>
      <c r="I923" s="67"/>
      <c r="J923" s="67"/>
      <c r="K923" s="67"/>
      <c r="L923" s="67"/>
      <c r="M923" s="67"/>
      <c r="N923" s="67"/>
      <c r="O923" s="67"/>
      <c r="P923" s="67"/>
      <c r="Q923" s="67"/>
      <c r="R923" s="87"/>
      <c r="S923" s="67"/>
      <c r="U923" s="67"/>
      <c r="V923" s="67"/>
      <c r="W923" s="67"/>
    </row>
    <row r="924" spans="1:23">
      <c r="A924" s="86"/>
      <c r="B924" s="64"/>
      <c r="C924" s="66"/>
      <c r="D924" s="67"/>
      <c r="E924" s="67"/>
      <c r="F924" s="67"/>
      <c r="G924" s="67"/>
      <c r="H924" s="67"/>
      <c r="I924" s="67"/>
      <c r="J924" s="67"/>
      <c r="K924" s="67"/>
      <c r="L924" s="67"/>
      <c r="M924" s="67"/>
      <c r="N924" s="67"/>
      <c r="O924" s="67"/>
      <c r="P924" s="67"/>
      <c r="Q924" s="67"/>
      <c r="R924" s="87"/>
      <c r="S924" s="67"/>
      <c r="U924" s="67"/>
      <c r="V924" s="67"/>
      <c r="W924" s="67"/>
    </row>
    <row r="925" spans="1:23">
      <c r="A925" s="86"/>
      <c r="B925" s="64"/>
      <c r="C925" s="66"/>
      <c r="D925" s="67"/>
      <c r="E925" s="67"/>
      <c r="F925" s="67"/>
      <c r="G925" s="67"/>
      <c r="H925" s="67"/>
      <c r="I925" s="67"/>
      <c r="J925" s="67"/>
      <c r="K925" s="67"/>
      <c r="L925" s="67"/>
      <c r="M925" s="67"/>
      <c r="N925" s="67"/>
      <c r="O925" s="67"/>
      <c r="P925" s="67"/>
      <c r="Q925" s="67"/>
      <c r="R925" s="87"/>
      <c r="S925" s="67"/>
      <c r="U925" s="67"/>
      <c r="V925" s="67"/>
      <c r="W925" s="67"/>
    </row>
    <row r="926" spans="1:23">
      <c r="A926" s="86"/>
      <c r="B926" s="64"/>
      <c r="C926" s="66"/>
      <c r="D926" s="67"/>
      <c r="E926" s="67"/>
      <c r="F926" s="67"/>
      <c r="G926" s="67"/>
      <c r="H926" s="67"/>
      <c r="I926" s="67"/>
      <c r="J926" s="67"/>
      <c r="K926" s="67"/>
      <c r="L926" s="67"/>
      <c r="M926" s="67"/>
      <c r="N926" s="67"/>
      <c r="O926" s="67"/>
      <c r="P926" s="67"/>
      <c r="Q926" s="67"/>
      <c r="R926" s="87"/>
      <c r="S926" s="67"/>
      <c r="U926" s="67"/>
      <c r="V926" s="67"/>
      <c r="W926" s="67"/>
    </row>
    <row r="927" spans="1:23">
      <c r="A927" s="86"/>
      <c r="B927" s="64"/>
      <c r="C927" s="66"/>
      <c r="D927" s="67"/>
      <c r="E927" s="67"/>
      <c r="F927" s="67"/>
      <c r="G927" s="67"/>
      <c r="H927" s="67"/>
      <c r="I927" s="67"/>
      <c r="J927" s="67"/>
      <c r="K927" s="67"/>
      <c r="L927" s="67"/>
      <c r="M927" s="67"/>
      <c r="N927" s="67"/>
      <c r="O927" s="67"/>
      <c r="P927" s="67"/>
      <c r="Q927" s="67"/>
      <c r="R927" s="87"/>
      <c r="S927" s="67"/>
      <c r="U927" s="67"/>
      <c r="V927" s="67"/>
      <c r="W927" s="67"/>
    </row>
    <row r="928" spans="1:23">
      <c r="A928" s="86"/>
      <c r="B928" s="64"/>
      <c r="C928" s="66"/>
      <c r="D928" s="67"/>
      <c r="E928" s="67"/>
      <c r="F928" s="67"/>
      <c r="G928" s="67"/>
      <c r="H928" s="67"/>
      <c r="I928" s="67"/>
      <c r="J928" s="67"/>
      <c r="K928" s="67"/>
      <c r="L928" s="67"/>
      <c r="M928" s="67"/>
      <c r="N928" s="67"/>
      <c r="O928" s="67"/>
      <c r="P928" s="67"/>
      <c r="Q928" s="67"/>
      <c r="R928" s="87"/>
      <c r="S928" s="67"/>
      <c r="U928" s="67"/>
      <c r="V928" s="67"/>
      <c r="W928" s="67"/>
    </row>
    <row r="929" spans="1:23">
      <c r="A929" s="86"/>
      <c r="B929" s="64"/>
      <c r="C929" s="66"/>
      <c r="D929" s="67"/>
      <c r="E929" s="67"/>
      <c r="F929" s="67"/>
      <c r="G929" s="67"/>
      <c r="H929" s="67"/>
      <c r="I929" s="67"/>
      <c r="J929" s="67"/>
      <c r="K929" s="67"/>
      <c r="L929" s="67"/>
      <c r="M929" s="67"/>
      <c r="N929" s="67"/>
      <c r="O929" s="67"/>
      <c r="P929" s="67"/>
      <c r="Q929" s="67"/>
      <c r="R929" s="87"/>
      <c r="S929" s="67"/>
      <c r="U929" s="67"/>
      <c r="V929" s="67"/>
      <c r="W929" s="67"/>
    </row>
    <row r="930" spans="1:23">
      <c r="A930" s="86"/>
      <c r="B930" s="64"/>
      <c r="C930" s="66"/>
      <c r="D930" s="67"/>
      <c r="E930" s="67"/>
      <c r="F930" s="67"/>
      <c r="G930" s="67"/>
      <c r="H930" s="67"/>
      <c r="I930" s="67"/>
      <c r="J930" s="67"/>
      <c r="K930" s="67"/>
      <c r="L930" s="67"/>
      <c r="M930" s="67"/>
      <c r="N930" s="67"/>
      <c r="O930" s="67"/>
      <c r="P930" s="67"/>
      <c r="Q930" s="67"/>
      <c r="R930" s="87"/>
      <c r="S930" s="67"/>
      <c r="U930" s="67"/>
      <c r="V930" s="67"/>
      <c r="W930" s="67"/>
    </row>
    <row r="931" spans="1:23">
      <c r="A931" s="86"/>
      <c r="B931" s="64"/>
      <c r="C931" s="66"/>
      <c r="D931" s="67"/>
      <c r="E931" s="67"/>
      <c r="F931" s="67"/>
      <c r="G931" s="67"/>
      <c r="H931" s="67"/>
      <c r="I931" s="67"/>
      <c r="J931" s="67"/>
      <c r="K931" s="67"/>
      <c r="L931" s="67"/>
      <c r="M931" s="67"/>
      <c r="N931" s="67"/>
      <c r="O931" s="67"/>
      <c r="P931" s="67"/>
      <c r="Q931" s="67"/>
      <c r="R931" s="87"/>
      <c r="S931" s="67"/>
      <c r="U931" s="67"/>
      <c r="V931" s="67"/>
      <c r="W931" s="67"/>
    </row>
    <row r="932" spans="1:23">
      <c r="A932" s="86"/>
      <c r="B932" s="64"/>
      <c r="C932" s="66"/>
      <c r="D932" s="67"/>
      <c r="E932" s="67"/>
      <c r="F932" s="67"/>
      <c r="G932" s="67"/>
      <c r="H932" s="67"/>
      <c r="I932" s="67"/>
      <c r="J932" s="67"/>
      <c r="K932" s="67"/>
      <c r="L932" s="67"/>
      <c r="M932" s="67"/>
      <c r="N932" s="67"/>
      <c r="O932" s="67"/>
      <c r="P932" s="67"/>
      <c r="Q932" s="67"/>
      <c r="R932" s="87"/>
      <c r="S932" s="67"/>
      <c r="U932" s="67"/>
      <c r="V932" s="67"/>
      <c r="W932" s="67"/>
    </row>
    <row r="933" spans="1:23">
      <c r="A933" s="86"/>
      <c r="B933" s="64"/>
      <c r="C933" s="66"/>
      <c r="D933" s="67"/>
      <c r="E933" s="67"/>
      <c r="F933" s="67"/>
      <c r="G933" s="67"/>
      <c r="H933" s="67"/>
      <c r="I933" s="67"/>
      <c r="J933" s="67"/>
      <c r="K933" s="67"/>
      <c r="L933" s="67"/>
      <c r="M933" s="67"/>
      <c r="N933" s="67"/>
      <c r="O933" s="67"/>
      <c r="P933" s="67"/>
      <c r="Q933" s="67"/>
      <c r="R933" s="87"/>
      <c r="S933" s="67"/>
      <c r="U933" s="67"/>
      <c r="V933" s="67"/>
      <c r="W933" s="67"/>
    </row>
    <row r="934" spans="1:23">
      <c r="A934" s="86"/>
      <c r="B934" s="64"/>
      <c r="C934" s="66"/>
      <c r="D934" s="67"/>
      <c r="E934" s="67"/>
      <c r="F934" s="67"/>
      <c r="G934" s="67"/>
      <c r="H934" s="67"/>
      <c r="I934" s="67"/>
      <c r="J934" s="67"/>
      <c r="K934" s="67"/>
      <c r="L934" s="67"/>
      <c r="M934" s="67"/>
      <c r="N934" s="67"/>
      <c r="O934" s="67"/>
      <c r="P934" s="67"/>
      <c r="Q934" s="67"/>
      <c r="R934" s="87"/>
      <c r="S934" s="67"/>
      <c r="U934" s="67"/>
      <c r="V934" s="67"/>
      <c r="W934" s="67"/>
    </row>
    <row r="935" spans="1:23">
      <c r="A935" s="86"/>
      <c r="B935" s="64"/>
      <c r="C935" s="66"/>
      <c r="D935" s="67"/>
      <c r="E935" s="67"/>
      <c r="F935" s="67"/>
      <c r="G935" s="67"/>
      <c r="H935" s="67"/>
      <c r="I935" s="67"/>
      <c r="J935" s="67"/>
      <c r="K935" s="67"/>
      <c r="L935" s="67"/>
      <c r="M935" s="67"/>
      <c r="N935" s="67"/>
      <c r="O935" s="67"/>
      <c r="P935" s="67"/>
      <c r="Q935" s="67"/>
      <c r="R935" s="87"/>
      <c r="S935" s="67"/>
      <c r="U935" s="67"/>
      <c r="V935" s="67"/>
      <c r="W935" s="67"/>
    </row>
    <row r="936" spans="1:23">
      <c r="A936" s="86"/>
      <c r="B936" s="64"/>
      <c r="C936" s="66"/>
      <c r="D936" s="67"/>
      <c r="E936" s="67"/>
      <c r="F936" s="67"/>
      <c r="G936" s="67"/>
      <c r="H936" s="67"/>
      <c r="I936" s="67"/>
      <c r="J936" s="67"/>
      <c r="K936" s="67"/>
      <c r="L936" s="67"/>
      <c r="M936" s="67"/>
      <c r="N936" s="67"/>
      <c r="O936" s="67"/>
      <c r="P936" s="67"/>
      <c r="Q936" s="67"/>
      <c r="R936" s="87"/>
      <c r="S936" s="67"/>
      <c r="U936" s="67"/>
      <c r="V936" s="67"/>
      <c r="W936" s="67"/>
    </row>
    <row r="937" spans="1:23">
      <c r="A937" s="86"/>
      <c r="B937" s="64"/>
      <c r="C937" s="66"/>
      <c r="D937" s="67"/>
      <c r="E937" s="67"/>
      <c r="F937" s="67"/>
      <c r="G937" s="67"/>
      <c r="H937" s="67"/>
      <c r="I937" s="67"/>
      <c r="J937" s="67"/>
      <c r="K937" s="67"/>
      <c r="L937" s="67"/>
      <c r="M937" s="67"/>
      <c r="N937" s="67"/>
      <c r="O937" s="67"/>
      <c r="P937" s="67"/>
      <c r="Q937" s="67"/>
      <c r="R937" s="87"/>
      <c r="S937" s="67"/>
      <c r="U937" s="67"/>
      <c r="V937" s="67"/>
      <c r="W937" s="67"/>
    </row>
    <row r="938" spans="1:23">
      <c r="A938" s="86"/>
      <c r="B938" s="64"/>
      <c r="C938" s="66"/>
      <c r="D938" s="67"/>
      <c r="E938" s="67"/>
      <c r="F938" s="67"/>
      <c r="G938" s="67"/>
      <c r="H938" s="67"/>
      <c r="I938" s="67"/>
      <c r="J938" s="67"/>
      <c r="K938" s="67"/>
      <c r="L938" s="67"/>
      <c r="M938" s="67"/>
      <c r="N938" s="67"/>
      <c r="O938" s="67"/>
      <c r="P938" s="67"/>
      <c r="Q938" s="67"/>
      <c r="R938" s="87"/>
      <c r="S938" s="67"/>
      <c r="U938" s="67"/>
      <c r="V938" s="67"/>
      <c r="W938" s="67"/>
    </row>
    <row r="939" spans="1:23">
      <c r="A939" s="86"/>
      <c r="B939" s="64"/>
      <c r="C939" s="66"/>
      <c r="D939" s="67"/>
      <c r="E939" s="67"/>
      <c r="F939" s="67"/>
      <c r="G939" s="67"/>
      <c r="H939" s="67"/>
      <c r="I939" s="67"/>
      <c r="J939" s="67"/>
      <c r="K939" s="67"/>
      <c r="L939" s="67"/>
      <c r="M939" s="67"/>
      <c r="N939" s="67"/>
      <c r="O939" s="67"/>
      <c r="P939" s="67"/>
      <c r="Q939" s="67"/>
      <c r="R939" s="87"/>
      <c r="S939" s="67"/>
      <c r="U939" s="67"/>
      <c r="V939" s="67"/>
      <c r="W939" s="67"/>
    </row>
    <row r="940" spans="1:23">
      <c r="A940" s="86"/>
      <c r="B940" s="64"/>
      <c r="C940" s="66"/>
      <c r="D940" s="67"/>
      <c r="E940" s="67"/>
      <c r="F940" s="67"/>
      <c r="G940" s="67"/>
      <c r="H940" s="67"/>
      <c r="I940" s="67"/>
      <c r="J940" s="67"/>
      <c r="K940" s="67"/>
      <c r="L940" s="67"/>
      <c r="M940" s="67"/>
      <c r="N940" s="67"/>
      <c r="O940" s="67"/>
      <c r="P940" s="67"/>
      <c r="Q940" s="67"/>
      <c r="R940" s="87"/>
      <c r="S940" s="67"/>
      <c r="U940" s="67"/>
      <c r="V940" s="67"/>
      <c r="W940" s="67"/>
    </row>
    <row r="941" spans="1:23">
      <c r="A941" s="86"/>
      <c r="B941" s="64"/>
      <c r="C941" s="66"/>
      <c r="D941" s="67"/>
      <c r="E941" s="67"/>
      <c r="F941" s="67"/>
      <c r="G941" s="67"/>
      <c r="H941" s="67"/>
      <c r="I941" s="67"/>
      <c r="J941" s="67"/>
      <c r="K941" s="67"/>
      <c r="L941" s="67"/>
      <c r="M941" s="67"/>
      <c r="N941" s="67"/>
      <c r="O941" s="67"/>
      <c r="P941" s="67"/>
      <c r="Q941" s="67"/>
      <c r="R941" s="87"/>
      <c r="S941" s="67"/>
      <c r="U941" s="67"/>
      <c r="V941" s="67"/>
      <c r="W941" s="67"/>
    </row>
    <row r="942" spans="1:23">
      <c r="A942" s="86"/>
      <c r="B942" s="64"/>
      <c r="C942" s="66"/>
      <c r="D942" s="67"/>
      <c r="E942" s="67"/>
      <c r="F942" s="67"/>
      <c r="G942" s="67"/>
      <c r="H942" s="67"/>
      <c r="I942" s="67"/>
      <c r="J942" s="67"/>
      <c r="K942" s="67"/>
      <c r="L942" s="67"/>
      <c r="M942" s="67"/>
      <c r="N942" s="67"/>
      <c r="O942" s="67"/>
      <c r="P942" s="67"/>
      <c r="Q942" s="67"/>
      <c r="R942" s="87"/>
      <c r="S942" s="67"/>
      <c r="U942" s="67"/>
      <c r="V942" s="67"/>
      <c r="W942" s="67"/>
    </row>
    <row r="943" spans="1:23">
      <c r="A943" s="86"/>
      <c r="B943" s="64"/>
      <c r="C943" s="66"/>
      <c r="D943" s="67"/>
      <c r="E943" s="67"/>
      <c r="F943" s="67"/>
      <c r="G943" s="67"/>
      <c r="H943" s="67"/>
      <c r="I943" s="67"/>
      <c r="J943" s="67"/>
      <c r="K943" s="67"/>
      <c r="L943" s="67"/>
      <c r="M943" s="67"/>
      <c r="N943" s="67"/>
      <c r="O943" s="67"/>
      <c r="P943" s="67"/>
      <c r="Q943" s="67"/>
      <c r="R943" s="87"/>
      <c r="S943" s="67"/>
      <c r="U943" s="67"/>
      <c r="V943" s="67"/>
      <c r="W943" s="67"/>
    </row>
    <row r="944" spans="1:23">
      <c r="A944" s="86"/>
      <c r="B944" s="64"/>
      <c r="C944" s="66"/>
      <c r="D944" s="67"/>
      <c r="E944" s="67"/>
      <c r="F944" s="67"/>
      <c r="G944" s="67"/>
      <c r="H944" s="67"/>
      <c r="I944" s="67"/>
      <c r="J944" s="67"/>
      <c r="K944" s="67"/>
      <c r="L944" s="67"/>
      <c r="M944" s="67"/>
      <c r="N944" s="67"/>
      <c r="O944" s="67"/>
      <c r="P944" s="67"/>
      <c r="Q944" s="67"/>
      <c r="R944" s="87"/>
      <c r="S944" s="67"/>
      <c r="U944" s="67"/>
      <c r="V944" s="67"/>
      <c r="W944" s="67"/>
    </row>
    <row r="945" spans="1:23">
      <c r="A945" s="86"/>
      <c r="B945" s="64"/>
      <c r="C945" s="66"/>
      <c r="D945" s="67"/>
      <c r="E945" s="67"/>
      <c r="F945" s="67"/>
      <c r="G945" s="67"/>
      <c r="H945" s="67"/>
      <c r="I945" s="67"/>
      <c r="J945" s="67"/>
      <c r="K945" s="67"/>
      <c r="L945" s="67"/>
      <c r="M945" s="67"/>
      <c r="N945" s="67"/>
      <c r="O945" s="67"/>
      <c r="P945" s="67"/>
      <c r="Q945" s="67"/>
      <c r="R945" s="87"/>
      <c r="S945" s="67"/>
      <c r="U945" s="67"/>
      <c r="V945" s="67"/>
      <c r="W945" s="67"/>
    </row>
    <row r="946" spans="1:23">
      <c r="A946" s="86"/>
      <c r="B946" s="64"/>
      <c r="C946" s="66"/>
      <c r="D946" s="67"/>
      <c r="E946" s="67"/>
      <c r="F946" s="67"/>
      <c r="G946" s="67"/>
      <c r="H946" s="67"/>
      <c r="I946" s="67"/>
      <c r="J946" s="67"/>
      <c r="K946" s="67"/>
      <c r="L946" s="67"/>
      <c r="M946" s="67"/>
      <c r="N946" s="67"/>
      <c r="O946" s="67"/>
      <c r="P946" s="67"/>
      <c r="Q946" s="67"/>
      <c r="R946" s="87"/>
      <c r="S946" s="67"/>
      <c r="U946" s="67"/>
      <c r="V946" s="67"/>
      <c r="W946" s="67"/>
    </row>
    <row r="947" spans="1:23">
      <c r="A947" s="86"/>
      <c r="B947" s="64"/>
      <c r="C947" s="66"/>
      <c r="D947" s="67"/>
      <c r="E947" s="67"/>
      <c r="F947" s="67"/>
      <c r="G947" s="67"/>
      <c r="H947" s="67"/>
      <c r="I947" s="67"/>
      <c r="J947" s="67"/>
      <c r="K947" s="67"/>
      <c r="L947" s="67"/>
      <c r="M947" s="67"/>
      <c r="N947" s="67"/>
      <c r="O947" s="67"/>
      <c r="P947" s="67"/>
      <c r="Q947" s="67"/>
      <c r="R947" s="87"/>
      <c r="S947" s="67"/>
      <c r="U947" s="67"/>
      <c r="V947" s="67"/>
      <c r="W947" s="67"/>
    </row>
    <row r="948" spans="1:23">
      <c r="A948" s="86"/>
      <c r="B948" s="64"/>
      <c r="C948" s="66"/>
      <c r="D948" s="67"/>
      <c r="E948" s="67"/>
      <c r="F948" s="67"/>
      <c r="G948" s="67"/>
      <c r="H948" s="67"/>
      <c r="I948" s="67"/>
      <c r="J948" s="67"/>
      <c r="K948" s="67"/>
      <c r="L948" s="67"/>
      <c r="M948" s="67"/>
      <c r="N948" s="67"/>
      <c r="O948" s="67"/>
      <c r="P948" s="67"/>
      <c r="Q948" s="67"/>
      <c r="R948" s="87"/>
      <c r="S948" s="67"/>
      <c r="U948" s="67"/>
      <c r="V948" s="67"/>
      <c r="W948" s="67"/>
    </row>
    <row r="949" spans="1:23">
      <c r="A949" s="86"/>
      <c r="B949" s="64"/>
      <c r="C949" s="66"/>
      <c r="D949" s="67"/>
      <c r="E949" s="67"/>
      <c r="F949" s="67"/>
      <c r="G949" s="67"/>
      <c r="H949" s="67"/>
      <c r="I949" s="67"/>
      <c r="J949" s="67"/>
      <c r="K949" s="67"/>
      <c r="L949" s="67"/>
      <c r="M949" s="67"/>
      <c r="N949" s="67"/>
      <c r="O949" s="67"/>
      <c r="P949" s="67"/>
      <c r="Q949" s="67"/>
      <c r="R949" s="87"/>
      <c r="S949" s="67"/>
      <c r="U949" s="67"/>
      <c r="V949" s="67"/>
      <c r="W949" s="67"/>
    </row>
    <row r="950" spans="1:23">
      <c r="A950" s="86"/>
      <c r="B950" s="64"/>
      <c r="C950" s="66"/>
      <c r="D950" s="67"/>
      <c r="E950" s="67"/>
      <c r="F950" s="67"/>
      <c r="G950" s="67"/>
      <c r="H950" s="67"/>
      <c r="I950" s="67"/>
      <c r="J950" s="67"/>
      <c r="K950" s="67"/>
      <c r="L950" s="67"/>
      <c r="M950" s="67"/>
      <c r="N950" s="67"/>
      <c r="O950" s="67"/>
      <c r="P950" s="67"/>
      <c r="Q950" s="67"/>
      <c r="R950" s="87"/>
      <c r="S950" s="67"/>
      <c r="U950" s="67"/>
      <c r="V950" s="67"/>
      <c r="W950" s="67"/>
    </row>
    <row r="951" spans="1:23">
      <c r="A951" s="86"/>
      <c r="B951" s="64"/>
      <c r="C951" s="66"/>
      <c r="D951" s="67"/>
      <c r="E951" s="67"/>
      <c r="F951" s="67"/>
      <c r="G951" s="67"/>
      <c r="H951" s="67"/>
      <c r="I951" s="67"/>
      <c r="J951" s="67"/>
      <c r="K951" s="67"/>
      <c r="L951" s="67"/>
      <c r="M951" s="67"/>
      <c r="N951" s="67"/>
      <c r="O951" s="67"/>
      <c r="P951" s="67"/>
      <c r="Q951" s="67"/>
      <c r="R951" s="87"/>
      <c r="S951" s="67"/>
      <c r="U951" s="67"/>
      <c r="V951" s="67"/>
      <c r="W951" s="67"/>
    </row>
    <row r="952" spans="1:23">
      <c r="A952" s="86"/>
      <c r="B952" s="64"/>
      <c r="C952" s="66"/>
      <c r="D952" s="67"/>
      <c r="E952" s="67"/>
      <c r="F952" s="67"/>
      <c r="G952" s="67"/>
      <c r="H952" s="67"/>
      <c r="I952" s="67"/>
      <c r="J952" s="67"/>
      <c r="K952" s="67"/>
      <c r="L952" s="67"/>
      <c r="M952" s="67"/>
      <c r="N952" s="67"/>
      <c r="O952" s="67"/>
      <c r="P952" s="67"/>
      <c r="Q952" s="67"/>
      <c r="R952" s="87"/>
      <c r="S952" s="67"/>
      <c r="U952" s="67"/>
      <c r="V952" s="67"/>
      <c r="W952" s="67"/>
    </row>
    <row r="953" spans="1:23">
      <c r="A953" s="86"/>
      <c r="B953" s="64"/>
      <c r="C953" s="66"/>
      <c r="D953" s="67"/>
      <c r="E953" s="67"/>
      <c r="F953" s="67"/>
      <c r="G953" s="67"/>
      <c r="H953" s="67"/>
      <c r="I953" s="67"/>
      <c r="J953" s="67"/>
      <c r="K953" s="67"/>
      <c r="L953" s="67"/>
      <c r="M953" s="67"/>
      <c r="N953" s="67"/>
      <c r="O953" s="67"/>
      <c r="P953" s="67"/>
      <c r="Q953" s="67"/>
      <c r="R953" s="87"/>
      <c r="S953" s="67"/>
      <c r="U953" s="67"/>
      <c r="V953" s="67"/>
      <c r="W953" s="67"/>
    </row>
    <row r="954" spans="1:23">
      <c r="A954" s="86"/>
      <c r="B954" s="64"/>
      <c r="C954" s="66"/>
      <c r="D954" s="67"/>
      <c r="E954" s="67"/>
      <c r="F954" s="67"/>
      <c r="G954" s="67"/>
      <c r="H954" s="67"/>
      <c r="I954" s="67"/>
      <c r="J954" s="67"/>
      <c r="K954" s="67"/>
      <c r="L954" s="67"/>
      <c r="M954" s="67"/>
      <c r="N954" s="67"/>
      <c r="O954" s="67"/>
      <c r="P954" s="67"/>
      <c r="Q954" s="67"/>
      <c r="R954" s="87"/>
      <c r="S954" s="67"/>
      <c r="U954" s="67"/>
      <c r="V954" s="67"/>
      <c r="W954" s="67"/>
    </row>
    <row r="955" spans="1:23">
      <c r="A955" s="86"/>
      <c r="B955" s="64"/>
      <c r="C955" s="66"/>
      <c r="D955" s="67"/>
      <c r="E955" s="67"/>
      <c r="F955" s="67"/>
      <c r="G955" s="67"/>
      <c r="H955" s="67"/>
      <c r="I955" s="67"/>
      <c r="J955" s="67"/>
      <c r="K955" s="67"/>
      <c r="L955" s="67"/>
      <c r="M955" s="67"/>
      <c r="N955" s="67"/>
      <c r="O955" s="67"/>
      <c r="P955" s="67"/>
      <c r="Q955" s="67"/>
      <c r="R955" s="87"/>
      <c r="S955" s="67"/>
      <c r="U955" s="67"/>
      <c r="V955" s="67"/>
      <c r="W955" s="67"/>
    </row>
    <row r="956" spans="1:23">
      <c r="A956" s="86"/>
      <c r="B956" s="64"/>
      <c r="C956" s="66"/>
      <c r="D956" s="67"/>
      <c r="E956" s="67"/>
      <c r="F956" s="67"/>
      <c r="G956" s="67"/>
      <c r="H956" s="67"/>
      <c r="I956" s="67"/>
      <c r="J956" s="67"/>
      <c r="K956" s="67"/>
      <c r="L956" s="67"/>
      <c r="M956" s="67"/>
      <c r="N956" s="67"/>
      <c r="O956" s="67"/>
      <c r="P956" s="67"/>
      <c r="Q956" s="67"/>
      <c r="R956" s="87"/>
      <c r="S956" s="67"/>
      <c r="U956" s="67"/>
      <c r="V956" s="67"/>
      <c r="W956" s="67"/>
    </row>
    <row r="957" spans="1:23">
      <c r="A957" s="86"/>
      <c r="B957" s="64"/>
      <c r="C957" s="66"/>
      <c r="D957" s="67"/>
      <c r="E957" s="67"/>
      <c r="F957" s="67"/>
      <c r="G957" s="67"/>
      <c r="H957" s="67"/>
      <c r="I957" s="67"/>
      <c r="J957" s="67"/>
      <c r="K957" s="67"/>
      <c r="L957" s="67"/>
      <c r="M957" s="67"/>
      <c r="N957" s="67"/>
      <c r="O957" s="67"/>
      <c r="P957" s="67"/>
      <c r="Q957" s="67"/>
      <c r="R957" s="87"/>
      <c r="S957" s="67"/>
      <c r="U957" s="67"/>
      <c r="V957" s="67"/>
      <c r="W957" s="67"/>
    </row>
    <row r="958" spans="1:23">
      <c r="A958" s="86"/>
      <c r="B958" s="64"/>
      <c r="C958" s="66"/>
      <c r="D958" s="67"/>
      <c r="E958" s="67"/>
      <c r="F958" s="67"/>
      <c r="G958" s="67"/>
      <c r="H958" s="67"/>
      <c r="I958" s="67"/>
      <c r="J958" s="67"/>
      <c r="K958" s="67"/>
      <c r="L958" s="67"/>
      <c r="M958" s="67"/>
      <c r="N958" s="67"/>
      <c r="O958" s="67"/>
      <c r="P958" s="67"/>
      <c r="Q958" s="67"/>
      <c r="R958" s="87"/>
      <c r="S958" s="67"/>
      <c r="U958" s="67"/>
      <c r="V958" s="67"/>
      <c r="W958" s="67"/>
    </row>
    <row r="959" spans="1:23">
      <c r="A959" s="86"/>
      <c r="B959" s="64"/>
      <c r="C959" s="66"/>
      <c r="D959" s="67"/>
      <c r="E959" s="67"/>
      <c r="F959" s="67"/>
      <c r="G959" s="67"/>
      <c r="H959" s="67"/>
      <c r="I959" s="67"/>
      <c r="J959" s="67"/>
      <c r="K959" s="67"/>
      <c r="L959" s="67"/>
      <c r="M959" s="67"/>
      <c r="N959" s="67"/>
      <c r="O959" s="67"/>
      <c r="P959" s="67"/>
      <c r="Q959" s="67"/>
      <c r="R959" s="87"/>
      <c r="S959" s="67"/>
      <c r="U959" s="67"/>
      <c r="V959" s="67"/>
      <c r="W959" s="67"/>
    </row>
    <row r="960" spans="1:23">
      <c r="A960" s="86"/>
      <c r="B960" s="64"/>
      <c r="C960" s="66"/>
      <c r="D960" s="67"/>
      <c r="E960" s="67"/>
      <c r="F960" s="67"/>
      <c r="G960" s="67"/>
      <c r="H960" s="67"/>
      <c r="I960" s="67"/>
      <c r="J960" s="67"/>
      <c r="K960" s="67"/>
      <c r="L960" s="67"/>
      <c r="M960" s="67"/>
      <c r="N960" s="67"/>
      <c r="O960" s="67"/>
      <c r="P960" s="67"/>
      <c r="Q960" s="67"/>
      <c r="R960" s="87"/>
      <c r="S960" s="67"/>
      <c r="U960" s="67"/>
      <c r="V960" s="67"/>
      <c r="W960" s="67"/>
    </row>
    <row r="961" spans="1:23">
      <c r="A961" s="86"/>
      <c r="B961" s="64"/>
      <c r="C961" s="66"/>
      <c r="D961" s="67"/>
      <c r="E961" s="67"/>
      <c r="F961" s="67"/>
      <c r="G961" s="67"/>
      <c r="H961" s="67"/>
      <c r="I961" s="67"/>
      <c r="J961" s="67"/>
      <c r="K961" s="67"/>
      <c r="L961" s="67"/>
      <c r="M961" s="67"/>
      <c r="N961" s="67"/>
      <c r="O961" s="67"/>
      <c r="P961" s="67"/>
      <c r="Q961" s="67"/>
      <c r="R961" s="87"/>
      <c r="S961" s="67"/>
      <c r="U961" s="67"/>
      <c r="V961" s="67"/>
      <c r="W961" s="67"/>
    </row>
    <row r="962" spans="1:23">
      <c r="A962" s="86"/>
      <c r="B962" s="64"/>
      <c r="C962" s="66"/>
      <c r="D962" s="67"/>
      <c r="E962" s="67"/>
      <c r="F962" s="67"/>
      <c r="G962" s="67"/>
      <c r="H962" s="67"/>
      <c r="I962" s="67"/>
      <c r="J962" s="67"/>
      <c r="K962" s="67"/>
      <c r="L962" s="67"/>
      <c r="M962" s="67"/>
      <c r="N962" s="67"/>
      <c r="O962" s="67"/>
      <c r="P962" s="67"/>
      <c r="Q962" s="67"/>
      <c r="R962" s="87"/>
      <c r="S962" s="67"/>
      <c r="U962" s="67"/>
      <c r="V962" s="67"/>
      <c r="W962" s="67"/>
    </row>
    <row r="963" spans="1:23">
      <c r="A963" s="86"/>
      <c r="B963" s="64"/>
      <c r="C963" s="66"/>
      <c r="D963" s="67"/>
      <c r="E963" s="67"/>
      <c r="F963" s="67"/>
      <c r="G963" s="67"/>
      <c r="H963" s="67"/>
      <c r="I963" s="67"/>
      <c r="J963" s="67"/>
      <c r="K963" s="67"/>
      <c r="L963" s="67"/>
      <c r="M963" s="67"/>
      <c r="N963" s="67"/>
      <c r="O963" s="67"/>
      <c r="P963" s="67"/>
      <c r="Q963" s="67"/>
      <c r="R963" s="87"/>
      <c r="S963" s="67"/>
      <c r="U963" s="67"/>
      <c r="V963" s="67"/>
      <c r="W963" s="67"/>
    </row>
    <row r="964" spans="1:23">
      <c r="A964" s="86"/>
      <c r="B964" s="64"/>
      <c r="C964" s="66"/>
      <c r="D964" s="67"/>
      <c r="E964" s="67"/>
      <c r="F964" s="67"/>
      <c r="G964" s="67"/>
      <c r="H964" s="67"/>
      <c r="I964" s="67"/>
      <c r="J964" s="67"/>
      <c r="K964" s="67"/>
      <c r="L964" s="67"/>
      <c r="M964" s="67"/>
      <c r="N964" s="67"/>
      <c r="O964" s="67"/>
      <c r="P964" s="67"/>
      <c r="Q964" s="67"/>
      <c r="R964" s="87"/>
      <c r="S964" s="67"/>
      <c r="U964" s="67"/>
      <c r="V964" s="67"/>
      <c r="W964" s="67"/>
    </row>
    <row r="965" spans="1:23">
      <c r="A965" s="86"/>
      <c r="B965" s="64"/>
      <c r="C965" s="66"/>
      <c r="D965" s="67"/>
      <c r="E965" s="67"/>
      <c r="F965" s="67"/>
      <c r="G965" s="67"/>
      <c r="H965" s="67"/>
      <c r="I965" s="67"/>
      <c r="J965" s="67"/>
      <c r="K965" s="67"/>
      <c r="L965" s="67"/>
      <c r="M965" s="67"/>
      <c r="N965" s="67"/>
      <c r="O965" s="67"/>
      <c r="P965" s="67"/>
      <c r="Q965" s="67"/>
      <c r="R965" s="87"/>
      <c r="S965" s="67"/>
      <c r="U965" s="67"/>
      <c r="V965" s="67"/>
      <c r="W965" s="67"/>
    </row>
    <row r="966" spans="1:23">
      <c r="A966" s="86"/>
      <c r="B966" s="64"/>
      <c r="C966" s="66"/>
      <c r="D966" s="67"/>
      <c r="E966" s="67"/>
      <c r="F966" s="67"/>
      <c r="G966" s="67"/>
      <c r="H966" s="67"/>
      <c r="I966" s="67"/>
      <c r="J966" s="67"/>
      <c r="K966" s="67"/>
      <c r="L966" s="67"/>
      <c r="M966" s="67"/>
      <c r="N966" s="67"/>
      <c r="O966" s="67"/>
      <c r="P966" s="67"/>
      <c r="Q966" s="67"/>
      <c r="R966" s="87"/>
      <c r="S966" s="67"/>
      <c r="U966" s="67"/>
      <c r="V966" s="67"/>
      <c r="W966" s="67"/>
    </row>
    <row r="967" spans="1:23">
      <c r="A967" s="86"/>
      <c r="B967" s="64"/>
      <c r="C967" s="66"/>
      <c r="D967" s="67"/>
      <c r="E967" s="67"/>
      <c r="F967" s="67"/>
      <c r="G967" s="67"/>
      <c r="H967" s="67"/>
      <c r="I967" s="67"/>
      <c r="J967" s="67"/>
      <c r="K967" s="67"/>
      <c r="L967" s="67"/>
      <c r="M967" s="67"/>
      <c r="N967" s="67"/>
      <c r="O967" s="67"/>
      <c r="P967" s="67"/>
      <c r="Q967" s="67"/>
      <c r="R967" s="87"/>
      <c r="S967" s="67"/>
      <c r="U967" s="67"/>
      <c r="V967" s="67"/>
      <c r="W967" s="67"/>
    </row>
    <row r="968" spans="1:23">
      <c r="A968" s="86"/>
      <c r="B968" s="64"/>
      <c r="C968" s="66"/>
      <c r="D968" s="67"/>
      <c r="E968" s="67"/>
      <c r="F968" s="67"/>
      <c r="G968" s="67"/>
      <c r="H968" s="67"/>
      <c r="I968" s="67"/>
      <c r="J968" s="67"/>
      <c r="K968" s="67"/>
      <c r="L968" s="67"/>
      <c r="M968" s="67"/>
      <c r="N968" s="67"/>
      <c r="O968" s="67"/>
      <c r="P968" s="67"/>
      <c r="Q968" s="67"/>
      <c r="R968" s="87"/>
      <c r="S968" s="67"/>
      <c r="U968" s="67"/>
      <c r="V968" s="67"/>
      <c r="W968" s="67"/>
    </row>
    <row r="969" spans="1:23">
      <c r="A969" s="86"/>
      <c r="B969" s="64"/>
      <c r="C969" s="66"/>
      <c r="D969" s="67"/>
      <c r="E969" s="67"/>
      <c r="F969" s="67"/>
      <c r="G969" s="67"/>
      <c r="H969" s="67"/>
      <c r="I969" s="67"/>
      <c r="J969" s="67"/>
      <c r="K969" s="67"/>
      <c r="L969" s="67"/>
      <c r="M969" s="67"/>
      <c r="N969" s="67"/>
      <c r="O969" s="67"/>
      <c r="P969" s="67"/>
      <c r="Q969" s="67"/>
      <c r="R969" s="87"/>
      <c r="S969" s="67"/>
      <c r="U969" s="67"/>
      <c r="V969" s="67"/>
      <c r="W969" s="67"/>
    </row>
    <row r="970" spans="1:23">
      <c r="A970" s="86"/>
      <c r="B970" s="64"/>
      <c r="C970" s="66"/>
      <c r="D970" s="67"/>
      <c r="E970" s="67"/>
      <c r="F970" s="67"/>
      <c r="G970" s="67"/>
      <c r="H970" s="67"/>
      <c r="I970" s="67"/>
      <c r="J970" s="67"/>
      <c r="K970" s="67"/>
      <c r="L970" s="67"/>
      <c r="M970" s="67"/>
      <c r="N970" s="67"/>
      <c r="O970" s="67"/>
      <c r="P970" s="67"/>
      <c r="Q970" s="67"/>
      <c r="R970" s="87"/>
      <c r="S970" s="67"/>
      <c r="U970" s="67"/>
      <c r="V970" s="67"/>
      <c r="W970" s="67"/>
    </row>
    <row r="971" spans="1:23">
      <c r="A971" s="86"/>
      <c r="B971" s="64"/>
      <c r="C971" s="66"/>
      <c r="D971" s="67"/>
      <c r="E971" s="67"/>
      <c r="F971" s="67"/>
      <c r="G971" s="67"/>
      <c r="H971" s="67"/>
      <c r="I971" s="67"/>
      <c r="J971" s="67"/>
      <c r="K971" s="67"/>
      <c r="L971" s="67"/>
      <c r="M971" s="67"/>
      <c r="N971" s="67"/>
      <c r="O971" s="67"/>
      <c r="P971" s="67"/>
      <c r="Q971" s="67"/>
      <c r="R971" s="87"/>
      <c r="S971" s="67"/>
      <c r="U971" s="67"/>
      <c r="V971" s="67"/>
      <c r="W971" s="67"/>
    </row>
    <row r="972" spans="1:23">
      <c r="A972" s="86"/>
      <c r="B972" s="64"/>
      <c r="C972" s="66"/>
      <c r="D972" s="67"/>
      <c r="E972" s="67"/>
      <c r="F972" s="67"/>
      <c r="G972" s="67"/>
      <c r="H972" s="67"/>
      <c r="I972" s="67"/>
      <c r="J972" s="67"/>
      <c r="K972" s="67"/>
      <c r="L972" s="67"/>
      <c r="M972" s="67"/>
      <c r="N972" s="67"/>
      <c r="O972" s="67"/>
      <c r="P972" s="67"/>
      <c r="Q972" s="67"/>
      <c r="R972" s="87"/>
      <c r="S972" s="67"/>
      <c r="U972" s="67"/>
      <c r="V972" s="67"/>
      <c r="W972" s="67"/>
    </row>
    <row r="973" spans="1:23">
      <c r="A973" s="86"/>
      <c r="B973" s="64"/>
      <c r="C973" s="66"/>
      <c r="D973" s="67"/>
      <c r="E973" s="67"/>
      <c r="F973" s="67"/>
      <c r="G973" s="67"/>
      <c r="H973" s="67"/>
      <c r="I973" s="67"/>
      <c r="J973" s="67"/>
      <c r="K973" s="67"/>
      <c r="L973" s="67"/>
      <c r="M973" s="67"/>
      <c r="N973" s="67"/>
      <c r="O973" s="67"/>
      <c r="P973" s="67"/>
      <c r="Q973" s="67"/>
      <c r="R973" s="87"/>
      <c r="S973" s="67"/>
      <c r="U973" s="67"/>
      <c r="V973" s="67"/>
      <c r="W973" s="67"/>
    </row>
    <row r="974" spans="1:23">
      <c r="A974" s="86"/>
      <c r="B974" s="64"/>
      <c r="C974" s="66"/>
      <c r="D974" s="67"/>
      <c r="E974" s="67"/>
      <c r="F974" s="67"/>
      <c r="G974" s="67"/>
      <c r="H974" s="67"/>
      <c r="I974" s="67"/>
      <c r="J974" s="67"/>
      <c r="K974" s="67"/>
      <c r="L974" s="67"/>
      <c r="M974" s="67"/>
      <c r="N974" s="67"/>
      <c r="O974" s="67"/>
      <c r="P974" s="67"/>
      <c r="Q974" s="67"/>
      <c r="R974" s="87"/>
      <c r="S974" s="67"/>
      <c r="U974" s="67"/>
      <c r="V974" s="67"/>
      <c r="W974" s="67"/>
    </row>
    <row r="975" spans="1:23">
      <c r="A975" s="86"/>
      <c r="B975" s="64"/>
      <c r="C975" s="66"/>
      <c r="D975" s="67"/>
      <c r="E975" s="67"/>
      <c r="F975" s="67"/>
      <c r="G975" s="67"/>
      <c r="H975" s="67"/>
      <c r="I975" s="67"/>
      <c r="J975" s="67"/>
      <c r="K975" s="67"/>
      <c r="L975" s="67"/>
      <c r="M975" s="67"/>
      <c r="N975" s="67"/>
      <c r="O975" s="67"/>
      <c r="P975" s="67"/>
      <c r="Q975" s="67"/>
      <c r="R975" s="87"/>
      <c r="S975" s="67"/>
    </row>
    <row r="976" spans="1:23">
      <c r="A976" s="86"/>
      <c r="B976" s="64"/>
      <c r="C976" s="66"/>
      <c r="D976" s="67"/>
      <c r="E976" s="67"/>
      <c r="F976" s="67"/>
      <c r="G976" s="67"/>
      <c r="H976" s="67"/>
      <c r="I976" s="67"/>
      <c r="J976" s="67"/>
      <c r="K976" s="67"/>
      <c r="L976" s="67"/>
      <c r="M976" s="67"/>
      <c r="N976" s="67"/>
      <c r="O976" s="67"/>
      <c r="P976" s="67"/>
      <c r="Q976" s="67"/>
      <c r="R976" s="87"/>
      <c r="S976" s="67"/>
    </row>
    <row r="977" spans="1:19">
      <c r="A977" s="86"/>
      <c r="B977" s="64"/>
      <c r="C977" s="66"/>
      <c r="D977" s="67"/>
      <c r="E977" s="67"/>
      <c r="F977" s="67"/>
      <c r="G977" s="67"/>
      <c r="H977" s="67"/>
      <c r="I977" s="67"/>
      <c r="J977" s="67"/>
      <c r="K977" s="67"/>
      <c r="L977" s="67"/>
      <c r="M977" s="67"/>
      <c r="N977" s="67"/>
      <c r="O977" s="67"/>
      <c r="P977" s="67"/>
      <c r="Q977" s="67"/>
      <c r="R977" s="87"/>
      <c r="S977" s="67"/>
    </row>
    <row r="978" spans="1:19">
      <c r="A978" s="86"/>
      <c r="B978" s="64"/>
      <c r="C978" s="66"/>
      <c r="D978" s="67"/>
      <c r="E978" s="67"/>
      <c r="F978" s="67"/>
      <c r="G978" s="67"/>
      <c r="H978" s="67"/>
      <c r="I978" s="67"/>
      <c r="J978" s="67"/>
      <c r="K978" s="67"/>
      <c r="L978" s="67"/>
      <c r="M978" s="67"/>
      <c r="N978" s="67"/>
      <c r="O978" s="67"/>
      <c r="P978" s="67"/>
      <c r="Q978" s="67"/>
      <c r="R978" s="87"/>
      <c r="S978" s="67"/>
    </row>
    <row r="979" spans="1:19">
      <c r="A979" s="86"/>
      <c r="B979" s="64"/>
      <c r="C979" s="66"/>
      <c r="D979" s="67"/>
      <c r="E979" s="67"/>
      <c r="F979" s="67"/>
      <c r="G979" s="67"/>
      <c r="H979" s="67"/>
      <c r="I979" s="67"/>
      <c r="J979" s="67"/>
      <c r="K979" s="67"/>
      <c r="L979" s="67"/>
      <c r="M979" s="67"/>
      <c r="N979" s="67"/>
      <c r="O979" s="67"/>
      <c r="P979" s="67"/>
      <c r="Q979" s="67"/>
      <c r="R979" s="87"/>
      <c r="S979" s="67"/>
    </row>
    <row r="980" spans="1:19">
      <c r="A980" s="86"/>
      <c r="B980" s="64"/>
      <c r="C980" s="66"/>
      <c r="D980" s="67"/>
      <c r="E980" s="67"/>
      <c r="F980" s="67"/>
      <c r="G980" s="67"/>
      <c r="H980" s="67"/>
      <c r="I980" s="67"/>
      <c r="J980" s="67"/>
      <c r="K980" s="67"/>
      <c r="L980" s="67"/>
      <c r="M980" s="67"/>
      <c r="N980" s="67"/>
      <c r="O980" s="67"/>
      <c r="P980" s="67"/>
      <c r="Q980" s="67"/>
      <c r="R980" s="87"/>
      <c r="S980" s="67"/>
    </row>
    <row r="981" spans="1:19">
      <c r="A981" s="86"/>
      <c r="B981" s="64"/>
      <c r="C981" s="66"/>
      <c r="D981" s="67"/>
      <c r="E981" s="67"/>
      <c r="F981" s="67"/>
      <c r="G981" s="67"/>
      <c r="H981" s="67"/>
      <c r="I981" s="67"/>
      <c r="J981" s="67"/>
      <c r="K981" s="67"/>
      <c r="L981" s="67"/>
      <c r="M981" s="67"/>
      <c r="N981" s="67"/>
      <c r="O981" s="67"/>
      <c r="P981" s="67"/>
      <c r="Q981" s="67"/>
      <c r="R981" s="87"/>
      <c r="S981" s="67"/>
    </row>
    <row r="982" spans="1:19">
      <c r="A982" s="86"/>
      <c r="B982" s="64"/>
      <c r="C982" s="66"/>
      <c r="D982" s="67"/>
      <c r="E982" s="67"/>
      <c r="F982" s="67"/>
      <c r="G982" s="67"/>
      <c r="H982" s="67"/>
      <c r="I982" s="67"/>
      <c r="J982" s="67"/>
      <c r="K982" s="67"/>
      <c r="L982" s="67"/>
      <c r="M982" s="67"/>
      <c r="N982" s="67"/>
      <c r="O982" s="67"/>
      <c r="P982" s="67"/>
      <c r="Q982" s="67"/>
      <c r="R982" s="87"/>
      <c r="S982" s="67"/>
    </row>
    <row r="983" spans="1:19">
      <c r="A983" s="86"/>
      <c r="B983" s="64"/>
      <c r="C983" s="66"/>
      <c r="D983" s="67"/>
      <c r="E983" s="67"/>
      <c r="F983" s="67"/>
      <c r="G983" s="67"/>
      <c r="H983" s="67"/>
      <c r="I983" s="67"/>
      <c r="J983" s="67"/>
      <c r="K983" s="67"/>
      <c r="L983" s="67"/>
      <c r="M983" s="67"/>
      <c r="N983" s="67"/>
      <c r="O983" s="67"/>
      <c r="P983" s="67"/>
      <c r="Q983" s="67"/>
      <c r="R983" s="87"/>
      <c r="S983" s="67"/>
    </row>
    <row r="984" spans="1:19">
      <c r="A984" s="86"/>
      <c r="B984" s="64"/>
      <c r="C984" s="66"/>
      <c r="D984" s="67"/>
      <c r="E984" s="67"/>
      <c r="F984" s="67"/>
      <c r="G984" s="67"/>
      <c r="H984" s="67"/>
      <c r="I984" s="67"/>
      <c r="J984" s="67"/>
      <c r="K984" s="67"/>
      <c r="L984" s="67"/>
      <c r="M984" s="67"/>
      <c r="N984" s="67"/>
      <c r="O984" s="67"/>
      <c r="P984" s="67"/>
      <c r="Q984" s="67"/>
      <c r="R984" s="87"/>
      <c r="S984" s="67"/>
    </row>
    <row r="985" spans="1:19">
      <c r="A985" s="86"/>
      <c r="B985" s="64"/>
      <c r="C985" s="66"/>
      <c r="D985" s="67"/>
      <c r="E985" s="67"/>
      <c r="F985" s="67"/>
      <c r="G985" s="67"/>
      <c r="H985" s="67"/>
      <c r="I985" s="67"/>
      <c r="J985" s="67"/>
      <c r="K985" s="67"/>
      <c r="L985" s="67"/>
      <c r="M985" s="67"/>
      <c r="N985" s="67"/>
      <c r="O985" s="67"/>
      <c r="P985" s="67"/>
      <c r="Q985" s="67"/>
      <c r="R985" s="87"/>
      <c r="S985" s="67"/>
    </row>
    <row r="986" spans="1:19">
      <c r="A986" s="86"/>
      <c r="B986" s="64"/>
      <c r="C986" s="66"/>
      <c r="D986" s="67"/>
      <c r="E986" s="67"/>
      <c r="F986" s="67"/>
      <c r="G986" s="67"/>
      <c r="H986" s="67"/>
      <c r="I986" s="67"/>
      <c r="J986" s="67"/>
      <c r="K986" s="67"/>
      <c r="L986" s="67"/>
      <c r="M986" s="67"/>
      <c r="N986" s="67"/>
      <c r="O986" s="67"/>
      <c r="P986" s="67"/>
      <c r="Q986" s="67"/>
      <c r="R986" s="87"/>
      <c r="S986" s="67"/>
    </row>
    <row r="987" spans="1:19">
      <c r="A987" s="86"/>
      <c r="B987" s="64"/>
      <c r="C987" s="66"/>
      <c r="D987" s="67"/>
      <c r="E987" s="67"/>
      <c r="F987" s="67"/>
      <c r="G987" s="67"/>
      <c r="H987" s="67"/>
      <c r="I987" s="67"/>
      <c r="J987" s="67"/>
      <c r="K987" s="67"/>
      <c r="L987" s="67"/>
      <c r="M987" s="67"/>
      <c r="N987" s="67"/>
      <c r="O987" s="67"/>
      <c r="P987" s="67"/>
      <c r="Q987" s="67"/>
      <c r="R987" s="87"/>
      <c r="S987" s="67"/>
    </row>
    <row r="988" spans="1:19">
      <c r="A988" s="86"/>
      <c r="B988" s="64"/>
      <c r="C988" s="66"/>
      <c r="D988" s="67"/>
      <c r="E988" s="67"/>
      <c r="F988" s="67"/>
      <c r="G988" s="67"/>
      <c r="H988" s="67"/>
      <c r="I988" s="67"/>
      <c r="J988" s="67"/>
      <c r="K988" s="67"/>
      <c r="L988" s="67"/>
      <c r="M988" s="67"/>
      <c r="N988" s="67"/>
      <c r="O988" s="67"/>
      <c r="P988" s="67"/>
      <c r="Q988" s="67"/>
      <c r="R988" s="87"/>
      <c r="S988" s="67"/>
    </row>
    <row r="989" spans="1:19">
      <c r="A989" s="86"/>
      <c r="B989" s="64"/>
      <c r="C989" s="66"/>
      <c r="D989" s="67"/>
      <c r="E989" s="67"/>
      <c r="F989" s="67"/>
      <c r="G989" s="67"/>
      <c r="H989" s="67"/>
      <c r="I989" s="67"/>
      <c r="J989" s="67"/>
      <c r="K989" s="67"/>
      <c r="L989" s="67"/>
      <c r="M989" s="67"/>
      <c r="N989" s="67"/>
      <c r="O989" s="67"/>
      <c r="P989" s="67"/>
      <c r="Q989" s="67"/>
      <c r="R989" s="87"/>
      <c r="S989" s="67"/>
    </row>
    <row r="990" spans="1:19">
      <c r="A990" s="86"/>
      <c r="B990" s="64"/>
      <c r="C990" s="66"/>
      <c r="D990" s="67"/>
      <c r="E990" s="67"/>
      <c r="F990" s="67"/>
      <c r="G990" s="67"/>
      <c r="H990" s="67"/>
      <c r="I990" s="67"/>
      <c r="J990" s="67"/>
      <c r="K990" s="67"/>
      <c r="L990" s="67"/>
      <c r="M990" s="67"/>
      <c r="N990" s="67"/>
      <c r="O990" s="67"/>
      <c r="P990" s="67"/>
      <c r="Q990" s="67"/>
      <c r="R990" s="87"/>
      <c r="S990" s="67"/>
    </row>
    <row r="991" spans="1:19">
      <c r="A991" s="86"/>
      <c r="B991" s="64"/>
      <c r="C991" s="66"/>
      <c r="D991" s="67"/>
      <c r="E991" s="67"/>
      <c r="F991" s="67"/>
      <c r="G991" s="67"/>
      <c r="H991" s="67"/>
      <c r="I991" s="67"/>
      <c r="J991" s="67"/>
      <c r="K991" s="67"/>
      <c r="L991" s="67"/>
      <c r="M991" s="67"/>
      <c r="N991" s="67"/>
      <c r="O991" s="67"/>
      <c r="P991" s="67"/>
      <c r="Q991" s="67"/>
      <c r="R991" s="87"/>
      <c r="S991" s="67"/>
    </row>
    <row r="992" spans="1:19">
      <c r="A992" s="86"/>
      <c r="B992" s="64"/>
      <c r="C992" s="66"/>
      <c r="D992" s="67"/>
      <c r="E992" s="67"/>
      <c r="F992" s="67"/>
      <c r="G992" s="67"/>
      <c r="H992" s="67"/>
      <c r="I992" s="67"/>
      <c r="J992" s="67"/>
      <c r="K992" s="67"/>
      <c r="L992" s="67"/>
      <c r="M992" s="67"/>
      <c r="N992" s="67"/>
      <c r="O992" s="67"/>
      <c r="P992" s="67"/>
      <c r="Q992" s="67"/>
      <c r="R992" s="87"/>
      <c r="S992" s="67"/>
    </row>
    <row r="993" spans="1:19">
      <c r="A993" s="86"/>
      <c r="B993" s="64"/>
      <c r="C993" s="66"/>
      <c r="D993" s="67"/>
      <c r="E993" s="67"/>
      <c r="F993" s="67"/>
      <c r="G993" s="67"/>
      <c r="H993" s="67"/>
      <c r="I993" s="67"/>
      <c r="J993" s="67"/>
      <c r="K993" s="67"/>
      <c r="L993" s="67"/>
      <c r="M993" s="67"/>
      <c r="N993" s="67"/>
      <c r="O993" s="67"/>
      <c r="P993" s="67"/>
      <c r="Q993" s="67"/>
      <c r="R993" s="87"/>
      <c r="S993" s="67"/>
    </row>
    <row r="994" spans="1:19">
      <c r="A994" s="86"/>
      <c r="B994" s="64"/>
      <c r="C994" s="66"/>
      <c r="D994" s="67"/>
      <c r="E994" s="67"/>
      <c r="F994" s="67"/>
      <c r="G994" s="67"/>
      <c r="H994" s="67"/>
      <c r="I994" s="67"/>
      <c r="J994" s="67"/>
      <c r="K994" s="67"/>
      <c r="L994" s="67"/>
      <c r="M994" s="67"/>
      <c r="N994" s="67"/>
      <c r="O994" s="67"/>
      <c r="P994" s="67"/>
      <c r="Q994" s="67"/>
      <c r="R994" s="87"/>
      <c r="S994" s="67"/>
    </row>
    <row r="995" spans="1:19">
      <c r="A995" s="86"/>
      <c r="B995" s="64"/>
      <c r="C995" s="66"/>
      <c r="D995" s="67"/>
      <c r="E995" s="67"/>
      <c r="F995" s="67"/>
      <c r="G995" s="67"/>
      <c r="H995" s="67"/>
      <c r="I995" s="67"/>
      <c r="J995" s="67"/>
      <c r="K995" s="67"/>
      <c r="L995" s="67"/>
      <c r="M995" s="67"/>
      <c r="N995" s="67"/>
      <c r="O995" s="67"/>
      <c r="P995" s="67"/>
      <c r="Q995" s="67"/>
      <c r="R995" s="87"/>
      <c r="S995" s="67"/>
    </row>
    <row r="996" spans="1:19">
      <c r="A996" s="86"/>
      <c r="B996" s="64"/>
      <c r="C996" s="66"/>
      <c r="D996" s="67"/>
      <c r="E996" s="67"/>
      <c r="F996" s="67"/>
      <c r="G996" s="67"/>
      <c r="H996" s="67"/>
      <c r="I996" s="67"/>
      <c r="J996" s="67"/>
      <c r="K996" s="67"/>
      <c r="L996" s="67"/>
      <c r="M996" s="67"/>
      <c r="N996" s="67"/>
      <c r="O996" s="67"/>
      <c r="P996" s="67"/>
      <c r="Q996" s="67"/>
      <c r="R996" s="87"/>
      <c r="S996" s="67"/>
    </row>
  </sheetData>
  <autoFilter ref="A9:AB911" xr:uid="{78B5A5D2-0DF3-45EA-8DC9-A3778A4DC87C}"/>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704AC-8DA2-4738-ADA1-E8EAED2023C6}">
  <sheetPr>
    <tabColor rgb="FF006699"/>
  </sheetPr>
  <dimension ref="A1:X1818"/>
  <sheetViews>
    <sheetView showGridLines="0" workbookViewId="0">
      <pane ySplit="9" topLeftCell="A10" activePane="bottomLeft" state="frozen"/>
      <selection activeCell="A9" sqref="A9"/>
      <selection pane="bottomLeft" activeCell="A9" sqref="A9"/>
    </sheetView>
  </sheetViews>
  <sheetFormatPr defaultColWidth="8.85546875" defaultRowHeight="15"/>
  <cols>
    <col min="1" max="1" width="5" style="64" customWidth="1"/>
    <col min="2" max="2" width="12.7109375" style="64" customWidth="1"/>
    <col min="3" max="3" width="22.5703125" style="66" customWidth="1"/>
    <col min="4" max="10" width="6.140625" style="64" customWidth="1"/>
    <col min="11" max="11" width="7.42578125" style="64" customWidth="1"/>
    <col min="12" max="12" width="8.140625" style="64" customWidth="1"/>
    <col min="13" max="17" width="6.140625" style="64" customWidth="1"/>
    <col min="18" max="18" width="7.42578125" style="64" customWidth="1"/>
    <col min="19" max="19" width="6.42578125" style="64" customWidth="1"/>
    <col min="20" max="20" width="2.140625" style="65" customWidth="1"/>
    <col min="21" max="23" width="6.5703125" style="64" customWidth="1"/>
    <col min="24" max="24" width="8.5703125" style="36" customWidth="1"/>
    <col min="25" max="16384" width="8.85546875" style="65"/>
  </cols>
  <sheetData>
    <row r="1" spans="1:24" s="132" customFormat="1" ht="8.25">
      <c r="A1" s="35" t="s">
        <v>899</v>
      </c>
      <c r="B1" s="145">
        <v>1</v>
      </c>
      <c r="C1" s="145">
        <v>2</v>
      </c>
      <c r="D1" s="145">
        <v>3</v>
      </c>
      <c r="E1" s="145">
        <v>4</v>
      </c>
      <c r="F1" s="145">
        <v>5</v>
      </c>
      <c r="G1" s="145">
        <v>6</v>
      </c>
      <c r="H1" s="145">
        <v>7</v>
      </c>
      <c r="I1" s="145">
        <v>8</v>
      </c>
      <c r="J1" s="145">
        <v>9</v>
      </c>
      <c r="K1" s="145">
        <v>10</v>
      </c>
      <c r="L1" s="145">
        <v>11</v>
      </c>
      <c r="M1" s="145">
        <v>12</v>
      </c>
      <c r="N1" s="145">
        <v>13</v>
      </c>
      <c r="O1" s="145">
        <v>14</v>
      </c>
      <c r="P1" s="145">
        <v>15</v>
      </c>
      <c r="Q1" s="145">
        <v>16</v>
      </c>
      <c r="R1" s="145">
        <v>17</v>
      </c>
      <c r="S1" s="145">
        <v>18</v>
      </c>
      <c r="T1" s="145">
        <v>19</v>
      </c>
      <c r="U1" s="145">
        <v>20</v>
      </c>
      <c r="V1" s="145">
        <v>21</v>
      </c>
      <c r="W1" s="145">
        <v>22</v>
      </c>
      <c r="X1" s="145">
        <v>23</v>
      </c>
    </row>
    <row r="2" spans="1:24" customFormat="1">
      <c r="A2" s="41" t="s">
        <v>950</v>
      </c>
      <c r="B2" s="35"/>
      <c r="C2" s="35"/>
      <c r="D2" s="35"/>
      <c r="E2" s="35"/>
      <c r="F2" s="35"/>
      <c r="G2" s="35"/>
      <c r="H2" s="35"/>
      <c r="I2" s="35"/>
      <c r="J2" s="35"/>
      <c r="K2" s="35"/>
      <c r="L2" s="35"/>
      <c r="M2" s="35"/>
      <c r="N2" s="35"/>
      <c r="O2" s="35"/>
      <c r="P2" s="35"/>
      <c r="Q2" s="35"/>
      <c r="R2" s="35"/>
      <c r="S2" s="35"/>
      <c r="X2" s="36"/>
    </row>
    <row r="3" spans="1:24" ht="14.65" customHeight="1">
      <c r="A3" s="65"/>
      <c r="B3" s="65"/>
      <c r="C3" s="65"/>
      <c r="D3" s="65"/>
      <c r="U3" s="65"/>
      <c r="V3" s="65"/>
      <c r="W3" s="65"/>
    </row>
    <row r="4" spans="1:24">
      <c r="C4" s="64"/>
      <c r="K4" s="67">
        <f>SUM(K10:K1810)</f>
        <v>1682.9116000000124</v>
      </c>
      <c r="O4" s="184">
        <f>SUM(M10:O1810)</f>
        <v>5648</v>
      </c>
      <c r="P4" s="67">
        <f>SUM(P10:P1810)</f>
        <v>22172</v>
      </c>
      <c r="U4" s="66"/>
      <c r="V4" s="66"/>
      <c r="W4" s="66"/>
    </row>
    <row r="5" spans="1:24">
      <c r="A5" s="68"/>
      <c r="B5" s="69"/>
      <c r="C5" s="70"/>
      <c r="D5" s="71"/>
      <c r="E5" s="72"/>
      <c r="F5" s="72"/>
      <c r="G5" s="72"/>
      <c r="H5" s="72"/>
      <c r="I5" s="72"/>
      <c r="J5" s="72"/>
      <c r="K5" s="72"/>
      <c r="L5" s="72"/>
      <c r="M5" s="72"/>
      <c r="N5" s="72"/>
      <c r="O5" s="72"/>
      <c r="P5" s="72"/>
      <c r="Q5" s="72"/>
      <c r="R5" s="185"/>
      <c r="S5" s="73"/>
    </row>
    <row r="6" spans="1:24">
      <c r="A6" s="74"/>
      <c r="B6" s="75"/>
      <c r="C6" s="76"/>
      <c r="D6" s="77"/>
      <c r="E6" s="78"/>
      <c r="F6" s="78"/>
      <c r="G6" s="78"/>
      <c r="H6" s="78"/>
      <c r="I6" s="78"/>
      <c r="J6" s="78"/>
      <c r="K6" s="78" t="s">
        <v>544</v>
      </c>
      <c r="L6" s="78" t="s">
        <v>544</v>
      </c>
      <c r="M6" s="186"/>
      <c r="N6" s="186"/>
      <c r="O6" s="186"/>
      <c r="P6" s="78"/>
      <c r="Q6" s="78" t="s">
        <v>546</v>
      </c>
      <c r="R6" s="187"/>
      <c r="S6" s="79"/>
      <c r="U6" s="95"/>
      <c r="V6" s="95"/>
      <c r="W6" s="95"/>
    </row>
    <row r="7" spans="1:24">
      <c r="A7" s="74"/>
      <c r="B7" s="75"/>
      <c r="C7" s="76"/>
      <c r="D7" s="77"/>
      <c r="E7" s="78"/>
      <c r="F7" s="78"/>
      <c r="G7" s="78"/>
      <c r="H7" s="78" t="s">
        <v>548</v>
      </c>
      <c r="I7" s="78" t="s">
        <v>549</v>
      </c>
      <c r="J7" s="78"/>
      <c r="K7" s="78" t="s">
        <v>550</v>
      </c>
      <c r="L7" s="78" t="s">
        <v>550</v>
      </c>
      <c r="M7" s="186" t="s">
        <v>900</v>
      </c>
      <c r="N7" s="186" t="s">
        <v>900</v>
      </c>
      <c r="O7" s="186" t="s">
        <v>900</v>
      </c>
      <c r="P7" s="186" t="s">
        <v>901</v>
      </c>
      <c r="Q7" s="78" t="s">
        <v>551</v>
      </c>
      <c r="R7" s="187" t="s">
        <v>543</v>
      </c>
      <c r="S7" s="188"/>
      <c r="U7" s="97" t="s">
        <v>564</v>
      </c>
      <c r="V7" s="97" t="s">
        <v>565</v>
      </c>
      <c r="W7" s="97" t="s">
        <v>566</v>
      </c>
    </row>
    <row r="8" spans="1:24" ht="12">
      <c r="A8" s="189" t="s">
        <v>882</v>
      </c>
      <c r="B8" s="80" t="s">
        <v>552</v>
      </c>
      <c r="C8" s="81" t="s">
        <v>553</v>
      </c>
      <c r="D8" s="82" t="s">
        <v>554</v>
      </c>
      <c r="E8" s="83" t="s">
        <v>555</v>
      </c>
      <c r="F8" s="83" t="s">
        <v>545</v>
      </c>
      <c r="G8" s="83" t="s">
        <v>556</v>
      </c>
      <c r="H8" s="83" t="s">
        <v>557</v>
      </c>
      <c r="I8" s="83" t="s">
        <v>558</v>
      </c>
      <c r="J8" s="83" t="s">
        <v>902</v>
      </c>
      <c r="K8" s="83" t="s">
        <v>559</v>
      </c>
      <c r="L8" s="83" t="s">
        <v>560</v>
      </c>
      <c r="M8" s="190" t="s">
        <v>903</v>
      </c>
      <c r="N8" s="190" t="s">
        <v>904</v>
      </c>
      <c r="O8" s="190" t="s">
        <v>905</v>
      </c>
      <c r="P8" s="190" t="s">
        <v>568</v>
      </c>
      <c r="Q8" s="83" t="s">
        <v>562</v>
      </c>
      <c r="R8" s="191" t="s">
        <v>547</v>
      </c>
      <c r="S8" s="192" t="s">
        <v>949</v>
      </c>
      <c r="U8" s="101" t="s">
        <v>520</v>
      </c>
      <c r="V8" s="101" t="s">
        <v>520</v>
      </c>
      <c r="W8" s="101" t="s">
        <v>520</v>
      </c>
      <c r="X8" s="40" t="s">
        <v>570</v>
      </c>
    </row>
    <row r="9" spans="1:24">
      <c r="A9" s="84"/>
      <c r="B9" s="84"/>
      <c r="C9" s="85"/>
      <c r="D9" s="84"/>
      <c r="E9" s="84"/>
      <c r="F9" s="84"/>
      <c r="G9" s="84"/>
      <c r="H9" s="84"/>
      <c r="I9" s="84"/>
      <c r="J9" s="84"/>
      <c r="K9" s="84"/>
      <c r="L9" s="84"/>
      <c r="M9" s="84"/>
      <c r="N9" s="84"/>
      <c r="O9" s="84"/>
      <c r="P9" s="84"/>
      <c r="Q9" s="84"/>
      <c r="R9" s="84"/>
      <c r="S9" s="84"/>
      <c r="U9" s="84"/>
      <c r="V9" s="84"/>
      <c r="W9" s="84"/>
      <c r="X9" s="38"/>
    </row>
    <row r="10" spans="1:24" ht="12">
      <c r="A10" s="86">
        <v>409</v>
      </c>
      <c r="B10" s="64">
        <v>409201003</v>
      </c>
      <c r="C10" s="66" t="s">
        <v>9</v>
      </c>
      <c r="D10" s="67">
        <v>0</v>
      </c>
      <c r="E10" s="67">
        <v>0</v>
      </c>
      <c r="F10" s="67">
        <v>0</v>
      </c>
      <c r="G10" s="67">
        <v>1</v>
      </c>
      <c r="H10" s="67">
        <v>1</v>
      </c>
      <c r="I10" s="67">
        <v>0</v>
      </c>
      <c r="J10" s="67">
        <v>0</v>
      </c>
      <c r="K10" s="87">
        <v>7.5800000000000006E-2</v>
      </c>
      <c r="L10" s="67">
        <v>0</v>
      </c>
      <c r="M10" s="67">
        <v>0</v>
      </c>
      <c r="N10" s="67">
        <v>0</v>
      </c>
      <c r="O10" s="67">
        <v>0</v>
      </c>
      <c r="P10" s="67">
        <v>0</v>
      </c>
      <c r="Q10" s="67">
        <v>2</v>
      </c>
      <c r="R10" s="87">
        <v>1</v>
      </c>
      <c r="S10" s="67">
        <v>6</v>
      </c>
      <c r="U10" s="88" t="s">
        <v>912</v>
      </c>
      <c r="V10" s="64" t="s">
        <v>821</v>
      </c>
      <c r="W10" s="64" t="s">
        <v>827</v>
      </c>
      <c r="X10" s="67">
        <v>9132</v>
      </c>
    </row>
    <row r="11" spans="1:24" ht="12">
      <c r="A11" s="86">
        <v>409</v>
      </c>
      <c r="B11" s="64">
        <v>409201072</v>
      </c>
      <c r="C11" s="66" t="s">
        <v>9</v>
      </c>
      <c r="D11" s="67">
        <v>0</v>
      </c>
      <c r="E11" s="67">
        <v>0</v>
      </c>
      <c r="F11" s="67">
        <v>0</v>
      </c>
      <c r="G11" s="67">
        <v>1</v>
      </c>
      <c r="H11" s="67">
        <v>0</v>
      </c>
      <c r="I11" s="67">
        <v>0</v>
      </c>
      <c r="J11" s="67">
        <v>0</v>
      </c>
      <c r="K11" s="87">
        <v>3.7900000000000003E-2</v>
      </c>
      <c r="L11" s="67">
        <v>0</v>
      </c>
      <c r="M11" s="67">
        <v>0</v>
      </c>
      <c r="N11" s="67">
        <v>0</v>
      </c>
      <c r="O11" s="67">
        <v>0</v>
      </c>
      <c r="P11" s="67">
        <v>1</v>
      </c>
      <c r="Q11" s="67">
        <v>1</v>
      </c>
      <c r="R11" s="87">
        <v>1</v>
      </c>
      <c r="S11" s="67">
        <v>5</v>
      </c>
      <c r="U11" s="88" t="s">
        <v>912</v>
      </c>
      <c r="V11" s="64" t="s">
        <v>821</v>
      </c>
      <c r="W11" s="64" t="s">
        <v>829</v>
      </c>
      <c r="X11" s="67">
        <v>13304</v>
      </c>
    </row>
    <row r="12" spans="1:24" ht="12">
      <c r="A12" s="86">
        <v>409</v>
      </c>
      <c r="B12" s="64">
        <v>409201094</v>
      </c>
      <c r="C12" s="66" t="s">
        <v>9</v>
      </c>
      <c r="D12" s="67">
        <v>0</v>
      </c>
      <c r="E12" s="67">
        <v>0</v>
      </c>
      <c r="F12" s="67">
        <v>0</v>
      </c>
      <c r="G12" s="67">
        <v>2</v>
      </c>
      <c r="H12" s="67">
        <v>1</v>
      </c>
      <c r="I12" s="67">
        <v>0</v>
      </c>
      <c r="J12" s="67">
        <v>0</v>
      </c>
      <c r="K12" s="87">
        <v>0.1137</v>
      </c>
      <c r="L12" s="67">
        <v>0</v>
      </c>
      <c r="M12" s="67">
        <v>0</v>
      </c>
      <c r="N12" s="67">
        <v>0</v>
      </c>
      <c r="O12" s="67">
        <v>0</v>
      </c>
      <c r="P12" s="67">
        <v>3</v>
      </c>
      <c r="Q12" s="67">
        <v>3</v>
      </c>
      <c r="R12" s="87">
        <v>1</v>
      </c>
      <c r="S12" s="67">
        <v>7</v>
      </c>
      <c r="U12" s="88" t="s">
        <v>912</v>
      </c>
      <c r="V12" s="64" t="s">
        <v>821</v>
      </c>
      <c r="W12" s="64" t="s">
        <v>830</v>
      </c>
      <c r="X12" s="67">
        <v>13565</v>
      </c>
    </row>
    <row r="13" spans="1:24" ht="12">
      <c r="A13" s="86">
        <v>409</v>
      </c>
      <c r="B13" s="64">
        <v>409201201</v>
      </c>
      <c r="C13" s="66" t="s">
        <v>9</v>
      </c>
      <c r="D13" s="67">
        <v>0</v>
      </c>
      <c r="E13" s="67">
        <v>0</v>
      </c>
      <c r="F13" s="67">
        <v>103</v>
      </c>
      <c r="G13" s="67">
        <v>355</v>
      </c>
      <c r="H13" s="67">
        <v>185</v>
      </c>
      <c r="I13" s="67">
        <v>0</v>
      </c>
      <c r="J13" s="67">
        <v>0</v>
      </c>
      <c r="K13" s="87">
        <v>24.369700000000002</v>
      </c>
      <c r="L13" s="67">
        <v>0</v>
      </c>
      <c r="M13" s="67">
        <v>184</v>
      </c>
      <c r="N13" s="67">
        <v>18</v>
      </c>
      <c r="O13" s="67">
        <v>0</v>
      </c>
      <c r="P13" s="67">
        <v>443</v>
      </c>
      <c r="Q13" s="67">
        <v>643</v>
      </c>
      <c r="R13" s="87">
        <v>1</v>
      </c>
      <c r="S13" s="67">
        <v>10</v>
      </c>
      <c r="U13" s="88" t="s">
        <v>912</v>
      </c>
      <c r="V13" s="64" t="s">
        <v>821</v>
      </c>
      <c r="W13" s="64" t="s">
        <v>821</v>
      </c>
      <c r="X13" s="67">
        <v>13155</v>
      </c>
    </row>
    <row r="14" spans="1:24" ht="12">
      <c r="A14" s="86">
        <v>409</v>
      </c>
      <c r="B14" s="64">
        <v>409201293</v>
      </c>
      <c r="C14" s="66" t="s">
        <v>9</v>
      </c>
      <c r="D14" s="67">
        <v>0</v>
      </c>
      <c r="E14" s="67">
        <v>0</v>
      </c>
      <c r="F14" s="67">
        <v>0</v>
      </c>
      <c r="G14" s="67">
        <v>1</v>
      </c>
      <c r="H14" s="67">
        <v>0</v>
      </c>
      <c r="I14" s="67">
        <v>0</v>
      </c>
      <c r="J14" s="67">
        <v>0</v>
      </c>
      <c r="K14" s="87">
        <v>3.7900000000000003E-2</v>
      </c>
      <c r="L14" s="67">
        <v>0</v>
      </c>
      <c r="M14" s="67">
        <v>0</v>
      </c>
      <c r="N14" s="67">
        <v>0</v>
      </c>
      <c r="O14" s="67">
        <v>0</v>
      </c>
      <c r="P14" s="67">
        <v>0</v>
      </c>
      <c r="Q14" s="67">
        <v>1</v>
      </c>
      <c r="R14" s="87">
        <v>1</v>
      </c>
      <c r="S14" s="67">
        <v>9</v>
      </c>
      <c r="U14" s="88" t="s">
        <v>912</v>
      </c>
      <c r="V14" s="64" t="s">
        <v>821</v>
      </c>
      <c r="W14" s="64" t="s">
        <v>648</v>
      </c>
      <c r="X14" s="67">
        <v>9305</v>
      </c>
    </row>
    <row r="15" spans="1:24" ht="12">
      <c r="A15" s="86">
        <v>409</v>
      </c>
      <c r="B15" s="64">
        <v>409201331</v>
      </c>
      <c r="C15" s="66" t="s">
        <v>9</v>
      </c>
      <c r="D15" s="67">
        <v>0</v>
      </c>
      <c r="E15" s="67">
        <v>0</v>
      </c>
      <c r="F15" s="67">
        <v>0</v>
      </c>
      <c r="G15" s="67">
        <v>2</v>
      </c>
      <c r="H15" s="67">
        <v>1</v>
      </c>
      <c r="I15" s="67">
        <v>0</v>
      </c>
      <c r="J15" s="67">
        <v>0</v>
      </c>
      <c r="K15" s="87">
        <v>0.1137</v>
      </c>
      <c r="L15" s="67">
        <v>0</v>
      </c>
      <c r="M15" s="67">
        <v>0</v>
      </c>
      <c r="N15" s="67">
        <v>0</v>
      </c>
      <c r="O15" s="67">
        <v>0</v>
      </c>
      <c r="P15" s="67">
        <v>0</v>
      </c>
      <c r="Q15" s="67">
        <v>3</v>
      </c>
      <c r="R15" s="87">
        <v>1</v>
      </c>
      <c r="S15" s="67">
        <v>6</v>
      </c>
      <c r="U15" s="88" t="s">
        <v>912</v>
      </c>
      <c r="V15" s="64" t="s">
        <v>821</v>
      </c>
      <c r="W15" s="64" t="s">
        <v>696</v>
      </c>
      <c r="X15" s="67">
        <v>9190</v>
      </c>
    </row>
    <row r="16" spans="1:24" ht="12">
      <c r="A16" s="86">
        <v>410</v>
      </c>
      <c r="B16" s="64">
        <v>410035031</v>
      </c>
      <c r="C16" s="66" t="s">
        <v>11</v>
      </c>
      <c r="D16" s="67">
        <v>0</v>
      </c>
      <c r="E16" s="67">
        <v>0</v>
      </c>
      <c r="F16" s="67">
        <v>0</v>
      </c>
      <c r="G16" s="67">
        <v>0</v>
      </c>
      <c r="H16" s="67">
        <v>0</v>
      </c>
      <c r="I16" s="67">
        <v>1</v>
      </c>
      <c r="J16" s="67">
        <v>0</v>
      </c>
      <c r="K16" s="87">
        <v>3.7900000000000003E-2</v>
      </c>
      <c r="L16" s="67">
        <v>0</v>
      </c>
      <c r="M16" s="67">
        <v>0</v>
      </c>
      <c r="N16" s="67">
        <v>0</v>
      </c>
      <c r="O16" s="67">
        <v>0</v>
      </c>
      <c r="P16" s="67">
        <v>0</v>
      </c>
      <c r="Q16" s="67">
        <v>1</v>
      </c>
      <c r="R16" s="87">
        <v>1.085</v>
      </c>
      <c r="S16" s="67">
        <v>4</v>
      </c>
      <c r="U16" s="88" t="s">
        <v>912</v>
      </c>
      <c r="V16" s="64" t="s">
        <v>821</v>
      </c>
      <c r="W16" s="64" t="s">
        <v>746</v>
      </c>
      <c r="X16" s="67">
        <v>11519</v>
      </c>
    </row>
    <row r="17" spans="1:24" ht="12">
      <c r="A17" s="86">
        <v>410</v>
      </c>
      <c r="B17" s="64">
        <v>410035035</v>
      </c>
      <c r="C17" s="66" t="s">
        <v>11</v>
      </c>
      <c r="D17" s="67">
        <v>0</v>
      </c>
      <c r="E17" s="67">
        <v>0</v>
      </c>
      <c r="F17" s="67">
        <v>0</v>
      </c>
      <c r="G17" s="67">
        <v>79</v>
      </c>
      <c r="H17" s="67">
        <v>250</v>
      </c>
      <c r="I17" s="67">
        <v>303</v>
      </c>
      <c r="J17" s="67">
        <v>0</v>
      </c>
      <c r="K17" s="87">
        <v>23.9528</v>
      </c>
      <c r="L17" s="67">
        <v>0</v>
      </c>
      <c r="M17" s="67">
        <v>11</v>
      </c>
      <c r="N17" s="67">
        <v>18</v>
      </c>
      <c r="O17" s="67">
        <v>32</v>
      </c>
      <c r="P17" s="67">
        <v>334</v>
      </c>
      <c r="Q17" s="67">
        <v>632</v>
      </c>
      <c r="R17" s="87">
        <v>1.085</v>
      </c>
      <c r="S17" s="67">
        <v>10</v>
      </c>
      <c r="U17" s="88" t="s">
        <v>912</v>
      </c>
      <c r="V17" s="64" t="s">
        <v>821</v>
      </c>
      <c r="W17" s="64" t="s">
        <v>832</v>
      </c>
      <c r="X17" s="67">
        <v>13437</v>
      </c>
    </row>
    <row r="18" spans="1:24" ht="12">
      <c r="A18" s="86">
        <v>410</v>
      </c>
      <c r="B18" s="64">
        <v>410035057</v>
      </c>
      <c r="C18" s="66" t="s">
        <v>11</v>
      </c>
      <c r="D18" s="67">
        <v>0</v>
      </c>
      <c r="E18" s="67">
        <v>0</v>
      </c>
      <c r="F18" s="67">
        <v>0</v>
      </c>
      <c r="G18" s="67">
        <v>33</v>
      </c>
      <c r="H18" s="67">
        <v>85</v>
      </c>
      <c r="I18" s="67">
        <v>297</v>
      </c>
      <c r="J18" s="67">
        <v>0</v>
      </c>
      <c r="K18" s="87">
        <v>15.7285</v>
      </c>
      <c r="L18" s="67">
        <v>0</v>
      </c>
      <c r="M18" s="67">
        <v>4</v>
      </c>
      <c r="N18" s="67">
        <v>4</v>
      </c>
      <c r="O18" s="67">
        <v>15</v>
      </c>
      <c r="P18" s="67">
        <v>242</v>
      </c>
      <c r="Q18" s="67">
        <v>415</v>
      </c>
      <c r="R18" s="87">
        <v>1.085</v>
      </c>
      <c r="S18" s="67">
        <v>10</v>
      </c>
      <c r="U18" s="88" t="s">
        <v>912</v>
      </c>
      <c r="V18" s="64" t="s">
        <v>821</v>
      </c>
      <c r="W18" s="64" t="s">
        <v>711</v>
      </c>
      <c r="X18" s="67">
        <v>14056</v>
      </c>
    </row>
    <row r="19" spans="1:24" ht="12">
      <c r="A19" s="86">
        <v>410</v>
      </c>
      <c r="B19" s="64">
        <v>410035093</v>
      </c>
      <c r="C19" s="66" t="s">
        <v>11</v>
      </c>
      <c r="D19" s="67">
        <v>0</v>
      </c>
      <c r="E19" s="67">
        <v>0</v>
      </c>
      <c r="F19" s="67">
        <v>0</v>
      </c>
      <c r="G19" s="67">
        <v>1</v>
      </c>
      <c r="H19" s="67">
        <v>0</v>
      </c>
      <c r="I19" s="67">
        <v>5</v>
      </c>
      <c r="J19" s="67">
        <v>0</v>
      </c>
      <c r="K19" s="87">
        <v>0.22739999999999999</v>
      </c>
      <c r="L19" s="67">
        <v>0</v>
      </c>
      <c r="M19" s="67">
        <v>0</v>
      </c>
      <c r="N19" s="67">
        <v>0</v>
      </c>
      <c r="O19" s="67">
        <v>0</v>
      </c>
      <c r="P19" s="67">
        <v>4</v>
      </c>
      <c r="Q19" s="67">
        <v>6</v>
      </c>
      <c r="R19" s="87">
        <v>1.085</v>
      </c>
      <c r="S19" s="67">
        <v>10</v>
      </c>
      <c r="U19" s="88" t="s">
        <v>912</v>
      </c>
      <c r="V19" s="64" t="s">
        <v>821</v>
      </c>
      <c r="W19" s="64" t="s">
        <v>749</v>
      </c>
      <c r="X19" s="67">
        <v>14616</v>
      </c>
    </row>
    <row r="20" spans="1:24" ht="12">
      <c r="A20" s="86">
        <v>410</v>
      </c>
      <c r="B20" s="64">
        <v>410035163</v>
      </c>
      <c r="C20" s="66" t="s">
        <v>11</v>
      </c>
      <c r="D20" s="67">
        <v>0</v>
      </c>
      <c r="E20" s="67">
        <v>0</v>
      </c>
      <c r="F20" s="67">
        <v>0</v>
      </c>
      <c r="G20" s="67">
        <v>1</v>
      </c>
      <c r="H20" s="67">
        <v>3</v>
      </c>
      <c r="I20" s="67">
        <v>15</v>
      </c>
      <c r="J20" s="67">
        <v>0</v>
      </c>
      <c r="K20" s="87">
        <v>0.72009999999999996</v>
      </c>
      <c r="L20" s="67">
        <v>0</v>
      </c>
      <c r="M20" s="67">
        <v>0</v>
      </c>
      <c r="N20" s="67">
        <v>0</v>
      </c>
      <c r="O20" s="67">
        <v>2</v>
      </c>
      <c r="P20" s="67">
        <v>9</v>
      </c>
      <c r="Q20" s="67">
        <v>19</v>
      </c>
      <c r="R20" s="87">
        <v>1.085</v>
      </c>
      <c r="S20" s="67">
        <v>10</v>
      </c>
      <c r="U20" s="88" t="s">
        <v>912</v>
      </c>
      <c r="V20" s="64" t="s">
        <v>821</v>
      </c>
      <c r="W20" s="64" t="s">
        <v>833</v>
      </c>
      <c r="X20" s="67">
        <v>13729</v>
      </c>
    </row>
    <row r="21" spans="1:24" ht="12">
      <c r="A21" s="86">
        <v>410</v>
      </c>
      <c r="B21" s="64">
        <v>410035165</v>
      </c>
      <c r="C21" s="66" t="s">
        <v>11</v>
      </c>
      <c r="D21" s="67">
        <v>0</v>
      </c>
      <c r="E21" s="67">
        <v>0</v>
      </c>
      <c r="F21" s="67">
        <v>0</v>
      </c>
      <c r="G21" s="67">
        <v>0</v>
      </c>
      <c r="H21" s="67">
        <v>1</v>
      </c>
      <c r="I21" s="67">
        <v>3</v>
      </c>
      <c r="J21" s="67">
        <v>0</v>
      </c>
      <c r="K21" s="87">
        <v>0.15160000000000001</v>
      </c>
      <c r="L21" s="67">
        <v>0</v>
      </c>
      <c r="M21" s="67">
        <v>0</v>
      </c>
      <c r="N21" s="67">
        <v>0</v>
      </c>
      <c r="O21" s="67">
        <v>0</v>
      </c>
      <c r="P21" s="67">
        <v>1</v>
      </c>
      <c r="Q21" s="67">
        <v>4</v>
      </c>
      <c r="R21" s="87">
        <v>1.085</v>
      </c>
      <c r="S21" s="67">
        <v>9</v>
      </c>
      <c r="U21" s="88" t="s">
        <v>912</v>
      </c>
      <c r="V21" s="64" t="s">
        <v>821</v>
      </c>
      <c r="W21" s="64" t="s">
        <v>834</v>
      </c>
      <c r="X21" s="67">
        <v>12265</v>
      </c>
    </row>
    <row r="22" spans="1:24" ht="12">
      <c r="A22" s="86">
        <v>410</v>
      </c>
      <c r="B22" s="64">
        <v>410035176</v>
      </c>
      <c r="C22" s="66" t="s">
        <v>11</v>
      </c>
      <c r="D22" s="67">
        <v>0</v>
      </c>
      <c r="E22" s="67">
        <v>0</v>
      </c>
      <c r="F22" s="67">
        <v>0</v>
      </c>
      <c r="G22" s="67">
        <v>0</v>
      </c>
      <c r="H22" s="67">
        <v>0</v>
      </c>
      <c r="I22" s="67">
        <v>1</v>
      </c>
      <c r="J22" s="67">
        <v>0</v>
      </c>
      <c r="K22" s="87">
        <v>3.7900000000000003E-2</v>
      </c>
      <c r="L22" s="67">
        <v>0</v>
      </c>
      <c r="M22" s="67">
        <v>0</v>
      </c>
      <c r="N22" s="67">
        <v>0</v>
      </c>
      <c r="O22" s="67">
        <v>0</v>
      </c>
      <c r="P22" s="67">
        <v>1</v>
      </c>
      <c r="Q22" s="67">
        <v>1</v>
      </c>
      <c r="R22" s="87">
        <v>1.085</v>
      </c>
      <c r="S22" s="67">
        <v>7</v>
      </c>
      <c r="U22" s="88" t="s">
        <v>912</v>
      </c>
      <c r="V22" s="64" t="s">
        <v>821</v>
      </c>
      <c r="W22" s="64" t="s">
        <v>835</v>
      </c>
      <c r="X22" s="67">
        <v>16227</v>
      </c>
    </row>
    <row r="23" spans="1:24" ht="12">
      <c r="A23" s="86">
        <v>410</v>
      </c>
      <c r="B23" s="64">
        <v>410035217</v>
      </c>
      <c r="C23" s="66" t="s">
        <v>11</v>
      </c>
      <c r="D23" s="67">
        <v>0</v>
      </c>
      <c r="E23" s="67">
        <v>0</v>
      </c>
      <c r="F23" s="67">
        <v>0</v>
      </c>
      <c r="G23" s="67">
        <v>0</v>
      </c>
      <c r="H23" s="67">
        <v>0</v>
      </c>
      <c r="I23" s="67">
        <v>1</v>
      </c>
      <c r="J23" s="67">
        <v>0</v>
      </c>
      <c r="K23" s="87">
        <v>3.7900000000000003E-2</v>
      </c>
      <c r="L23" s="67">
        <v>0</v>
      </c>
      <c r="M23" s="67">
        <v>0</v>
      </c>
      <c r="N23" s="67">
        <v>0</v>
      </c>
      <c r="O23" s="67">
        <v>0</v>
      </c>
      <c r="P23" s="67">
        <v>0</v>
      </c>
      <c r="Q23" s="67">
        <v>1</v>
      </c>
      <c r="R23" s="87">
        <v>1.085</v>
      </c>
      <c r="S23" s="67">
        <v>2</v>
      </c>
      <c r="U23" s="88" t="s">
        <v>912</v>
      </c>
      <c r="V23" s="64" t="s">
        <v>821</v>
      </c>
      <c r="W23" s="64" t="s">
        <v>815</v>
      </c>
      <c r="X23" s="67">
        <v>11519</v>
      </c>
    </row>
    <row r="24" spans="1:24" ht="12">
      <c r="A24" s="86">
        <v>410</v>
      </c>
      <c r="B24" s="64">
        <v>410035248</v>
      </c>
      <c r="C24" s="66" t="s">
        <v>11</v>
      </c>
      <c r="D24" s="67">
        <v>0</v>
      </c>
      <c r="E24" s="67">
        <v>0</v>
      </c>
      <c r="F24" s="67">
        <v>0</v>
      </c>
      <c r="G24" s="67">
        <v>1</v>
      </c>
      <c r="H24" s="67">
        <v>12</v>
      </c>
      <c r="I24" s="67">
        <v>30</v>
      </c>
      <c r="J24" s="67">
        <v>0</v>
      </c>
      <c r="K24" s="87">
        <v>1.6296999999999999</v>
      </c>
      <c r="L24" s="67">
        <v>0</v>
      </c>
      <c r="M24" s="67">
        <v>0</v>
      </c>
      <c r="N24" s="67">
        <v>3</v>
      </c>
      <c r="O24" s="67">
        <v>3</v>
      </c>
      <c r="P24" s="67">
        <v>23</v>
      </c>
      <c r="Q24" s="67">
        <v>43</v>
      </c>
      <c r="R24" s="87">
        <v>1.085</v>
      </c>
      <c r="S24" s="67">
        <v>10</v>
      </c>
      <c r="U24" s="88" t="s">
        <v>913</v>
      </c>
      <c r="V24" s="64" t="s">
        <v>653</v>
      </c>
      <c r="W24" s="64" t="s">
        <v>661</v>
      </c>
      <c r="X24" s="67">
        <v>13958</v>
      </c>
    </row>
    <row r="25" spans="1:24" ht="12">
      <c r="A25" s="86">
        <v>410</v>
      </c>
      <c r="B25" s="64">
        <v>410035262</v>
      </c>
      <c r="C25" s="66" t="s">
        <v>11</v>
      </c>
      <c r="D25" s="67">
        <v>0</v>
      </c>
      <c r="E25" s="67">
        <v>0</v>
      </c>
      <c r="F25" s="67">
        <v>0</v>
      </c>
      <c r="G25" s="67">
        <v>0</v>
      </c>
      <c r="H25" s="67">
        <v>1</v>
      </c>
      <c r="I25" s="67">
        <v>4</v>
      </c>
      <c r="J25" s="67">
        <v>0</v>
      </c>
      <c r="K25" s="87">
        <v>0.1895</v>
      </c>
      <c r="L25" s="67">
        <v>0</v>
      </c>
      <c r="M25" s="67">
        <v>0</v>
      </c>
      <c r="N25" s="67">
        <v>0</v>
      </c>
      <c r="O25" s="67">
        <v>0</v>
      </c>
      <c r="P25" s="67">
        <v>3</v>
      </c>
      <c r="Q25" s="67">
        <v>5</v>
      </c>
      <c r="R25" s="87">
        <v>1.085</v>
      </c>
      <c r="S25" s="67">
        <v>8</v>
      </c>
      <c r="U25" s="88" t="s">
        <v>913</v>
      </c>
      <c r="V25" s="64" t="s">
        <v>653</v>
      </c>
      <c r="W25" s="64" t="s">
        <v>653</v>
      </c>
      <c r="X25" s="67">
        <v>14021</v>
      </c>
    </row>
    <row r="26" spans="1:24" ht="12">
      <c r="A26" s="86">
        <v>410</v>
      </c>
      <c r="B26" s="64">
        <v>410035346</v>
      </c>
      <c r="C26" s="66" t="s">
        <v>11</v>
      </c>
      <c r="D26" s="67">
        <v>0</v>
      </c>
      <c r="E26" s="67">
        <v>0</v>
      </c>
      <c r="F26" s="67">
        <v>0</v>
      </c>
      <c r="G26" s="67">
        <v>0</v>
      </c>
      <c r="H26" s="67">
        <v>1</v>
      </c>
      <c r="I26" s="67">
        <v>6</v>
      </c>
      <c r="J26" s="67">
        <v>0</v>
      </c>
      <c r="K26" s="87">
        <v>0.26529999999999998</v>
      </c>
      <c r="L26" s="67">
        <v>0</v>
      </c>
      <c r="M26" s="67">
        <v>0</v>
      </c>
      <c r="N26" s="67">
        <v>0</v>
      </c>
      <c r="O26" s="67">
        <v>1</v>
      </c>
      <c r="P26" s="67">
        <v>3</v>
      </c>
      <c r="Q26" s="67">
        <v>7</v>
      </c>
      <c r="R26" s="87">
        <v>1.085</v>
      </c>
      <c r="S26" s="67">
        <v>7</v>
      </c>
      <c r="U26" s="88" t="s">
        <v>913</v>
      </c>
      <c r="V26" s="64" t="s">
        <v>653</v>
      </c>
      <c r="W26" s="64" t="s">
        <v>654</v>
      </c>
      <c r="X26" s="67">
        <v>13550</v>
      </c>
    </row>
    <row r="27" spans="1:24" ht="12">
      <c r="A27" s="86">
        <v>410</v>
      </c>
      <c r="B27" s="64">
        <v>410057035</v>
      </c>
      <c r="C27" s="66" t="s">
        <v>11</v>
      </c>
      <c r="D27" s="67">
        <v>0</v>
      </c>
      <c r="E27" s="67">
        <v>0</v>
      </c>
      <c r="F27" s="67">
        <v>0</v>
      </c>
      <c r="G27" s="67">
        <v>0</v>
      </c>
      <c r="H27" s="67">
        <v>9</v>
      </c>
      <c r="I27" s="67">
        <v>0</v>
      </c>
      <c r="J27" s="67">
        <v>0</v>
      </c>
      <c r="K27" s="87">
        <v>0.34110000000000001</v>
      </c>
      <c r="L27" s="67">
        <v>0</v>
      </c>
      <c r="M27" s="67">
        <v>0</v>
      </c>
      <c r="N27" s="67">
        <v>4</v>
      </c>
      <c r="O27" s="67">
        <v>0</v>
      </c>
      <c r="P27" s="67">
        <v>7</v>
      </c>
      <c r="Q27" s="67">
        <v>9</v>
      </c>
      <c r="R27" s="87">
        <v>1.038</v>
      </c>
      <c r="S27" s="67">
        <v>10</v>
      </c>
      <c r="U27" s="88" t="s">
        <v>913</v>
      </c>
      <c r="V27" s="64" t="s">
        <v>653</v>
      </c>
      <c r="W27" s="64" t="s">
        <v>588</v>
      </c>
      <c r="X27" s="67">
        <v>14113</v>
      </c>
    </row>
    <row r="28" spans="1:24" ht="12">
      <c r="A28" s="86">
        <v>410</v>
      </c>
      <c r="B28" s="64">
        <v>410057057</v>
      </c>
      <c r="C28" s="66" t="s">
        <v>11</v>
      </c>
      <c r="D28" s="67">
        <v>0</v>
      </c>
      <c r="E28" s="67">
        <v>0</v>
      </c>
      <c r="F28" s="67">
        <v>0</v>
      </c>
      <c r="G28" s="67">
        <v>57</v>
      </c>
      <c r="H28" s="67">
        <v>151</v>
      </c>
      <c r="I28" s="67">
        <v>0</v>
      </c>
      <c r="J28" s="67">
        <v>0</v>
      </c>
      <c r="K28" s="87">
        <v>7.8832000000000004</v>
      </c>
      <c r="L28" s="67">
        <v>0</v>
      </c>
      <c r="M28" s="67">
        <v>5</v>
      </c>
      <c r="N28" s="67">
        <v>17</v>
      </c>
      <c r="O28" s="67">
        <v>0</v>
      </c>
      <c r="P28" s="67">
        <v>133</v>
      </c>
      <c r="Q28" s="67">
        <v>208</v>
      </c>
      <c r="R28" s="87">
        <v>1.038</v>
      </c>
      <c r="S28" s="67">
        <v>10</v>
      </c>
      <c r="U28" s="88" t="s">
        <v>913</v>
      </c>
      <c r="V28" s="64" t="s">
        <v>653</v>
      </c>
      <c r="W28" s="64" t="s">
        <v>656</v>
      </c>
      <c r="X28" s="67">
        <v>12691</v>
      </c>
    </row>
    <row r="29" spans="1:24" ht="12">
      <c r="A29" s="86">
        <v>410</v>
      </c>
      <c r="B29" s="64">
        <v>410057093</v>
      </c>
      <c r="C29" s="66" t="s">
        <v>11</v>
      </c>
      <c r="D29" s="67">
        <v>0</v>
      </c>
      <c r="E29" s="67">
        <v>0</v>
      </c>
      <c r="F29" s="67">
        <v>0</v>
      </c>
      <c r="G29" s="67">
        <v>0</v>
      </c>
      <c r="H29" s="67">
        <v>6</v>
      </c>
      <c r="I29" s="67">
        <v>0</v>
      </c>
      <c r="J29" s="67">
        <v>0</v>
      </c>
      <c r="K29" s="87">
        <v>0.22739999999999999</v>
      </c>
      <c r="L29" s="67">
        <v>0</v>
      </c>
      <c r="M29" s="67">
        <v>0</v>
      </c>
      <c r="N29" s="67">
        <v>0</v>
      </c>
      <c r="O29" s="67">
        <v>0</v>
      </c>
      <c r="P29" s="67">
        <v>3</v>
      </c>
      <c r="Q29" s="67">
        <v>6</v>
      </c>
      <c r="R29" s="87">
        <v>1.038</v>
      </c>
      <c r="S29" s="67">
        <v>10</v>
      </c>
      <c r="U29" s="88" t="s">
        <v>582</v>
      </c>
      <c r="V29" s="64" t="s">
        <v>584</v>
      </c>
      <c r="W29" s="64" t="s">
        <v>585</v>
      </c>
      <c r="X29" s="67">
        <v>11656</v>
      </c>
    </row>
    <row r="30" spans="1:24" ht="12">
      <c r="A30" s="86">
        <v>410</v>
      </c>
      <c r="B30" s="64">
        <v>410057163</v>
      </c>
      <c r="C30" s="66" t="s">
        <v>11</v>
      </c>
      <c r="D30" s="67">
        <v>0</v>
      </c>
      <c r="E30" s="67">
        <v>0</v>
      </c>
      <c r="F30" s="67">
        <v>0</v>
      </c>
      <c r="G30" s="67">
        <v>1</v>
      </c>
      <c r="H30" s="67">
        <v>2</v>
      </c>
      <c r="I30" s="67">
        <v>0</v>
      </c>
      <c r="J30" s="67">
        <v>0</v>
      </c>
      <c r="K30" s="87">
        <v>0.1137</v>
      </c>
      <c r="L30" s="67">
        <v>0</v>
      </c>
      <c r="M30" s="67">
        <v>0</v>
      </c>
      <c r="N30" s="67">
        <v>0</v>
      </c>
      <c r="O30" s="67">
        <v>0</v>
      </c>
      <c r="P30" s="67">
        <v>2</v>
      </c>
      <c r="Q30" s="67">
        <v>3</v>
      </c>
      <c r="R30" s="87">
        <v>1.038</v>
      </c>
      <c r="S30" s="67">
        <v>10</v>
      </c>
      <c r="U30" s="88" t="s">
        <v>582</v>
      </c>
      <c r="V30" s="64" t="s">
        <v>584</v>
      </c>
      <c r="W30" s="64" t="s">
        <v>587</v>
      </c>
      <c r="X30" s="67">
        <v>12582</v>
      </c>
    </row>
    <row r="31" spans="1:24" ht="12">
      <c r="A31" s="86">
        <v>410</v>
      </c>
      <c r="B31" s="64">
        <v>410057176</v>
      </c>
      <c r="C31" s="66" t="s">
        <v>11</v>
      </c>
      <c r="D31" s="67">
        <v>0</v>
      </c>
      <c r="E31" s="67">
        <v>0</v>
      </c>
      <c r="F31" s="67">
        <v>0</v>
      </c>
      <c r="G31" s="67">
        <v>0</v>
      </c>
      <c r="H31" s="67">
        <v>1</v>
      </c>
      <c r="I31" s="67">
        <v>0</v>
      </c>
      <c r="J31" s="67">
        <v>0</v>
      </c>
      <c r="K31" s="87">
        <v>3.7900000000000003E-2</v>
      </c>
      <c r="L31" s="67">
        <v>0</v>
      </c>
      <c r="M31" s="67">
        <v>0</v>
      </c>
      <c r="N31" s="67">
        <v>0</v>
      </c>
      <c r="O31" s="67">
        <v>0</v>
      </c>
      <c r="P31" s="67">
        <v>1</v>
      </c>
      <c r="Q31" s="67">
        <v>1</v>
      </c>
      <c r="R31" s="87">
        <v>1.038</v>
      </c>
      <c r="S31" s="67">
        <v>7</v>
      </c>
      <c r="U31" s="88" t="s">
        <v>582</v>
      </c>
      <c r="V31" s="64" t="s">
        <v>584</v>
      </c>
      <c r="W31" s="64" t="s">
        <v>655</v>
      </c>
      <c r="X31" s="67">
        <v>13760</v>
      </c>
    </row>
    <row r="32" spans="1:24" ht="12">
      <c r="A32" s="86">
        <v>410</v>
      </c>
      <c r="B32" s="64">
        <v>410057248</v>
      </c>
      <c r="C32" s="66" t="s">
        <v>11</v>
      </c>
      <c r="D32" s="67">
        <v>0</v>
      </c>
      <c r="E32" s="67">
        <v>0</v>
      </c>
      <c r="F32" s="67">
        <v>0</v>
      </c>
      <c r="G32" s="67">
        <v>3</v>
      </c>
      <c r="H32" s="67">
        <v>5</v>
      </c>
      <c r="I32" s="67">
        <v>0</v>
      </c>
      <c r="J32" s="67">
        <v>0</v>
      </c>
      <c r="K32" s="87">
        <v>0.30320000000000003</v>
      </c>
      <c r="L32" s="67">
        <v>0</v>
      </c>
      <c r="M32" s="67">
        <v>0</v>
      </c>
      <c r="N32" s="67">
        <v>1</v>
      </c>
      <c r="O32" s="67">
        <v>0</v>
      </c>
      <c r="P32" s="67">
        <v>3</v>
      </c>
      <c r="Q32" s="67">
        <v>8</v>
      </c>
      <c r="R32" s="87">
        <v>1.038</v>
      </c>
      <c r="S32" s="67">
        <v>10</v>
      </c>
      <c r="U32" s="88" t="s">
        <v>582</v>
      </c>
      <c r="V32" s="64" t="s">
        <v>584</v>
      </c>
      <c r="W32" s="64" t="s">
        <v>589</v>
      </c>
      <c r="X32" s="67">
        <v>11498</v>
      </c>
    </row>
    <row r="33" spans="1:24" ht="12">
      <c r="A33" s="86">
        <v>410</v>
      </c>
      <c r="B33" s="64">
        <v>410057262</v>
      </c>
      <c r="C33" s="66" t="s">
        <v>11</v>
      </c>
      <c r="D33" s="67">
        <v>0</v>
      </c>
      <c r="E33" s="67">
        <v>0</v>
      </c>
      <c r="F33" s="67">
        <v>0</v>
      </c>
      <c r="G33" s="67">
        <v>0</v>
      </c>
      <c r="H33" s="67">
        <v>1</v>
      </c>
      <c r="I33" s="67">
        <v>0</v>
      </c>
      <c r="J33" s="67">
        <v>0</v>
      </c>
      <c r="K33" s="87">
        <v>3.7900000000000003E-2</v>
      </c>
      <c r="L33" s="67">
        <v>0</v>
      </c>
      <c r="M33" s="67">
        <v>0</v>
      </c>
      <c r="N33" s="67">
        <v>0</v>
      </c>
      <c r="O33" s="67">
        <v>0</v>
      </c>
      <c r="P33" s="67">
        <v>0</v>
      </c>
      <c r="Q33" s="67">
        <v>1</v>
      </c>
      <c r="R33" s="87">
        <v>1.038</v>
      </c>
      <c r="S33" s="67">
        <v>8</v>
      </c>
      <c r="U33" s="88" t="s">
        <v>582</v>
      </c>
      <c r="V33" s="64" t="s">
        <v>584</v>
      </c>
      <c r="W33" s="64" t="s">
        <v>591</v>
      </c>
      <c r="X33" s="67">
        <v>9236</v>
      </c>
    </row>
    <row r="34" spans="1:24" ht="12">
      <c r="A34" s="86">
        <v>412</v>
      </c>
      <c r="B34" s="64">
        <v>412035035</v>
      </c>
      <c r="C34" s="66" t="s">
        <v>23</v>
      </c>
      <c r="D34" s="67">
        <v>0</v>
      </c>
      <c r="E34" s="67">
        <v>0</v>
      </c>
      <c r="F34" s="67">
        <v>0</v>
      </c>
      <c r="G34" s="67">
        <v>66</v>
      </c>
      <c r="H34" s="67">
        <v>216</v>
      </c>
      <c r="I34" s="67">
        <v>215</v>
      </c>
      <c r="J34" s="67">
        <v>0</v>
      </c>
      <c r="K34" s="87">
        <v>18.836300000000001</v>
      </c>
      <c r="L34" s="67">
        <v>0</v>
      </c>
      <c r="M34" s="67">
        <v>17</v>
      </c>
      <c r="N34" s="67">
        <v>23</v>
      </c>
      <c r="O34" s="67">
        <v>18</v>
      </c>
      <c r="P34" s="67">
        <v>248</v>
      </c>
      <c r="Q34" s="67">
        <v>497</v>
      </c>
      <c r="R34" s="87">
        <v>1.085</v>
      </c>
      <c r="S34" s="67">
        <v>10</v>
      </c>
      <c r="U34" s="88" t="s">
        <v>594</v>
      </c>
      <c r="V34" s="64" t="s">
        <v>583</v>
      </c>
      <c r="W34" s="64" t="s">
        <v>583</v>
      </c>
      <c r="X34" s="67">
        <v>13259</v>
      </c>
    </row>
    <row r="35" spans="1:24" ht="12">
      <c r="A35" s="86">
        <v>412</v>
      </c>
      <c r="B35" s="64">
        <v>412035044</v>
      </c>
      <c r="C35" s="66" t="s">
        <v>23</v>
      </c>
      <c r="D35" s="67">
        <v>0</v>
      </c>
      <c r="E35" s="67">
        <v>0</v>
      </c>
      <c r="F35" s="67">
        <v>0</v>
      </c>
      <c r="G35" s="67">
        <v>0</v>
      </c>
      <c r="H35" s="67">
        <v>1</v>
      </c>
      <c r="I35" s="67">
        <v>6</v>
      </c>
      <c r="J35" s="67">
        <v>0</v>
      </c>
      <c r="K35" s="87">
        <v>0.26529999999999998</v>
      </c>
      <c r="L35" s="67">
        <v>0</v>
      </c>
      <c r="M35" s="67">
        <v>0</v>
      </c>
      <c r="N35" s="67">
        <v>0</v>
      </c>
      <c r="O35" s="67">
        <v>0</v>
      </c>
      <c r="P35" s="67">
        <v>3</v>
      </c>
      <c r="Q35" s="67">
        <v>7</v>
      </c>
      <c r="R35" s="87">
        <v>1.085</v>
      </c>
      <c r="S35" s="67">
        <v>10</v>
      </c>
      <c r="U35" s="88" t="s">
        <v>594</v>
      </c>
      <c r="V35" s="64" t="s">
        <v>583</v>
      </c>
      <c r="W35" s="64" t="s">
        <v>595</v>
      </c>
      <c r="X35" s="67">
        <v>13400</v>
      </c>
    </row>
    <row r="36" spans="1:24" ht="12">
      <c r="A36" s="86">
        <v>412</v>
      </c>
      <c r="B36" s="64">
        <v>412035073</v>
      </c>
      <c r="C36" s="66" t="s">
        <v>23</v>
      </c>
      <c r="D36" s="67">
        <v>0</v>
      </c>
      <c r="E36" s="67">
        <v>0</v>
      </c>
      <c r="F36" s="67">
        <v>0</v>
      </c>
      <c r="G36" s="67">
        <v>0</v>
      </c>
      <c r="H36" s="67">
        <v>0</v>
      </c>
      <c r="I36" s="67">
        <v>1</v>
      </c>
      <c r="J36" s="67">
        <v>0</v>
      </c>
      <c r="K36" s="87">
        <v>3.7900000000000003E-2</v>
      </c>
      <c r="L36" s="67">
        <v>0</v>
      </c>
      <c r="M36" s="67">
        <v>0</v>
      </c>
      <c r="N36" s="67">
        <v>0</v>
      </c>
      <c r="O36" s="67">
        <v>0</v>
      </c>
      <c r="P36" s="67">
        <v>1</v>
      </c>
      <c r="Q36" s="67">
        <v>1</v>
      </c>
      <c r="R36" s="87">
        <v>1.085</v>
      </c>
      <c r="S36" s="67">
        <v>5</v>
      </c>
      <c r="U36" s="88" t="s">
        <v>594</v>
      </c>
      <c r="V36" s="64" t="s">
        <v>583</v>
      </c>
      <c r="W36" s="64" t="s">
        <v>626</v>
      </c>
      <c r="X36" s="67">
        <v>15822</v>
      </c>
    </row>
    <row r="37" spans="1:24" ht="12">
      <c r="A37" s="86">
        <v>412</v>
      </c>
      <c r="B37" s="64">
        <v>412035220</v>
      </c>
      <c r="C37" s="66" t="s">
        <v>23</v>
      </c>
      <c r="D37" s="67">
        <v>0</v>
      </c>
      <c r="E37" s="67">
        <v>0</v>
      </c>
      <c r="F37" s="67">
        <v>0</v>
      </c>
      <c r="G37" s="67">
        <v>0</v>
      </c>
      <c r="H37" s="67">
        <v>2</v>
      </c>
      <c r="I37" s="67">
        <v>1</v>
      </c>
      <c r="J37" s="67">
        <v>0</v>
      </c>
      <c r="K37" s="87">
        <v>0.1137</v>
      </c>
      <c r="L37" s="67">
        <v>0</v>
      </c>
      <c r="M37" s="67">
        <v>0</v>
      </c>
      <c r="N37" s="67">
        <v>1</v>
      </c>
      <c r="O37" s="67">
        <v>0</v>
      </c>
      <c r="P37" s="67">
        <v>1</v>
      </c>
      <c r="Q37" s="67">
        <v>3</v>
      </c>
      <c r="R37" s="87">
        <v>1.085</v>
      </c>
      <c r="S37" s="67">
        <v>6</v>
      </c>
      <c r="U37" s="88" t="s">
        <v>594</v>
      </c>
      <c r="V37" s="64" t="s">
        <v>583</v>
      </c>
      <c r="W37" s="64" t="s">
        <v>598</v>
      </c>
      <c r="X37" s="67">
        <v>12624</v>
      </c>
    </row>
    <row r="38" spans="1:24" ht="12">
      <c r="A38" s="86">
        <v>412</v>
      </c>
      <c r="B38" s="64">
        <v>412035244</v>
      </c>
      <c r="C38" s="66" t="s">
        <v>23</v>
      </c>
      <c r="D38" s="67">
        <v>0</v>
      </c>
      <c r="E38" s="67">
        <v>0</v>
      </c>
      <c r="F38" s="67">
        <v>0</v>
      </c>
      <c r="G38" s="67">
        <v>0</v>
      </c>
      <c r="H38" s="67">
        <v>1</v>
      </c>
      <c r="I38" s="67">
        <v>6</v>
      </c>
      <c r="J38" s="67">
        <v>0</v>
      </c>
      <c r="K38" s="87">
        <v>0.26529999999999998</v>
      </c>
      <c r="L38" s="67">
        <v>0</v>
      </c>
      <c r="M38" s="67">
        <v>0</v>
      </c>
      <c r="N38" s="67">
        <v>0</v>
      </c>
      <c r="O38" s="67">
        <v>0</v>
      </c>
      <c r="P38" s="67">
        <v>3</v>
      </c>
      <c r="Q38" s="67">
        <v>7</v>
      </c>
      <c r="R38" s="87">
        <v>1.085</v>
      </c>
      <c r="S38" s="67">
        <v>9</v>
      </c>
      <c r="U38" s="88" t="s">
        <v>594</v>
      </c>
      <c r="V38" s="64" t="s">
        <v>583</v>
      </c>
      <c r="W38" s="64" t="s">
        <v>599</v>
      </c>
      <c r="X38" s="67">
        <v>13353</v>
      </c>
    </row>
    <row r="39" spans="1:24" ht="12">
      <c r="A39" s="86">
        <v>412</v>
      </c>
      <c r="B39" s="64">
        <v>412035285</v>
      </c>
      <c r="C39" s="66" t="s">
        <v>23</v>
      </c>
      <c r="D39" s="67">
        <v>0</v>
      </c>
      <c r="E39" s="67">
        <v>0</v>
      </c>
      <c r="F39" s="67">
        <v>0</v>
      </c>
      <c r="G39" s="67">
        <v>0</v>
      </c>
      <c r="H39" s="67">
        <v>2</v>
      </c>
      <c r="I39" s="67">
        <v>5</v>
      </c>
      <c r="J39" s="67">
        <v>0</v>
      </c>
      <c r="K39" s="87">
        <v>0.26529999999999998</v>
      </c>
      <c r="L39" s="67">
        <v>0</v>
      </c>
      <c r="M39" s="67">
        <v>0</v>
      </c>
      <c r="N39" s="67">
        <v>0</v>
      </c>
      <c r="O39" s="67">
        <v>0</v>
      </c>
      <c r="P39" s="67">
        <v>0</v>
      </c>
      <c r="Q39" s="67">
        <v>7</v>
      </c>
      <c r="R39" s="87">
        <v>1.085</v>
      </c>
      <c r="S39" s="67">
        <v>7</v>
      </c>
      <c r="U39" s="88" t="s">
        <v>594</v>
      </c>
      <c r="V39" s="64" t="s">
        <v>583</v>
      </c>
      <c r="W39" s="64" t="s">
        <v>600</v>
      </c>
      <c r="X39" s="67">
        <v>10964</v>
      </c>
    </row>
    <row r="40" spans="1:24" ht="12">
      <c r="A40" s="86">
        <v>412</v>
      </c>
      <c r="B40" s="64">
        <v>412035293</v>
      </c>
      <c r="C40" s="66" t="s">
        <v>23</v>
      </c>
      <c r="D40" s="67">
        <v>0</v>
      </c>
      <c r="E40" s="67">
        <v>0</v>
      </c>
      <c r="F40" s="67">
        <v>0</v>
      </c>
      <c r="G40" s="67">
        <v>0</v>
      </c>
      <c r="H40" s="67">
        <v>2</v>
      </c>
      <c r="I40" s="67">
        <v>0</v>
      </c>
      <c r="J40" s="67">
        <v>0</v>
      </c>
      <c r="K40" s="87">
        <v>7.5800000000000006E-2</v>
      </c>
      <c r="L40" s="67">
        <v>0</v>
      </c>
      <c r="M40" s="67">
        <v>0</v>
      </c>
      <c r="N40" s="67">
        <v>1</v>
      </c>
      <c r="O40" s="67">
        <v>0</v>
      </c>
      <c r="P40" s="67">
        <v>0</v>
      </c>
      <c r="Q40" s="67">
        <v>2</v>
      </c>
      <c r="R40" s="87">
        <v>1.085</v>
      </c>
      <c r="S40" s="67">
        <v>9</v>
      </c>
      <c r="U40" s="88" t="s">
        <v>594</v>
      </c>
      <c r="V40" s="64" t="s">
        <v>583</v>
      </c>
      <c r="W40" s="64" t="s">
        <v>746</v>
      </c>
      <c r="X40" s="67">
        <v>10877</v>
      </c>
    </row>
    <row r="41" spans="1:24" ht="12">
      <c r="A41" s="86">
        <v>412</v>
      </c>
      <c r="B41" s="64">
        <v>412035314</v>
      </c>
      <c r="C41" s="66" t="s">
        <v>23</v>
      </c>
      <c r="D41" s="67">
        <v>0</v>
      </c>
      <c r="E41" s="67">
        <v>0</v>
      </c>
      <c r="F41" s="67">
        <v>0</v>
      </c>
      <c r="G41" s="67">
        <v>0</v>
      </c>
      <c r="H41" s="67">
        <v>0</v>
      </c>
      <c r="I41" s="67">
        <v>1</v>
      </c>
      <c r="J41" s="67">
        <v>0</v>
      </c>
      <c r="K41" s="87">
        <v>3.7900000000000003E-2</v>
      </c>
      <c r="L41" s="67">
        <v>0</v>
      </c>
      <c r="M41" s="67">
        <v>0</v>
      </c>
      <c r="N41" s="67">
        <v>0</v>
      </c>
      <c r="O41" s="67">
        <v>0</v>
      </c>
      <c r="P41" s="67">
        <v>0</v>
      </c>
      <c r="Q41" s="67">
        <v>1</v>
      </c>
      <c r="R41" s="87">
        <v>1.085</v>
      </c>
      <c r="S41" s="67">
        <v>7</v>
      </c>
      <c r="U41" s="88" t="s">
        <v>594</v>
      </c>
      <c r="V41" s="64" t="s">
        <v>583</v>
      </c>
      <c r="W41" s="64" t="s">
        <v>601</v>
      </c>
      <c r="X41" s="67">
        <v>11519</v>
      </c>
    </row>
    <row r="42" spans="1:24" ht="12">
      <c r="A42" s="86">
        <v>412</v>
      </c>
      <c r="B42" s="64">
        <v>412035335</v>
      </c>
      <c r="C42" s="66" t="s">
        <v>23</v>
      </c>
      <c r="D42" s="67">
        <v>0</v>
      </c>
      <c r="E42" s="67">
        <v>0</v>
      </c>
      <c r="F42" s="67">
        <v>0</v>
      </c>
      <c r="G42" s="67">
        <v>0</v>
      </c>
      <c r="H42" s="67">
        <v>0</v>
      </c>
      <c r="I42" s="67">
        <v>1</v>
      </c>
      <c r="J42" s="67">
        <v>0</v>
      </c>
      <c r="K42" s="87">
        <v>3.7900000000000003E-2</v>
      </c>
      <c r="L42" s="67">
        <v>0</v>
      </c>
      <c r="M42" s="67">
        <v>0</v>
      </c>
      <c r="N42" s="67">
        <v>0</v>
      </c>
      <c r="O42" s="67">
        <v>0</v>
      </c>
      <c r="P42" s="67">
        <v>0</v>
      </c>
      <c r="Q42" s="67">
        <v>1</v>
      </c>
      <c r="R42" s="87">
        <v>1.085</v>
      </c>
      <c r="S42" s="67">
        <v>1</v>
      </c>
      <c r="U42" s="88" t="s">
        <v>594</v>
      </c>
      <c r="V42" s="64" t="s">
        <v>583</v>
      </c>
      <c r="W42" s="64" t="s">
        <v>756</v>
      </c>
      <c r="X42" s="67">
        <v>11519</v>
      </c>
    </row>
    <row r="43" spans="1:24" ht="12">
      <c r="A43" s="86">
        <v>412</v>
      </c>
      <c r="B43" s="64">
        <v>412035336</v>
      </c>
      <c r="C43" s="66" t="s">
        <v>23</v>
      </c>
      <c r="D43" s="67">
        <v>0</v>
      </c>
      <c r="E43" s="67">
        <v>0</v>
      </c>
      <c r="F43" s="67">
        <v>0</v>
      </c>
      <c r="G43" s="67">
        <v>0</v>
      </c>
      <c r="H43" s="67">
        <v>0</v>
      </c>
      <c r="I43" s="67">
        <v>1</v>
      </c>
      <c r="J43" s="67">
        <v>0</v>
      </c>
      <c r="K43" s="87">
        <v>3.7900000000000003E-2</v>
      </c>
      <c r="L43" s="67">
        <v>0</v>
      </c>
      <c r="M43" s="67">
        <v>0</v>
      </c>
      <c r="N43" s="67">
        <v>0</v>
      </c>
      <c r="O43" s="67">
        <v>0</v>
      </c>
      <c r="P43" s="67">
        <v>0</v>
      </c>
      <c r="Q43" s="67">
        <v>1</v>
      </c>
      <c r="R43" s="87">
        <v>1.085</v>
      </c>
      <c r="S43" s="67">
        <v>7</v>
      </c>
      <c r="U43" s="88" t="s">
        <v>594</v>
      </c>
      <c r="V43" s="64" t="s">
        <v>583</v>
      </c>
      <c r="W43" s="64" t="s">
        <v>711</v>
      </c>
      <c r="X43" s="67">
        <v>11519</v>
      </c>
    </row>
    <row r="44" spans="1:24" ht="12">
      <c r="A44" s="86">
        <v>413</v>
      </c>
      <c r="B44" s="64">
        <v>413114091</v>
      </c>
      <c r="C44" s="66" t="s">
        <v>32</v>
      </c>
      <c r="D44" s="67">
        <v>0</v>
      </c>
      <c r="E44" s="67">
        <v>0</v>
      </c>
      <c r="F44" s="67">
        <v>0</v>
      </c>
      <c r="G44" s="67">
        <v>0</v>
      </c>
      <c r="H44" s="67">
        <v>0</v>
      </c>
      <c r="I44" s="67">
        <v>2</v>
      </c>
      <c r="J44" s="67">
        <v>0</v>
      </c>
      <c r="K44" s="87">
        <v>7.5800000000000006E-2</v>
      </c>
      <c r="L44" s="67">
        <v>0</v>
      </c>
      <c r="M44" s="67">
        <v>0</v>
      </c>
      <c r="N44" s="67">
        <v>0</v>
      </c>
      <c r="O44" s="67">
        <v>0</v>
      </c>
      <c r="P44" s="67">
        <v>1</v>
      </c>
      <c r="Q44" s="67">
        <v>2</v>
      </c>
      <c r="R44" s="87">
        <v>1</v>
      </c>
      <c r="S44" s="67">
        <v>7</v>
      </c>
      <c r="U44" s="88" t="s">
        <v>602</v>
      </c>
      <c r="V44" s="64" t="s">
        <v>603</v>
      </c>
      <c r="W44" s="64" t="s">
        <v>604</v>
      </c>
      <c r="X44" s="67">
        <v>12953</v>
      </c>
    </row>
    <row r="45" spans="1:24" ht="12">
      <c r="A45" s="86">
        <v>413</v>
      </c>
      <c r="B45" s="64">
        <v>413114114</v>
      </c>
      <c r="C45" s="66" t="s">
        <v>32</v>
      </c>
      <c r="D45" s="67">
        <v>0</v>
      </c>
      <c r="E45" s="67">
        <v>0</v>
      </c>
      <c r="F45" s="67">
        <v>0</v>
      </c>
      <c r="G45" s="67">
        <v>0</v>
      </c>
      <c r="H45" s="67">
        <v>30</v>
      </c>
      <c r="I45" s="67">
        <v>40</v>
      </c>
      <c r="J45" s="67">
        <v>0</v>
      </c>
      <c r="K45" s="87">
        <v>2.653</v>
      </c>
      <c r="L45" s="67">
        <v>0</v>
      </c>
      <c r="M45" s="67">
        <v>0</v>
      </c>
      <c r="N45" s="67">
        <v>0</v>
      </c>
      <c r="O45" s="67">
        <v>0</v>
      </c>
      <c r="P45" s="67">
        <v>25</v>
      </c>
      <c r="Q45" s="67">
        <v>70</v>
      </c>
      <c r="R45" s="87">
        <v>1</v>
      </c>
      <c r="S45" s="67">
        <v>10</v>
      </c>
      <c r="U45" s="88" t="s">
        <v>602</v>
      </c>
      <c r="V45" s="64" t="s">
        <v>603</v>
      </c>
      <c r="W45" s="64" t="s">
        <v>603</v>
      </c>
      <c r="X45" s="67">
        <v>11664</v>
      </c>
    </row>
    <row r="46" spans="1:24" ht="12">
      <c r="A46" s="86">
        <v>413</v>
      </c>
      <c r="B46" s="64">
        <v>413114127</v>
      </c>
      <c r="C46" s="66" t="s">
        <v>32</v>
      </c>
      <c r="D46" s="67">
        <v>0</v>
      </c>
      <c r="E46" s="67">
        <v>0</v>
      </c>
      <c r="F46" s="67">
        <v>0</v>
      </c>
      <c r="G46" s="67">
        <v>0</v>
      </c>
      <c r="H46" s="67">
        <v>0</v>
      </c>
      <c r="I46" s="67">
        <v>1</v>
      </c>
      <c r="J46" s="67">
        <v>0</v>
      </c>
      <c r="K46" s="87">
        <v>3.7900000000000003E-2</v>
      </c>
      <c r="L46" s="67">
        <v>0</v>
      </c>
      <c r="M46" s="67">
        <v>0</v>
      </c>
      <c r="N46" s="67">
        <v>0</v>
      </c>
      <c r="O46" s="67">
        <v>0</v>
      </c>
      <c r="P46" s="67">
        <v>0</v>
      </c>
      <c r="Q46" s="67">
        <v>1</v>
      </c>
      <c r="R46" s="87">
        <v>1</v>
      </c>
      <c r="S46" s="67">
        <v>4</v>
      </c>
      <c r="U46" s="88" t="s">
        <v>602</v>
      </c>
      <c r="V46" s="64" t="s">
        <v>603</v>
      </c>
      <c r="W46" s="64" t="s">
        <v>763</v>
      </c>
      <c r="X46" s="67">
        <v>10766</v>
      </c>
    </row>
    <row r="47" spans="1:24" ht="12">
      <c r="A47" s="86">
        <v>413</v>
      </c>
      <c r="B47" s="64">
        <v>413114253</v>
      </c>
      <c r="C47" s="66" t="s">
        <v>32</v>
      </c>
      <c r="D47" s="67">
        <v>0</v>
      </c>
      <c r="E47" s="67">
        <v>0</v>
      </c>
      <c r="F47" s="67">
        <v>0</v>
      </c>
      <c r="G47" s="67">
        <v>0</v>
      </c>
      <c r="H47" s="67">
        <v>1</v>
      </c>
      <c r="I47" s="67">
        <v>0</v>
      </c>
      <c r="J47" s="67">
        <v>0</v>
      </c>
      <c r="K47" s="87">
        <v>3.7900000000000003E-2</v>
      </c>
      <c r="L47" s="67">
        <v>0</v>
      </c>
      <c r="M47" s="67">
        <v>0</v>
      </c>
      <c r="N47" s="67">
        <v>0</v>
      </c>
      <c r="O47" s="67">
        <v>0</v>
      </c>
      <c r="P47" s="67">
        <v>0</v>
      </c>
      <c r="Q47" s="67">
        <v>1</v>
      </c>
      <c r="R47" s="87">
        <v>1</v>
      </c>
      <c r="S47" s="67">
        <v>9</v>
      </c>
      <c r="U47" s="88" t="s">
        <v>602</v>
      </c>
      <c r="V47" s="64" t="s">
        <v>603</v>
      </c>
      <c r="W47" s="64" t="s">
        <v>607</v>
      </c>
      <c r="X47" s="67">
        <v>8960</v>
      </c>
    </row>
    <row r="48" spans="1:24" ht="12">
      <c r="A48" s="86">
        <v>413</v>
      </c>
      <c r="B48" s="64">
        <v>413114605</v>
      </c>
      <c r="C48" s="66" t="s">
        <v>32</v>
      </c>
      <c r="D48" s="67">
        <v>0</v>
      </c>
      <c r="E48" s="67">
        <v>0</v>
      </c>
      <c r="F48" s="67">
        <v>0</v>
      </c>
      <c r="G48" s="67">
        <v>0</v>
      </c>
      <c r="H48" s="67">
        <v>0</v>
      </c>
      <c r="I48" s="67">
        <v>1</v>
      </c>
      <c r="J48" s="67">
        <v>0</v>
      </c>
      <c r="K48" s="87">
        <v>3.7900000000000003E-2</v>
      </c>
      <c r="L48" s="67">
        <v>0</v>
      </c>
      <c r="M48" s="67">
        <v>0</v>
      </c>
      <c r="N48" s="67">
        <v>0</v>
      </c>
      <c r="O48" s="67">
        <v>0</v>
      </c>
      <c r="P48" s="67">
        <v>1</v>
      </c>
      <c r="Q48" s="67">
        <v>1</v>
      </c>
      <c r="R48" s="87">
        <v>1</v>
      </c>
      <c r="S48" s="67">
        <v>6</v>
      </c>
      <c r="U48" s="88" t="s">
        <v>602</v>
      </c>
      <c r="V48" s="64" t="s">
        <v>603</v>
      </c>
      <c r="W48" s="64" t="s">
        <v>769</v>
      </c>
      <c r="X48" s="67">
        <v>15039</v>
      </c>
    </row>
    <row r="49" spans="1:24" ht="12">
      <c r="A49" s="86">
        <v>413</v>
      </c>
      <c r="B49" s="64">
        <v>413114670</v>
      </c>
      <c r="C49" s="66" t="s">
        <v>32</v>
      </c>
      <c r="D49" s="67">
        <v>0</v>
      </c>
      <c r="E49" s="67">
        <v>0</v>
      </c>
      <c r="F49" s="67">
        <v>0</v>
      </c>
      <c r="G49" s="67">
        <v>0</v>
      </c>
      <c r="H49" s="67">
        <v>7</v>
      </c>
      <c r="I49" s="67">
        <v>21</v>
      </c>
      <c r="J49" s="67">
        <v>0</v>
      </c>
      <c r="K49" s="87">
        <v>1.0611999999999999</v>
      </c>
      <c r="L49" s="67">
        <v>0</v>
      </c>
      <c r="M49" s="67">
        <v>0</v>
      </c>
      <c r="N49" s="67">
        <v>0</v>
      </c>
      <c r="O49" s="67">
        <v>0</v>
      </c>
      <c r="P49" s="67">
        <v>3</v>
      </c>
      <c r="Q49" s="67">
        <v>28</v>
      </c>
      <c r="R49" s="87">
        <v>1</v>
      </c>
      <c r="S49" s="67">
        <v>4</v>
      </c>
      <c r="U49" s="88" t="s">
        <v>602</v>
      </c>
      <c r="V49" s="64" t="s">
        <v>603</v>
      </c>
      <c r="W49" s="64" t="s">
        <v>609</v>
      </c>
      <c r="X49" s="67">
        <v>10738</v>
      </c>
    </row>
    <row r="50" spans="1:24" ht="12">
      <c r="A50" s="86">
        <v>413</v>
      </c>
      <c r="B50" s="64">
        <v>413114674</v>
      </c>
      <c r="C50" s="66" t="s">
        <v>32</v>
      </c>
      <c r="D50" s="67">
        <v>0</v>
      </c>
      <c r="E50" s="67">
        <v>0</v>
      </c>
      <c r="F50" s="67">
        <v>0</v>
      </c>
      <c r="G50" s="67">
        <v>0</v>
      </c>
      <c r="H50" s="67">
        <v>15</v>
      </c>
      <c r="I50" s="67">
        <v>27</v>
      </c>
      <c r="J50" s="67">
        <v>0</v>
      </c>
      <c r="K50" s="87">
        <v>1.5918000000000001</v>
      </c>
      <c r="L50" s="67">
        <v>0</v>
      </c>
      <c r="M50" s="67">
        <v>0</v>
      </c>
      <c r="N50" s="67">
        <v>0</v>
      </c>
      <c r="O50" s="67">
        <v>0</v>
      </c>
      <c r="P50" s="67">
        <v>14</v>
      </c>
      <c r="Q50" s="67">
        <v>42</v>
      </c>
      <c r="R50" s="87">
        <v>1</v>
      </c>
      <c r="S50" s="67">
        <v>10</v>
      </c>
      <c r="U50" s="88" t="s">
        <v>602</v>
      </c>
      <c r="V50" s="64" t="s">
        <v>603</v>
      </c>
      <c r="W50" s="64" t="s">
        <v>610</v>
      </c>
      <c r="X50" s="67">
        <v>11681</v>
      </c>
    </row>
    <row r="51" spans="1:24" ht="12">
      <c r="A51" s="86">
        <v>413</v>
      </c>
      <c r="B51" s="64">
        <v>413114683</v>
      </c>
      <c r="C51" s="66" t="s">
        <v>32</v>
      </c>
      <c r="D51" s="67">
        <v>0</v>
      </c>
      <c r="E51" s="67">
        <v>0</v>
      </c>
      <c r="F51" s="67">
        <v>0</v>
      </c>
      <c r="G51" s="67">
        <v>0</v>
      </c>
      <c r="H51" s="67">
        <v>0</v>
      </c>
      <c r="I51" s="67">
        <v>1</v>
      </c>
      <c r="J51" s="67">
        <v>0</v>
      </c>
      <c r="K51" s="87">
        <v>3.7900000000000003E-2</v>
      </c>
      <c r="L51" s="67">
        <v>0</v>
      </c>
      <c r="M51" s="67">
        <v>0</v>
      </c>
      <c r="N51" s="67">
        <v>0</v>
      </c>
      <c r="O51" s="67">
        <v>0</v>
      </c>
      <c r="P51" s="67">
        <v>0</v>
      </c>
      <c r="Q51" s="67">
        <v>1</v>
      </c>
      <c r="R51" s="87">
        <v>1</v>
      </c>
      <c r="S51" s="67">
        <v>4</v>
      </c>
      <c r="U51" s="88" t="s">
        <v>602</v>
      </c>
      <c r="V51" s="64" t="s">
        <v>603</v>
      </c>
      <c r="W51" s="64" t="s">
        <v>611</v>
      </c>
      <c r="X51" s="67">
        <v>10766</v>
      </c>
    </row>
    <row r="52" spans="1:24" ht="12">
      <c r="A52" s="86">
        <v>413</v>
      </c>
      <c r="B52" s="64">
        <v>413114717</v>
      </c>
      <c r="C52" s="66" t="s">
        <v>32</v>
      </c>
      <c r="D52" s="67">
        <v>0</v>
      </c>
      <c r="E52" s="67">
        <v>0</v>
      </c>
      <c r="F52" s="67">
        <v>0</v>
      </c>
      <c r="G52" s="67">
        <v>0</v>
      </c>
      <c r="H52" s="67">
        <v>13</v>
      </c>
      <c r="I52" s="67">
        <v>31</v>
      </c>
      <c r="J52" s="67">
        <v>0</v>
      </c>
      <c r="K52" s="87">
        <v>1.6676</v>
      </c>
      <c r="L52" s="67">
        <v>0</v>
      </c>
      <c r="M52" s="67">
        <v>0</v>
      </c>
      <c r="N52" s="67">
        <v>0</v>
      </c>
      <c r="O52" s="67">
        <v>0</v>
      </c>
      <c r="P52" s="67">
        <v>17</v>
      </c>
      <c r="Q52" s="67">
        <v>44</v>
      </c>
      <c r="R52" s="87">
        <v>1</v>
      </c>
      <c r="S52" s="67">
        <v>8</v>
      </c>
      <c r="U52" s="88" t="s">
        <v>602</v>
      </c>
      <c r="V52" s="64" t="s">
        <v>603</v>
      </c>
      <c r="W52" s="64" t="s">
        <v>612</v>
      </c>
      <c r="X52" s="67">
        <v>11962</v>
      </c>
    </row>
    <row r="53" spans="1:24" ht="12">
      <c r="A53" s="86">
        <v>413</v>
      </c>
      <c r="B53" s="64">
        <v>413114750</v>
      </c>
      <c r="C53" s="66" t="s">
        <v>32</v>
      </c>
      <c r="D53" s="67">
        <v>0</v>
      </c>
      <c r="E53" s="67">
        <v>0</v>
      </c>
      <c r="F53" s="67">
        <v>0</v>
      </c>
      <c r="G53" s="67">
        <v>0</v>
      </c>
      <c r="H53" s="67">
        <v>6</v>
      </c>
      <c r="I53" s="67">
        <v>16</v>
      </c>
      <c r="J53" s="67">
        <v>0</v>
      </c>
      <c r="K53" s="87">
        <v>0.83379999999999999</v>
      </c>
      <c r="L53" s="67">
        <v>0</v>
      </c>
      <c r="M53" s="67">
        <v>0</v>
      </c>
      <c r="N53" s="67">
        <v>0</v>
      </c>
      <c r="O53" s="67">
        <v>0</v>
      </c>
      <c r="P53" s="67">
        <v>3</v>
      </c>
      <c r="Q53" s="67">
        <v>22</v>
      </c>
      <c r="R53" s="87">
        <v>1</v>
      </c>
      <c r="S53" s="67">
        <v>6</v>
      </c>
      <c r="U53" s="88" t="s">
        <v>602</v>
      </c>
      <c r="V53" s="64" t="s">
        <v>603</v>
      </c>
      <c r="W53" s="64" t="s">
        <v>614</v>
      </c>
      <c r="X53" s="67">
        <v>10856</v>
      </c>
    </row>
    <row r="54" spans="1:24" ht="12">
      <c r="A54" s="86">
        <v>413</v>
      </c>
      <c r="B54" s="64">
        <v>413114755</v>
      </c>
      <c r="C54" s="66" t="s">
        <v>32</v>
      </c>
      <c r="D54" s="67">
        <v>0</v>
      </c>
      <c r="E54" s="67">
        <v>0</v>
      </c>
      <c r="F54" s="67">
        <v>0</v>
      </c>
      <c r="G54" s="67">
        <v>0</v>
      </c>
      <c r="H54" s="67">
        <v>4</v>
      </c>
      <c r="I54" s="67">
        <v>1</v>
      </c>
      <c r="J54" s="67">
        <v>0</v>
      </c>
      <c r="K54" s="87">
        <v>0.1895</v>
      </c>
      <c r="L54" s="67">
        <v>0</v>
      </c>
      <c r="M54" s="67">
        <v>0</v>
      </c>
      <c r="N54" s="67">
        <v>0</v>
      </c>
      <c r="O54" s="67">
        <v>0</v>
      </c>
      <c r="P54" s="67">
        <v>2</v>
      </c>
      <c r="Q54" s="67">
        <v>5</v>
      </c>
      <c r="R54" s="87">
        <v>1</v>
      </c>
      <c r="S54" s="67">
        <v>9</v>
      </c>
      <c r="U54" s="88" t="s">
        <v>602</v>
      </c>
      <c r="V54" s="64" t="s">
        <v>603</v>
      </c>
      <c r="W54" s="64" t="s">
        <v>615</v>
      </c>
      <c r="X54" s="67">
        <v>11153</v>
      </c>
    </row>
    <row r="55" spans="1:24" ht="12">
      <c r="A55" s="86">
        <v>414</v>
      </c>
      <c r="B55" s="64">
        <v>414603098</v>
      </c>
      <c r="C55" s="66" t="s">
        <v>44</v>
      </c>
      <c r="D55" s="67">
        <v>0</v>
      </c>
      <c r="E55" s="67">
        <v>0</v>
      </c>
      <c r="F55" s="67">
        <v>0</v>
      </c>
      <c r="G55" s="67">
        <v>0</v>
      </c>
      <c r="H55" s="67">
        <v>2</v>
      </c>
      <c r="I55" s="67">
        <v>1</v>
      </c>
      <c r="J55" s="67">
        <v>0</v>
      </c>
      <c r="K55" s="87">
        <v>0.1137</v>
      </c>
      <c r="L55" s="67">
        <v>0</v>
      </c>
      <c r="M55" s="67">
        <v>0</v>
      </c>
      <c r="N55" s="67">
        <v>0</v>
      </c>
      <c r="O55" s="67">
        <v>0</v>
      </c>
      <c r="P55" s="67">
        <v>1</v>
      </c>
      <c r="Q55" s="67">
        <v>3</v>
      </c>
      <c r="R55" s="87">
        <v>1</v>
      </c>
      <c r="S55" s="67">
        <v>7</v>
      </c>
      <c r="U55" s="88" t="s">
        <v>616</v>
      </c>
      <c r="V55" s="64" t="s">
        <v>617</v>
      </c>
      <c r="W55" s="64" t="s">
        <v>619</v>
      </c>
      <c r="X55" s="67">
        <v>11021</v>
      </c>
    </row>
    <row r="56" spans="1:24" ht="12">
      <c r="A56" s="86">
        <v>414</v>
      </c>
      <c r="B56" s="64">
        <v>414603152</v>
      </c>
      <c r="C56" s="66" t="s">
        <v>44</v>
      </c>
      <c r="D56" s="67">
        <v>0</v>
      </c>
      <c r="E56" s="67">
        <v>0</v>
      </c>
      <c r="F56" s="67">
        <v>0</v>
      </c>
      <c r="G56" s="67">
        <v>0</v>
      </c>
      <c r="H56" s="67">
        <v>0</v>
      </c>
      <c r="I56" s="67">
        <v>1</v>
      </c>
      <c r="J56" s="67">
        <v>0</v>
      </c>
      <c r="K56" s="87">
        <v>3.7900000000000003E-2</v>
      </c>
      <c r="L56" s="67">
        <v>0</v>
      </c>
      <c r="M56" s="67">
        <v>0</v>
      </c>
      <c r="N56" s="67">
        <v>0</v>
      </c>
      <c r="O56" s="67">
        <v>0</v>
      </c>
      <c r="P56" s="67">
        <v>0</v>
      </c>
      <c r="Q56" s="67">
        <v>1</v>
      </c>
      <c r="R56" s="87">
        <v>1</v>
      </c>
      <c r="S56" s="67">
        <v>4</v>
      </c>
      <c r="U56" s="88" t="s">
        <v>616</v>
      </c>
      <c r="V56" s="64" t="s">
        <v>617</v>
      </c>
      <c r="W56" s="64" t="s">
        <v>944</v>
      </c>
      <c r="X56" s="67">
        <v>10766</v>
      </c>
    </row>
    <row r="57" spans="1:24" ht="12">
      <c r="A57" s="86">
        <v>414</v>
      </c>
      <c r="B57" s="64">
        <v>414603209</v>
      </c>
      <c r="C57" s="66" t="s">
        <v>44</v>
      </c>
      <c r="D57" s="67">
        <v>0</v>
      </c>
      <c r="E57" s="67">
        <v>0</v>
      </c>
      <c r="F57" s="67">
        <v>0</v>
      </c>
      <c r="G57" s="67">
        <v>0</v>
      </c>
      <c r="H57" s="67">
        <v>40</v>
      </c>
      <c r="I57" s="67">
        <v>33</v>
      </c>
      <c r="J57" s="67">
        <v>0</v>
      </c>
      <c r="K57" s="87">
        <v>2.7667000000000002</v>
      </c>
      <c r="L57" s="67">
        <v>0</v>
      </c>
      <c r="M57" s="67">
        <v>0</v>
      </c>
      <c r="N57" s="67">
        <v>0</v>
      </c>
      <c r="O57" s="67">
        <v>0</v>
      </c>
      <c r="P57" s="67">
        <v>39</v>
      </c>
      <c r="Q57" s="67">
        <v>73</v>
      </c>
      <c r="R57" s="87">
        <v>1</v>
      </c>
      <c r="S57" s="67">
        <v>10</v>
      </c>
      <c r="U57" s="88" t="s">
        <v>616</v>
      </c>
      <c r="V57" s="64" t="s">
        <v>617</v>
      </c>
      <c r="W57" s="64" t="s">
        <v>620</v>
      </c>
      <c r="X57" s="67">
        <v>12277</v>
      </c>
    </row>
    <row r="58" spans="1:24" ht="12">
      <c r="A58" s="86">
        <v>414</v>
      </c>
      <c r="B58" s="64">
        <v>414603236</v>
      </c>
      <c r="C58" s="66" t="s">
        <v>44</v>
      </c>
      <c r="D58" s="67">
        <v>0</v>
      </c>
      <c r="E58" s="67">
        <v>0</v>
      </c>
      <c r="F58" s="67">
        <v>0</v>
      </c>
      <c r="G58" s="67">
        <v>0</v>
      </c>
      <c r="H58" s="67">
        <v>100</v>
      </c>
      <c r="I58" s="67">
        <v>82</v>
      </c>
      <c r="J58" s="67">
        <v>0</v>
      </c>
      <c r="K58" s="87">
        <v>6.8978000000000002</v>
      </c>
      <c r="L58" s="67">
        <v>0</v>
      </c>
      <c r="M58" s="67">
        <v>0</v>
      </c>
      <c r="N58" s="67">
        <v>0</v>
      </c>
      <c r="O58" s="67">
        <v>2</v>
      </c>
      <c r="P58" s="67">
        <v>99</v>
      </c>
      <c r="Q58" s="67">
        <v>182</v>
      </c>
      <c r="R58" s="87">
        <v>1</v>
      </c>
      <c r="S58" s="67">
        <v>10</v>
      </c>
      <c r="U58" s="88" t="s">
        <v>616</v>
      </c>
      <c r="V58" s="64" t="s">
        <v>617</v>
      </c>
      <c r="W58" s="64" t="s">
        <v>621</v>
      </c>
      <c r="X58" s="67">
        <v>12341</v>
      </c>
    </row>
    <row r="59" spans="1:24" ht="12">
      <c r="A59" s="86">
        <v>414</v>
      </c>
      <c r="B59" s="64">
        <v>414603263</v>
      </c>
      <c r="C59" s="66" t="s">
        <v>44</v>
      </c>
      <c r="D59" s="67">
        <v>0</v>
      </c>
      <c r="E59" s="67">
        <v>0</v>
      </c>
      <c r="F59" s="67">
        <v>0</v>
      </c>
      <c r="G59" s="67">
        <v>0</v>
      </c>
      <c r="H59" s="67">
        <v>1</v>
      </c>
      <c r="I59" s="67">
        <v>2</v>
      </c>
      <c r="J59" s="67">
        <v>0</v>
      </c>
      <c r="K59" s="87">
        <v>0.1137</v>
      </c>
      <c r="L59" s="67">
        <v>0</v>
      </c>
      <c r="M59" s="67">
        <v>0</v>
      </c>
      <c r="N59" s="67">
        <v>0</v>
      </c>
      <c r="O59" s="67">
        <v>0</v>
      </c>
      <c r="P59" s="67">
        <v>0</v>
      </c>
      <c r="Q59" s="67">
        <v>3</v>
      </c>
      <c r="R59" s="87">
        <v>1</v>
      </c>
      <c r="S59" s="67">
        <v>10</v>
      </c>
      <c r="U59" s="88" t="s">
        <v>616</v>
      </c>
      <c r="V59" s="64" t="s">
        <v>617</v>
      </c>
      <c r="W59" s="64" t="s">
        <v>622</v>
      </c>
      <c r="X59" s="67">
        <v>10164</v>
      </c>
    </row>
    <row r="60" spans="1:24" ht="12">
      <c r="A60" s="86">
        <v>414</v>
      </c>
      <c r="B60" s="64">
        <v>414603603</v>
      </c>
      <c r="C60" s="66" t="s">
        <v>44</v>
      </c>
      <c r="D60" s="67">
        <v>0</v>
      </c>
      <c r="E60" s="67">
        <v>0</v>
      </c>
      <c r="F60" s="67">
        <v>0</v>
      </c>
      <c r="G60" s="67">
        <v>0</v>
      </c>
      <c r="H60" s="67">
        <v>48</v>
      </c>
      <c r="I60" s="67">
        <v>33</v>
      </c>
      <c r="J60" s="67">
        <v>0</v>
      </c>
      <c r="K60" s="87">
        <v>3.0699000000000001</v>
      </c>
      <c r="L60" s="67">
        <v>0</v>
      </c>
      <c r="M60" s="67">
        <v>0</v>
      </c>
      <c r="N60" s="67">
        <v>0</v>
      </c>
      <c r="O60" s="67">
        <v>1</v>
      </c>
      <c r="P60" s="67">
        <v>42</v>
      </c>
      <c r="Q60" s="67">
        <v>81</v>
      </c>
      <c r="R60" s="87">
        <v>1</v>
      </c>
      <c r="S60" s="67">
        <v>10</v>
      </c>
      <c r="U60" s="88" t="s">
        <v>616</v>
      </c>
      <c r="V60" s="64" t="s">
        <v>617</v>
      </c>
      <c r="W60" s="64" t="s">
        <v>617</v>
      </c>
      <c r="X60" s="67">
        <v>12146</v>
      </c>
    </row>
    <row r="61" spans="1:24" ht="12">
      <c r="A61" s="86">
        <v>414</v>
      </c>
      <c r="B61" s="64">
        <v>414603635</v>
      </c>
      <c r="C61" s="66" t="s">
        <v>44</v>
      </c>
      <c r="D61" s="67">
        <v>0</v>
      </c>
      <c r="E61" s="67">
        <v>0</v>
      </c>
      <c r="F61" s="67">
        <v>0</v>
      </c>
      <c r="G61" s="67">
        <v>0</v>
      </c>
      <c r="H61" s="67">
        <v>10</v>
      </c>
      <c r="I61" s="67">
        <v>11</v>
      </c>
      <c r="J61" s="67">
        <v>0</v>
      </c>
      <c r="K61" s="87">
        <v>0.79590000000000005</v>
      </c>
      <c r="L61" s="67">
        <v>0</v>
      </c>
      <c r="M61" s="67">
        <v>0</v>
      </c>
      <c r="N61" s="67">
        <v>0</v>
      </c>
      <c r="O61" s="67">
        <v>0</v>
      </c>
      <c r="P61" s="67">
        <v>4</v>
      </c>
      <c r="Q61" s="67">
        <v>21</v>
      </c>
      <c r="R61" s="87">
        <v>1</v>
      </c>
      <c r="S61" s="67">
        <v>7</v>
      </c>
      <c r="U61" s="88" t="s">
        <v>616</v>
      </c>
      <c r="V61" s="64" t="s">
        <v>617</v>
      </c>
      <c r="W61" s="64" t="s">
        <v>623</v>
      </c>
      <c r="X61" s="67">
        <v>10739</v>
      </c>
    </row>
    <row r="62" spans="1:24" ht="12">
      <c r="A62" s="86">
        <v>414</v>
      </c>
      <c r="B62" s="64">
        <v>414603715</v>
      </c>
      <c r="C62" s="66" t="s">
        <v>44</v>
      </c>
      <c r="D62" s="67">
        <v>0</v>
      </c>
      <c r="E62" s="67">
        <v>0</v>
      </c>
      <c r="F62" s="67">
        <v>0</v>
      </c>
      <c r="G62" s="67">
        <v>0</v>
      </c>
      <c r="H62" s="67">
        <v>3</v>
      </c>
      <c r="I62" s="67">
        <v>5</v>
      </c>
      <c r="J62" s="67">
        <v>0</v>
      </c>
      <c r="K62" s="87">
        <v>0.30320000000000003</v>
      </c>
      <c r="L62" s="67">
        <v>0</v>
      </c>
      <c r="M62" s="67">
        <v>0</v>
      </c>
      <c r="N62" s="67">
        <v>0</v>
      </c>
      <c r="O62" s="67">
        <v>0</v>
      </c>
      <c r="P62" s="67">
        <v>2</v>
      </c>
      <c r="Q62" s="67">
        <v>8</v>
      </c>
      <c r="R62" s="87">
        <v>1</v>
      </c>
      <c r="S62" s="67">
        <v>4</v>
      </c>
      <c r="U62" s="88" t="s">
        <v>616</v>
      </c>
      <c r="V62" s="64" t="s">
        <v>617</v>
      </c>
      <c r="W62" s="64" t="s">
        <v>624</v>
      </c>
      <c r="X62" s="67">
        <v>11078</v>
      </c>
    </row>
    <row r="63" spans="1:24" ht="12">
      <c r="A63" s="86">
        <v>416</v>
      </c>
      <c r="B63" s="64">
        <v>416035001</v>
      </c>
      <c r="C63" s="66" t="s">
        <v>57</v>
      </c>
      <c r="D63" s="67">
        <v>0</v>
      </c>
      <c r="E63" s="67">
        <v>0</v>
      </c>
      <c r="F63" s="67">
        <v>0</v>
      </c>
      <c r="G63" s="67">
        <v>0</v>
      </c>
      <c r="H63" s="67">
        <v>0</v>
      </c>
      <c r="I63" s="67">
        <v>1</v>
      </c>
      <c r="J63" s="67">
        <v>0</v>
      </c>
      <c r="K63" s="87">
        <v>3.7900000000000003E-2</v>
      </c>
      <c r="L63" s="67">
        <v>0</v>
      </c>
      <c r="M63" s="67">
        <v>0</v>
      </c>
      <c r="N63" s="67">
        <v>0</v>
      </c>
      <c r="O63" s="67">
        <v>0</v>
      </c>
      <c r="P63" s="67">
        <v>0</v>
      </c>
      <c r="Q63" s="67">
        <v>1</v>
      </c>
      <c r="R63" s="87">
        <v>1.085</v>
      </c>
      <c r="S63" s="67">
        <v>6</v>
      </c>
      <c r="U63" s="88" t="s">
        <v>625</v>
      </c>
      <c r="V63" s="64" t="s">
        <v>583</v>
      </c>
      <c r="W63" s="64" t="s">
        <v>708</v>
      </c>
      <c r="X63" s="67">
        <v>11519</v>
      </c>
    </row>
    <row r="64" spans="1:24" ht="12">
      <c r="A64" s="86">
        <v>416</v>
      </c>
      <c r="B64" s="64">
        <v>416035035</v>
      </c>
      <c r="C64" s="66" t="s">
        <v>57</v>
      </c>
      <c r="D64" s="67">
        <v>0</v>
      </c>
      <c r="E64" s="67">
        <v>0</v>
      </c>
      <c r="F64" s="67">
        <v>0</v>
      </c>
      <c r="G64" s="67">
        <v>0</v>
      </c>
      <c r="H64" s="67">
        <v>288</v>
      </c>
      <c r="I64" s="67">
        <v>269</v>
      </c>
      <c r="J64" s="67">
        <v>0</v>
      </c>
      <c r="K64" s="87">
        <v>21.110299999999999</v>
      </c>
      <c r="L64" s="67">
        <v>0</v>
      </c>
      <c r="M64" s="67">
        <v>0</v>
      </c>
      <c r="N64" s="67">
        <v>70</v>
      </c>
      <c r="O64" s="67">
        <v>38</v>
      </c>
      <c r="P64" s="67">
        <v>348</v>
      </c>
      <c r="Q64" s="67">
        <v>557</v>
      </c>
      <c r="R64" s="87">
        <v>1.085</v>
      </c>
      <c r="S64" s="67">
        <v>10</v>
      </c>
      <c r="U64" s="88" t="s">
        <v>625</v>
      </c>
      <c r="V64" s="64" t="s">
        <v>583</v>
      </c>
      <c r="W64" s="64" t="s">
        <v>583</v>
      </c>
      <c r="X64" s="67">
        <v>14127</v>
      </c>
    </row>
    <row r="65" spans="1:24" ht="12">
      <c r="A65" s="86">
        <v>416</v>
      </c>
      <c r="B65" s="64">
        <v>416035044</v>
      </c>
      <c r="C65" s="66" t="s">
        <v>57</v>
      </c>
      <c r="D65" s="67">
        <v>0</v>
      </c>
      <c r="E65" s="67">
        <v>0</v>
      </c>
      <c r="F65" s="67">
        <v>0</v>
      </c>
      <c r="G65" s="67">
        <v>0</v>
      </c>
      <c r="H65" s="67">
        <v>0</v>
      </c>
      <c r="I65" s="67">
        <v>7</v>
      </c>
      <c r="J65" s="67">
        <v>0</v>
      </c>
      <c r="K65" s="87">
        <v>0.26529999999999998</v>
      </c>
      <c r="L65" s="67">
        <v>0</v>
      </c>
      <c r="M65" s="67">
        <v>0</v>
      </c>
      <c r="N65" s="67">
        <v>0</v>
      </c>
      <c r="O65" s="67">
        <v>0</v>
      </c>
      <c r="P65" s="67">
        <v>2</v>
      </c>
      <c r="Q65" s="67">
        <v>7</v>
      </c>
      <c r="R65" s="87">
        <v>1.085</v>
      </c>
      <c r="S65" s="67">
        <v>10</v>
      </c>
      <c r="U65" s="88" t="s">
        <v>625</v>
      </c>
      <c r="V65" s="64" t="s">
        <v>583</v>
      </c>
      <c r="W65" s="64" t="s">
        <v>595</v>
      </c>
      <c r="X65" s="67">
        <v>12958</v>
      </c>
    </row>
    <row r="66" spans="1:24" ht="12">
      <c r="A66" s="86">
        <v>416</v>
      </c>
      <c r="B66" s="64">
        <v>416035049</v>
      </c>
      <c r="C66" s="66" t="s">
        <v>57</v>
      </c>
      <c r="D66" s="67">
        <v>0</v>
      </c>
      <c r="E66" s="67">
        <v>0</v>
      </c>
      <c r="F66" s="67">
        <v>0</v>
      </c>
      <c r="G66" s="67">
        <v>0</v>
      </c>
      <c r="H66" s="67">
        <v>0</v>
      </c>
      <c r="I66" s="67">
        <v>1</v>
      </c>
      <c r="J66" s="67">
        <v>0</v>
      </c>
      <c r="K66" s="87">
        <v>3.7900000000000003E-2</v>
      </c>
      <c r="L66" s="67">
        <v>0</v>
      </c>
      <c r="M66" s="67">
        <v>0</v>
      </c>
      <c r="N66" s="67">
        <v>0</v>
      </c>
      <c r="O66" s="67">
        <v>0</v>
      </c>
      <c r="P66" s="67">
        <v>0</v>
      </c>
      <c r="Q66" s="67">
        <v>1</v>
      </c>
      <c r="R66" s="87">
        <v>1.085</v>
      </c>
      <c r="S66" s="67">
        <v>7</v>
      </c>
      <c r="U66" s="88" t="s">
        <v>625</v>
      </c>
      <c r="V66" s="64" t="s">
        <v>583</v>
      </c>
      <c r="W66" s="64" t="s">
        <v>647</v>
      </c>
      <c r="X66" s="67">
        <v>11519</v>
      </c>
    </row>
    <row r="67" spans="1:24" ht="12">
      <c r="A67" s="86">
        <v>416</v>
      </c>
      <c r="B67" s="64">
        <v>416035073</v>
      </c>
      <c r="C67" s="66" t="s">
        <v>57</v>
      </c>
      <c r="D67" s="67">
        <v>0</v>
      </c>
      <c r="E67" s="67">
        <v>0</v>
      </c>
      <c r="F67" s="67">
        <v>0</v>
      </c>
      <c r="G67" s="67">
        <v>0</v>
      </c>
      <c r="H67" s="67">
        <v>1</v>
      </c>
      <c r="I67" s="67">
        <v>2</v>
      </c>
      <c r="J67" s="67">
        <v>0</v>
      </c>
      <c r="K67" s="87">
        <v>0.1137</v>
      </c>
      <c r="L67" s="67">
        <v>0</v>
      </c>
      <c r="M67" s="67">
        <v>0</v>
      </c>
      <c r="N67" s="67">
        <v>0</v>
      </c>
      <c r="O67" s="67">
        <v>0</v>
      </c>
      <c r="P67" s="67">
        <v>1</v>
      </c>
      <c r="Q67" s="67">
        <v>3</v>
      </c>
      <c r="R67" s="87">
        <v>1.085</v>
      </c>
      <c r="S67" s="67">
        <v>5</v>
      </c>
      <c r="U67" s="88" t="s">
        <v>625</v>
      </c>
      <c r="V67" s="64" t="s">
        <v>583</v>
      </c>
      <c r="W67" s="64" t="s">
        <v>626</v>
      </c>
      <c r="X67" s="67">
        <v>12306</v>
      </c>
    </row>
    <row r="68" spans="1:24" ht="12">
      <c r="A68" s="86">
        <v>416</v>
      </c>
      <c r="B68" s="64">
        <v>416035220</v>
      </c>
      <c r="C68" s="66" t="s">
        <v>57</v>
      </c>
      <c r="D68" s="67">
        <v>0</v>
      </c>
      <c r="E68" s="67">
        <v>0</v>
      </c>
      <c r="F68" s="67">
        <v>0</v>
      </c>
      <c r="G68" s="67">
        <v>0</v>
      </c>
      <c r="H68" s="67">
        <v>0</v>
      </c>
      <c r="I68" s="67">
        <v>1</v>
      </c>
      <c r="J68" s="67">
        <v>0</v>
      </c>
      <c r="K68" s="87">
        <v>3.7900000000000003E-2</v>
      </c>
      <c r="L68" s="67">
        <v>0</v>
      </c>
      <c r="M68" s="67">
        <v>0</v>
      </c>
      <c r="N68" s="67">
        <v>0</v>
      </c>
      <c r="O68" s="67">
        <v>0</v>
      </c>
      <c r="P68" s="67">
        <v>1</v>
      </c>
      <c r="Q68" s="67">
        <v>1</v>
      </c>
      <c r="R68" s="87">
        <v>1.085</v>
      </c>
      <c r="S68" s="67">
        <v>6</v>
      </c>
      <c r="U68" s="88" t="s">
        <v>625</v>
      </c>
      <c r="V68" s="64" t="s">
        <v>583</v>
      </c>
      <c r="W68" s="64" t="s">
        <v>598</v>
      </c>
      <c r="X68" s="67">
        <v>16118</v>
      </c>
    </row>
    <row r="69" spans="1:24" ht="12">
      <c r="A69" s="86">
        <v>416</v>
      </c>
      <c r="B69" s="64">
        <v>416035244</v>
      </c>
      <c r="C69" s="66" t="s">
        <v>57</v>
      </c>
      <c r="D69" s="67">
        <v>0</v>
      </c>
      <c r="E69" s="67">
        <v>0</v>
      </c>
      <c r="F69" s="67">
        <v>0</v>
      </c>
      <c r="G69" s="67">
        <v>0</v>
      </c>
      <c r="H69" s="67">
        <v>1</v>
      </c>
      <c r="I69" s="67">
        <v>5</v>
      </c>
      <c r="J69" s="67">
        <v>0</v>
      </c>
      <c r="K69" s="87">
        <v>0.22739999999999999</v>
      </c>
      <c r="L69" s="67">
        <v>0</v>
      </c>
      <c r="M69" s="67">
        <v>0</v>
      </c>
      <c r="N69" s="67">
        <v>0</v>
      </c>
      <c r="O69" s="67">
        <v>0</v>
      </c>
      <c r="P69" s="67">
        <v>3</v>
      </c>
      <c r="Q69" s="67">
        <v>6</v>
      </c>
      <c r="R69" s="87">
        <v>1.085</v>
      </c>
      <c r="S69" s="67">
        <v>9</v>
      </c>
      <c r="U69" s="88" t="s">
        <v>625</v>
      </c>
      <c r="V69" s="64" t="s">
        <v>583</v>
      </c>
      <c r="W69" s="64" t="s">
        <v>599</v>
      </c>
      <c r="X69" s="67">
        <v>13659</v>
      </c>
    </row>
    <row r="70" spans="1:24" ht="12">
      <c r="A70" s="86">
        <v>416</v>
      </c>
      <c r="B70" s="64">
        <v>416035285</v>
      </c>
      <c r="C70" s="66" t="s">
        <v>57</v>
      </c>
      <c r="D70" s="67">
        <v>0</v>
      </c>
      <c r="E70" s="67">
        <v>0</v>
      </c>
      <c r="F70" s="67">
        <v>0</v>
      </c>
      <c r="G70" s="67">
        <v>0</v>
      </c>
      <c r="H70" s="67">
        <v>1</v>
      </c>
      <c r="I70" s="67">
        <v>2</v>
      </c>
      <c r="J70" s="67">
        <v>0</v>
      </c>
      <c r="K70" s="87">
        <v>0.1137</v>
      </c>
      <c r="L70" s="67">
        <v>0</v>
      </c>
      <c r="M70" s="67">
        <v>0</v>
      </c>
      <c r="N70" s="67">
        <v>0</v>
      </c>
      <c r="O70" s="67">
        <v>0</v>
      </c>
      <c r="P70" s="67">
        <v>0</v>
      </c>
      <c r="Q70" s="67">
        <v>3</v>
      </c>
      <c r="R70" s="87">
        <v>1.085</v>
      </c>
      <c r="S70" s="67">
        <v>7</v>
      </c>
      <c r="U70" s="88" t="s">
        <v>625</v>
      </c>
      <c r="V70" s="64" t="s">
        <v>583</v>
      </c>
      <c r="W70" s="64" t="s">
        <v>600</v>
      </c>
      <c r="X70" s="67">
        <v>10872</v>
      </c>
    </row>
    <row r="71" spans="1:24" ht="12">
      <c r="A71" s="86">
        <v>416</v>
      </c>
      <c r="B71" s="64">
        <v>416035305</v>
      </c>
      <c r="C71" s="66" t="s">
        <v>57</v>
      </c>
      <c r="D71" s="67">
        <v>0</v>
      </c>
      <c r="E71" s="67">
        <v>0</v>
      </c>
      <c r="F71" s="67">
        <v>0</v>
      </c>
      <c r="G71" s="67">
        <v>0</v>
      </c>
      <c r="H71" s="67">
        <v>0</v>
      </c>
      <c r="I71" s="67">
        <v>1</v>
      </c>
      <c r="J71" s="67">
        <v>0</v>
      </c>
      <c r="K71" s="87">
        <v>3.7900000000000003E-2</v>
      </c>
      <c r="L71" s="67">
        <v>0</v>
      </c>
      <c r="M71" s="67">
        <v>0</v>
      </c>
      <c r="N71" s="67">
        <v>0</v>
      </c>
      <c r="O71" s="67">
        <v>0</v>
      </c>
      <c r="P71" s="67">
        <v>0</v>
      </c>
      <c r="Q71" s="67">
        <v>1</v>
      </c>
      <c r="R71" s="87">
        <v>1.085</v>
      </c>
      <c r="S71" s="67">
        <v>3</v>
      </c>
      <c r="U71" s="88" t="s">
        <v>625</v>
      </c>
      <c r="V71" s="64" t="s">
        <v>583</v>
      </c>
      <c r="W71" s="64" t="s">
        <v>627</v>
      </c>
      <c r="X71" s="67">
        <v>11519</v>
      </c>
    </row>
    <row r="72" spans="1:24" ht="12">
      <c r="A72" s="86">
        <v>416</v>
      </c>
      <c r="B72" s="64">
        <v>416035307</v>
      </c>
      <c r="C72" s="66" t="s">
        <v>57</v>
      </c>
      <c r="D72" s="67">
        <v>0</v>
      </c>
      <c r="E72" s="67">
        <v>0</v>
      </c>
      <c r="F72" s="67">
        <v>0</v>
      </c>
      <c r="G72" s="67">
        <v>0</v>
      </c>
      <c r="H72" s="67">
        <v>1</v>
      </c>
      <c r="I72" s="67">
        <v>0</v>
      </c>
      <c r="J72" s="67">
        <v>0</v>
      </c>
      <c r="K72" s="87">
        <v>3.7900000000000003E-2</v>
      </c>
      <c r="L72" s="67">
        <v>0</v>
      </c>
      <c r="M72" s="67">
        <v>0</v>
      </c>
      <c r="N72" s="67">
        <v>0</v>
      </c>
      <c r="O72" s="67">
        <v>0</v>
      </c>
      <c r="P72" s="67">
        <v>0</v>
      </c>
      <c r="Q72" s="67">
        <v>1</v>
      </c>
      <c r="R72" s="87">
        <v>1.085</v>
      </c>
      <c r="S72" s="67">
        <v>3</v>
      </c>
      <c r="U72" s="88" t="s">
        <v>625</v>
      </c>
      <c r="V72" s="64" t="s">
        <v>583</v>
      </c>
      <c r="W72" s="64" t="s">
        <v>628</v>
      </c>
      <c r="X72" s="67">
        <v>9576</v>
      </c>
    </row>
    <row r="73" spans="1:24" ht="12">
      <c r="A73" s="86">
        <v>417</v>
      </c>
      <c r="B73" s="64">
        <v>417035035</v>
      </c>
      <c r="C73" s="66" t="s">
        <v>58</v>
      </c>
      <c r="D73" s="67">
        <v>29</v>
      </c>
      <c r="E73" s="67">
        <v>0</v>
      </c>
      <c r="F73" s="67">
        <v>34</v>
      </c>
      <c r="G73" s="67">
        <v>176</v>
      </c>
      <c r="H73" s="67">
        <v>74</v>
      </c>
      <c r="I73" s="67">
        <v>0</v>
      </c>
      <c r="J73" s="67">
        <v>0</v>
      </c>
      <c r="K73" s="87">
        <v>10.7636</v>
      </c>
      <c r="L73" s="67">
        <v>0</v>
      </c>
      <c r="M73" s="67">
        <v>84</v>
      </c>
      <c r="N73" s="67">
        <v>6</v>
      </c>
      <c r="O73" s="67">
        <v>0</v>
      </c>
      <c r="P73" s="67">
        <v>220</v>
      </c>
      <c r="Q73" s="67">
        <v>299</v>
      </c>
      <c r="R73" s="87">
        <v>1.085</v>
      </c>
      <c r="S73" s="67">
        <v>10</v>
      </c>
      <c r="U73" s="88" t="s">
        <v>629</v>
      </c>
      <c r="V73" s="64" t="s">
        <v>583</v>
      </c>
      <c r="W73" s="64" t="s">
        <v>583</v>
      </c>
      <c r="X73" s="67">
        <v>14236</v>
      </c>
    </row>
    <row r="74" spans="1:24" ht="12">
      <c r="A74" s="86">
        <v>417</v>
      </c>
      <c r="B74" s="64">
        <v>417035044</v>
      </c>
      <c r="C74" s="66" t="s">
        <v>58</v>
      </c>
      <c r="D74" s="67">
        <v>0</v>
      </c>
      <c r="E74" s="67">
        <v>0</v>
      </c>
      <c r="F74" s="67">
        <v>0</v>
      </c>
      <c r="G74" s="67">
        <v>2</v>
      </c>
      <c r="H74" s="67">
        <v>0</v>
      </c>
      <c r="I74" s="67">
        <v>0</v>
      </c>
      <c r="J74" s="67">
        <v>0</v>
      </c>
      <c r="K74" s="87">
        <v>7.5800000000000006E-2</v>
      </c>
      <c r="L74" s="67">
        <v>0</v>
      </c>
      <c r="M74" s="67">
        <v>0</v>
      </c>
      <c r="N74" s="67">
        <v>0</v>
      </c>
      <c r="O74" s="67">
        <v>0</v>
      </c>
      <c r="P74" s="67">
        <v>2</v>
      </c>
      <c r="Q74" s="67">
        <v>2</v>
      </c>
      <c r="R74" s="87">
        <v>1.085</v>
      </c>
      <c r="S74" s="67">
        <v>10</v>
      </c>
      <c r="U74" s="88" t="s">
        <v>629</v>
      </c>
      <c r="V74" s="64" t="s">
        <v>583</v>
      </c>
      <c r="W74" s="64" t="s">
        <v>595</v>
      </c>
      <c r="X74" s="67">
        <v>14989</v>
      </c>
    </row>
    <row r="75" spans="1:24" ht="12">
      <c r="A75" s="86">
        <v>417</v>
      </c>
      <c r="B75" s="64">
        <v>417035100</v>
      </c>
      <c r="C75" s="66" t="s">
        <v>58</v>
      </c>
      <c r="D75" s="67">
        <v>1</v>
      </c>
      <c r="E75" s="67">
        <v>0</v>
      </c>
      <c r="F75" s="67">
        <v>0</v>
      </c>
      <c r="G75" s="67">
        <v>3</v>
      </c>
      <c r="H75" s="67">
        <v>0</v>
      </c>
      <c r="I75" s="67">
        <v>0</v>
      </c>
      <c r="J75" s="67">
        <v>0</v>
      </c>
      <c r="K75" s="87">
        <v>0.1137</v>
      </c>
      <c r="L75" s="67">
        <v>0</v>
      </c>
      <c r="M75" s="67">
        <v>0</v>
      </c>
      <c r="N75" s="67">
        <v>0</v>
      </c>
      <c r="O75" s="67">
        <v>0</v>
      </c>
      <c r="P75" s="67">
        <v>4</v>
      </c>
      <c r="Q75" s="67">
        <v>4</v>
      </c>
      <c r="R75" s="87">
        <v>1.085</v>
      </c>
      <c r="S75" s="67">
        <v>9</v>
      </c>
      <c r="U75" s="88" t="s">
        <v>629</v>
      </c>
      <c r="V75" s="64" t="s">
        <v>583</v>
      </c>
      <c r="W75" s="64" t="s">
        <v>630</v>
      </c>
      <c r="X75" s="67">
        <v>13488</v>
      </c>
    </row>
    <row r="76" spans="1:24" ht="12">
      <c r="A76" s="86">
        <v>417</v>
      </c>
      <c r="B76" s="64">
        <v>417035133</v>
      </c>
      <c r="C76" s="66" t="s">
        <v>58</v>
      </c>
      <c r="D76" s="67">
        <v>0</v>
      </c>
      <c r="E76" s="67">
        <v>0</v>
      </c>
      <c r="F76" s="67">
        <v>1</v>
      </c>
      <c r="G76" s="67">
        <v>0</v>
      </c>
      <c r="H76" s="67">
        <v>1</v>
      </c>
      <c r="I76" s="67">
        <v>0</v>
      </c>
      <c r="J76" s="67">
        <v>0</v>
      </c>
      <c r="K76" s="87">
        <v>7.5800000000000006E-2</v>
      </c>
      <c r="L76" s="67">
        <v>0</v>
      </c>
      <c r="M76" s="67">
        <v>0</v>
      </c>
      <c r="N76" s="67">
        <v>0</v>
      </c>
      <c r="O76" s="67">
        <v>0</v>
      </c>
      <c r="P76" s="67">
        <v>0</v>
      </c>
      <c r="Q76" s="67">
        <v>2</v>
      </c>
      <c r="R76" s="87">
        <v>1.085</v>
      </c>
      <c r="S76" s="67">
        <v>7</v>
      </c>
      <c r="U76" s="88" t="s">
        <v>629</v>
      </c>
      <c r="V76" s="64" t="s">
        <v>583</v>
      </c>
      <c r="W76" s="64" t="s">
        <v>631</v>
      </c>
      <c r="X76" s="67">
        <v>9738</v>
      </c>
    </row>
    <row r="77" spans="1:24" ht="12">
      <c r="A77" s="86">
        <v>417</v>
      </c>
      <c r="B77" s="64">
        <v>417035220</v>
      </c>
      <c r="C77" s="66" t="s">
        <v>58</v>
      </c>
      <c r="D77" s="67">
        <v>0</v>
      </c>
      <c r="E77" s="67">
        <v>0</v>
      </c>
      <c r="F77" s="67">
        <v>0</v>
      </c>
      <c r="G77" s="67">
        <v>0</v>
      </c>
      <c r="H77" s="67">
        <v>1</v>
      </c>
      <c r="I77" s="67">
        <v>0</v>
      </c>
      <c r="J77" s="67">
        <v>0</v>
      </c>
      <c r="K77" s="87">
        <v>3.7900000000000003E-2</v>
      </c>
      <c r="L77" s="67">
        <v>0</v>
      </c>
      <c r="M77" s="67">
        <v>0</v>
      </c>
      <c r="N77" s="67">
        <v>0</v>
      </c>
      <c r="O77" s="67">
        <v>0</v>
      </c>
      <c r="P77" s="67">
        <v>1</v>
      </c>
      <c r="Q77" s="67">
        <v>1</v>
      </c>
      <c r="R77" s="87">
        <v>1.085</v>
      </c>
      <c r="S77" s="67">
        <v>6</v>
      </c>
      <c r="U77" s="88" t="s">
        <v>629</v>
      </c>
      <c r="V77" s="64" t="s">
        <v>583</v>
      </c>
      <c r="W77" s="64" t="s">
        <v>598</v>
      </c>
      <c r="X77" s="67">
        <v>14175</v>
      </c>
    </row>
    <row r="78" spans="1:24" ht="12">
      <c r="A78" s="86">
        <v>417</v>
      </c>
      <c r="B78" s="64">
        <v>417035243</v>
      </c>
      <c r="C78" s="66" t="s">
        <v>58</v>
      </c>
      <c r="D78" s="67">
        <v>0</v>
      </c>
      <c r="E78" s="67">
        <v>0</v>
      </c>
      <c r="F78" s="67">
        <v>0</v>
      </c>
      <c r="G78" s="67">
        <v>1</v>
      </c>
      <c r="H78" s="67">
        <v>0</v>
      </c>
      <c r="I78" s="67">
        <v>0</v>
      </c>
      <c r="J78" s="67">
        <v>0</v>
      </c>
      <c r="K78" s="87">
        <v>3.7900000000000003E-2</v>
      </c>
      <c r="L78" s="67">
        <v>0</v>
      </c>
      <c r="M78" s="67">
        <v>0</v>
      </c>
      <c r="N78" s="67">
        <v>0</v>
      </c>
      <c r="O78" s="67">
        <v>0</v>
      </c>
      <c r="P78" s="67">
        <v>0</v>
      </c>
      <c r="Q78" s="67">
        <v>1</v>
      </c>
      <c r="R78" s="87">
        <v>1.085</v>
      </c>
      <c r="S78" s="67">
        <v>8</v>
      </c>
      <c r="U78" s="88" t="s">
        <v>629</v>
      </c>
      <c r="V78" s="64" t="s">
        <v>583</v>
      </c>
      <c r="W78" s="64" t="s">
        <v>648</v>
      </c>
      <c r="X78" s="67">
        <v>9952</v>
      </c>
    </row>
    <row r="79" spans="1:24" ht="12">
      <c r="A79" s="86">
        <v>417</v>
      </c>
      <c r="B79" s="64">
        <v>417035244</v>
      </c>
      <c r="C79" s="66" t="s">
        <v>58</v>
      </c>
      <c r="D79" s="67">
        <v>0</v>
      </c>
      <c r="E79" s="67">
        <v>0</v>
      </c>
      <c r="F79" s="67">
        <v>1</v>
      </c>
      <c r="G79" s="67">
        <v>3</v>
      </c>
      <c r="H79" s="67">
        <v>2</v>
      </c>
      <c r="I79" s="67">
        <v>0</v>
      </c>
      <c r="J79" s="67">
        <v>0</v>
      </c>
      <c r="K79" s="87">
        <v>0.22739999999999999</v>
      </c>
      <c r="L79" s="67">
        <v>0</v>
      </c>
      <c r="M79" s="67">
        <v>2</v>
      </c>
      <c r="N79" s="67">
        <v>2</v>
      </c>
      <c r="O79" s="67">
        <v>0</v>
      </c>
      <c r="P79" s="67">
        <v>2</v>
      </c>
      <c r="Q79" s="67">
        <v>6</v>
      </c>
      <c r="R79" s="87">
        <v>1.085</v>
      </c>
      <c r="S79" s="67">
        <v>9</v>
      </c>
      <c r="U79" s="88" t="s">
        <v>629</v>
      </c>
      <c r="V79" s="64" t="s">
        <v>583</v>
      </c>
      <c r="W79" s="64" t="s">
        <v>599</v>
      </c>
      <c r="X79" s="67">
        <v>13157</v>
      </c>
    </row>
    <row r="80" spans="1:24" ht="12">
      <c r="A80" s="86">
        <v>417</v>
      </c>
      <c r="B80" s="64">
        <v>417035258</v>
      </c>
      <c r="C80" s="66" t="s">
        <v>58</v>
      </c>
      <c r="D80" s="67">
        <v>0</v>
      </c>
      <c r="E80" s="67">
        <v>0</v>
      </c>
      <c r="F80" s="67">
        <v>0</v>
      </c>
      <c r="G80" s="67">
        <v>1</v>
      </c>
      <c r="H80" s="67">
        <v>1</v>
      </c>
      <c r="I80" s="67">
        <v>0</v>
      </c>
      <c r="J80" s="67">
        <v>0</v>
      </c>
      <c r="K80" s="87">
        <v>7.5800000000000006E-2</v>
      </c>
      <c r="L80" s="67">
        <v>0</v>
      </c>
      <c r="M80" s="67">
        <v>0</v>
      </c>
      <c r="N80" s="67">
        <v>0</v>
      </c>
      <c r="O80" s="67">
        <v>0</v>
      </c>
      <c r="P80" s="67">
        <v>2</v>
      </c>
      <c r="Q80" s="67">
        <v>2</v>
      </c>
      <c r="R80" s="87">
        <v>1.085</v>
      </c>
      <c r="S80" s="67">
        <v>10</v>
      </c>
      <c r="U80" s="88" t="s">
        <v>629</v>
      </c>
      <c r="V80" s="64" t="s">
        <v>583</v>
      </c>
      <c r="W80" s="64" t="s">
        <v>590</v>
      </c>
      <c r="X80" s="67">
        <v>14801</v>
      </c>
    </row>
    <row r="81" spans="1:24" ht="12">
      <c r="A81" s="86">
        <v>417</v>
      </c>
      <c r="B81" s="64">
        <v>417035285</v>
      </c>
      <c r="C81" s="66" t="s">
        <v>58</v>
      </c>
      <c r="D81" s="67">
        <v>1</v>
      </c>
      <c r="E81" s="67">
        <v>0</v>
      </c>
      <c r="F81" s="67">
        <v>0</v>
      </c>
      <c r="G81" s="67">
        <v>2</v>
      </c>
      <c r="H81" s="67">
        <v>0</v>
      </c>
      <c r="I81" s="67">
        <v>0</v>
      </c>
      <c r="J81" s="67">
        <v>0</v>
      </c>
      <c r="K81" s="87">
        <v>7.5800000000000006E-2</v>
      </c>
      <c r="L81" s="67">
        <v>0</v>
      </c>
      <c r="M81" s="67">
        <v>2</v>
      </c>
      <c r="N81" s="67">
        <v>0</v>
      </c>
      <c r="O81" s="67">
        <v>0</v>
      </c>
      <c r="P81" s="67">
        <v>0</v>
      </c>
      <c r="Q81" s="67">
        <v>3</v>
      </c>
      <c r="R81" s="87">
        <v>1.085</v>
      </c>
      <c r="S81" s="67">
        <v>7</v>
      </c>
      <c r="U81" s="88" t="s">
        <v>629</v>
      </c>
      <c r="V81" s="64" t="s">
        <v>583</v>
      </c>
      <c r="W81" s="64" t="s">
        <v>600</v>
      </c>
      <c r="X81" s="67">
        <v>9755</v>
      </c>
    </row>
    <row r="82" spans="1:24" ht="12">
      <c r="A82" s="86">
        <v>418</v>
      </c>
      <c r="B82" s="64">
        <v>418100014</v>
      </c>
      <c r="C82" s="66" t="s">
        <v>63</v>
      </c>
      <c r="D82" s="67">
        <v>0</v>
      </c>
      <c r="E82" s="67">
        <v>0</v>
      </c>
      <c r="F82" s="67">
        <v>0</v>
      </c>
      <c r="G82" s="67">
        <v>0</v>
      </c>
      <c r="H82" s="67">
        <v>4</v>
      </c>
      <c r="I82" s="67">
        <v>0</v>
      </c>
      <c r="J82" s="67">
        <v>0</v>
      </c>
      <c r="K82" s="87">
        <v>0.15160000000000001</v>
      </c>
      <c r="L82" s="67">
        <v>0</v>
      </c>
      <c r="M82" s="67">
        <v>0</v>
      </c>
      <c r="N82" s="67">
        <v>0</v>
      </c>
      <c r="O82" s="67">
        <v>0</v>
      </c>
      <c r="P82" s="67">
        <v>2</v>
      </c>
      <c r="Q82" s="67">
        <v>4</v>
      </c>
      <c r="R82" s="87">
        <v>1.0269999999999999</v>
      </c>
      <c r="S82" s="67">
        <v>4</v>
      </c>
      <c r="U82" s="88" t="s">
        <v>633</v>
      </c>
      <c r="V82" s="64" t="s">
        <v>630</v>
      </c>
      <c r="W82" s="64" t="s">
        <v>634</v>
      </c>
      <c r="X82" s="67">
        <v>11182</v>
      </c>
    </row>
    <row r="83" spans="1:24" ht="12">
      <c r="A83" s="86">
        <v>418</v>
      </c>
      <c r="B83" s="64">
        <v>418100100</v>
      </c>
      <c r="C83" s="66" t="s">
        <v>63</v>
      </c>
      <c r="D83" s="67">
        <v>0</v>
      </c>
      <c r="E83" s="67">
        <v>0</v>
      </c>
      <c r="F83" s="67">
        <v>0</v>
      </c>
      <c r="G83" s="67">
        <v>0</v>
      </c>
      <c r="H83" s="67">
        <v>352</v>
      </c>
      <c r="I83" s="67">
        <v>0</v>
      </c>
      <c r="J83" s="67">
        <v>0</v>
      </c>
      <c r="K83" s="87">
        <v>13.3408</v>
      </c>
      <c r="L83" s="67">
        <v>0</v>
      </c>
      <c r="M83" s="67">
        <v>0</v>
      </c>
      <c r="N83" s="67">
        <v>14</v>
      </c>
      <c r="O83" s="67">
        <v>0</v>
      </c>
      <c r="P83" s="67">
        <v>124</v>
      </c>
      <c r="Q83" s="67">
        <v>352</v>
      </c>
      <c r="R83" s="87">
        <v>1.0269999999999999</v>
      </c>
      <c r="S83" s="67">
        <v>9</v>
      </c>
      <c r="U83" s="88" t="s">
        <v>633</v>
      </c>
      <c r="V83" s="64" t="s">
        <v>630</v>
      </c>
      <c r="W83" s="64" t="s">
        <v>630</v>
      </c>
      <c r="X83" s="67">
        <v>10907</v>
      </c>
    </row>
    <row r="84" spans="1:24" ht="12">
      <c r="A84" s="86">
        <v>418</v>
      </c>
      <c r="B84" s="64">
        <v>418100136</v>
      </c>
      <c r="C84" s="66" t="s">
        <v>63</v>
      </c>
      <c r="D84" s="67">
        <v>0</v>
      </c>
      <c r="E84" s="67">
        <v>0</v>
      </c>
      <c r="F84" s="67">
        <v>0</v>
      </c>
      <c r="G84" s="67">
        <v>0</v>
      </c>
      <c r="H84" s="67">
        <v>12</v>
      </c>
      <c r="I84" s="67">
        <v>0</v>
      </c>
      <c r="J84" s="67">
        <v>0</v>
      </c>
      <c r="K84" s="87">
        <v>0.45479999999999998</v>
      </c>
      <c r="L84" s="67">
        <v>0</v>
      </c>
      <c r="M84" s="67">
        <v>0</v>
      </c>
      <c r="N84" s="67">
        <v>0</v>
      </c>
      <c r="O84" s="67">
        <v>0</v>
      </c>
      <c r="P84" s="67">
        <v>3</v>
      </c>
      <c r="Q84" s="67">
        <v>12</v>
      </c>
      <c r="R84" s="87">
        <v>1.0269999999999999</v>
      </c>
      <c r="S84" s="67">
        <v>2</v>
      </c>
      <c r="U84" s="88" t="s">
        <v>633</v>
      </c>
      <c r="V84" s="64" t="s">
        <v>630</v>
      </c>
      <c r="W84" s="64" t="s">
        <v>637</v>
      </c>
      <c r="X84" s="67">
        <v>10147</v>
      </c>
    </row>
    <row r="85" spans="1:24" ht="12">
      <c r="A85" s="86">
        <v>418</v>
      </c>
      <c r="B85" s="64">
        <v>418100139</v>
      </c>
      <c r="C85" s="66" t="s">
        <v>63</v>
      </c>
      <c r="D85" s="67">
        <v>0</v>
      </c>
      <c r="E85" s="67">
        <v>0</v>
      </c>
      <c r="F85" s="67">
        <v>0</v>
      </c>
      <c r="G85" s="67">
        <v>0</v>
      </c>
      <c r="H85" s="67">
        <v>4</v>
      </c>
      <c r="I85" s="67">
        <v>0</v>
      </c>
      <c r="J85" s="67">
        <v>0</v>
      </c>
      <c r="K85" s="87">
        <v>0.15160000000000001</v>
      </c>
      <c r="L85" s="67">
        <v>0</v>
      </c>
      <c r="M85" s="67">
        <v>0</v>
      </c>
      <c r="N85" s="67">
        <v>0</v>
      </c>
      <c r="O85" s="67">
        <v>0</v>
      </c>
      <c r="P85" s="67">
        <v>1</v>
      </c>
      <c r="Q85" s="67">
        <v>4</v>
      </c>
      <c r="R85" s="87">
        <v>1.0269999999999999</v>
      </c>
      <c r="S85" s="67">
        <v>1</v>
      </c>
      <c r="U85" s="88" t="s">
        <v>633</v>
      </c>
      <c r="V85" s="64" t="s">
        <v>630</v>
      </c>
      <c r="W85" s="64" t="s">
        <v>638</v>
      </c>
      <c r="X85" s="67">
        <v>10137</v>
      </c>
    </row>
    <row r="86" spans="1:24" ht="12">
      <c r="A86" s="86">
        <v>418</v>
      </c>
      <c r="B86" s="64">
        <v>418100170</v>
      </c>
      <c r="C86" s="66" t="s">
        <v>63</v>
      </c>
      <c r="D86" s="67">
        <v>0</v>
      </c>
      <c r="E86" s="67">
        <v>0</v>
      </c>
      <c r="F86" s="67">
        <v>0</v>
      </c>
      <c r="G86" s="67">
        <v>0</v>
      </c>
      <c r="H86" s="67">
        <v>7</v>
      </c>
      <c r="I86" s="67">
        <v>0</v>
      </c>
      <c r="J86" s="67">
        <v>0</v>
      </c>
      <c r="K86" s="87">
        <v>0.26529999999999998</v>
      </c>
      <c r="L86" s="67">
        <v>0</v>
      </c>
      <c r="M86" s="67">
        <v>0</v>
      </c>
      <c r="N86" s="67">
        <v>0</v>
      </c>
      <c r="O86" s="67">
        <v>0</v>
      </c>
      <c r="P86" s="67">
        <v>3</v>
      </c>
      <c r="Q86" s="67">
        <v>7</v>
      </c>
      <c r="R86" s="87">
        <v>1.0269999999999999</v>
      </c>
      <c r="S86" s="67">
        <v>9</v>
      </c>
      <c r="U86" s="88" t="s">
        <v>633</v>
      </c>
      <c r="V86" s="64" t="s">
        <v>630</v>
      </c>
      <c r="W86" s="64" t="s">
        <v>639</v>
      </c>
      <c r="X86" s="67">
        <v>11166</v>
      </c>
    </row>
    <row r="87" spans="1:24" ht="12">
      <c r="A87" s="86">
        <v>418</v>
      </c>
      <c r="B87" s="64">
        <v>418100185</v>
      </c>
      <c r="C87" s="66" t="s">
        <v>63</v>
      </c>
      <c r="D87" s="67">
        <v>0</v>
      </c>
      <c r="E87" s="67">
        <v>0</v>
      </c>
      <c r="F87" s="67">
        <v>0</v>
      </c>
      <c r="G87" s="67">
        <v>0</v>
      </c>
      <c r="H87" s="67">
        <v>1</v>
      </c>
      <c r="I87" s="67">
        <v>0</v>
      </c>
      <c r="J87" s="67">
        <v>0</v>
      </c>
      <c r="K87" s="87">
        <v>3.7900000000000003E-2</v>
      </c>
      <c r="L87" s="67">
        <v>0</v>
      </c>
      <c r="M87" s="67">
        <v>0</v>
      </c>
      <c r="N87" s="67">
        <v>0</v>
      </c>
      <c r="O87" s="67">
        <v>0</v>
      </c>
      <c r="P87" s="67">
        <v>0</v>
      </c>
      <c r="Q87" s="67">
        <v>1</v>
      </c>
      <c r="R87" s="87">
        <v>1.0269999999999999</v>
      </c>
      <c r="S87" s="67">
        <v>9</v>
      </c>
      <c r="U87" s="88" t="s">
        <v>633</v>
      </c>
      <c r="V87" s="64" t="s">
        <v>630</v>
      </c>
      <c r="W87" s="64" t="s">
        <v>640</v>
      </c>
      <c r="X87" s="67">
        <v>9156</v>
      </c>
    </row>
    <row r="88" spans="1:24" ht="12">
      <c r="A88" s="86">
        <v>418</v>
      </c>
      <c r="B88" s="64">
        <v>418100198</v>
      </c>
      <c r="C88" s="66" t="s">
        <v>63</v>
      </c>
      <c r="D88" s="67">
        <v>0</v>
      </c>
      <c r="E88" s="67">
        <v>0</v>
      </c>
      <c r="F88" s="67">
        <v>0</v>
      </c>
      <c r="G88" s="67">
        <v>0</v>
      </c>
      <c r="H88" s="67">
        <v>18</v>
      </c>
      <c r="I88" s="67">
        <v>0</v>
      </c>
      <c r="J88" s="67">
        <v>0</v>
      </c>
      <c r="K88" s="87">
        <v>0.68220000000000003</v>
      </c>
      <c r="L88" s="67">
        <v>0</v>
      </c>
      <c r="M88" s="67">
        <v>0</v>
      </c>
      <c r="N88" s="67">
        <v>0</v>
      </c>
      <c r="O88" s="67">
        <v>0</v>
      </c>
      <c r="P88" s="67">
        <v>2</v>
      </c>
      <c r="Q88" s="67">
        <v>18</v>
      </c>
      <c r="R88" s="87">
        <v>1.0269999999999999</v>
      </c>
      <c r="S88" s="67">
        <v>2</v>
      </c>
      <c r="U88" s="88" t="s">
        <v>633</v>
      </c>
      <c r="V88" s="64" t="s">
        <v>630</v>
      </c>
      <c r="W88" s="64" t="s">
        <v>641</v>
      </c>
      <c r="X88" s="67">
        <v>9597</v>
      </c>
    </row>
    <row r="89" spans="1:24" ht="12">
      <c r="A89" s="86">
        <v>418</v>
      </c>
      <c r="B89" s="64">
        <v>418100288</v>
      </c>
      <c r="C89" s="66" t="s">
        <v>63</v>
      </c>
      <c r="D89" s="67">
        <v>0</v>
      </c>
      <c r="E89" s="67">
        <v>0</v>
      </c>
      <c r="F89" s="67">
        <v>0</v>
      </c>
      <c r="G89" s="67">
        <v>0</v>
      </c>
      <c r="H89" s="67">
        <v>3</v>
      </c>
      <c r="I89" s="67">
        <v>0</v>
      </c>
      <c r="J89" s="67">
        <v>0</v>
      </c>
      <c r="K89" s="87">
        <v>0.1137</v>
      </c>
      <c r="L89" s="67">
        <v>0</v>
      </c>
      <c r="M89" s="67">
        <v>0</v>
      </c>
      <c r="N89" s="67">
        <v>0</v>
      </c>
      <c r="O89" s="67">
        <v>0</v>
      </c>
      <c r="P89" s="67">
        <v>2</v>
      </c>
      <c r="Q89" s="67">
        <v>3</v>
      </c>
      <c r="R89" s="87">
        <v>1.0269999999999999</v>
      </c>
      <c r="S89" s="67">
        <v>1</v>
      </c>
      <c r="U89" s="88" t="s">
        <v>633</v>
      </c>
      <c r="V89" s="64" t="s">
        <v>630</v>
      </c>
      <c r="W89" s="64" t="s">
        <v>643</v>
      </c>
      <c r="X89" s="67">
        <v>11771</v>
      </c>
    </row>
    <row r="90" spans="1:24" ht="12">
      <c r="A90" s="86">
        <v>419</v>
      </c>
      <c r="B90" s="64">
        <v>419035035</v>
      </c>
      <c r="C90" s="66" t="s">
        <v>74</v>
      </c>
      <c r="D90" s="67">
        <v>0</v>
      </c>
      <c r="E90" s="67">
        <v>0</v>
      </c>
      <c r="F90" s="67">
        <v>0</v>
      </c>
      <c r="G90" s="67">
        <v>0</v>
      </c>
      <c r="H90" s="67">
        <v>192</v>
      </c>
      <c r="I90" s="67">
        <v>0</v>
      </c>
      <c r="J90" s="67">
        <v>0</v>
      </c>
      <c r="K90" s="87">
        <v>7.2767999999999997</v>
      </c>
      <c r="L90" s="67">
        <v>0</v>
      </c>
      <c r="M90" s="67">
        <v>0</v>
      </c>
      <c r="N90" s="67">
        <v>12</v>
      </c>
      <c r="O90" s="67">
        <v>0</v>
      </c>
      <c r="P90" s="67">
        <v>127</v>
      </c>
      <c r="Q90" s="67">
        <v>192</v>
      </c>
      <c r="R90" s="87">
        <v>1.085</v>
      </c>
      <c r="S90" s="67">
        <v>10</v>
      </c>
      <c r="U90" s="88" t="s">
        <v>645</v>
      </c>
      <c r="V90" s="64" t="s">
        <v>583</v>
      </c>
      <c r="W90" s="64" t="s">
        <v>583</v>
      </c>
      <c r="X90" s="67">
        <v>13070</v>
      </c>
    </row>
    <row r="91" spans="1:24" ht="12">
      <c r="A91" s="86">
        <v>419</v>
      </c>
      <c r="B91" s="64">
        <v>419035040</v>
      </c>
      <c r="C91" s="66" t="s">
        <v>74</v>
      </c>
      <c r="D91" s="67">
        <v>0</v>
      </c>
      <c r="E91" s="67">
        <v>0</v>
      </c>
      <c r="F91" s="67">
        <v>0</v>
      </c>
      <c r="G91" s="67">
        <v>0</v>
      </c>
      <c r="H91" s="67">
        <v>1</v>
      </c>
      <c r="I91" s="67">
        <v>0</v>
      </c>
      <c r="J91" s="67">
        <v>0</v>
      </c>
      <c r="K91" s="87">
        <v>3.7900000000000003E-2</v>
      </c>
      <c r="L91" s="67">
        <v>0</v>
      </c>
      <c r="M91" s="67">
        <v>0</v>
      </c>
      <c r="N91" s="67">
        <v>0</v>
      </c>
      <c r="O91" s="67">
        <v>0</v>
      </c>
      <c r="P91" s="67">
        <v>0</v>
      </c>
      <c r="Q91" s="67">
        <v>1</v>
      </c>
      <c r="R91" s="87">
        <v>1.085</v>
      </c>
      <c r="S91" s="67">
        <v>4</v>
      </c>
      <c r="U91" s="88" t="s">
        <v>645</v>
      </c>
      <c r="V91" s="64" t="s">
        <v>583</v>
      </c>
      <c r="W91" s="64" t="s">
        <v>664</v>
      </c>
      <c r="X91" s="67">
        <v>9576</v>
      </c>
    </row>
    <row r="92" spans="1:24" ht="12">
      <c r="A92" s="86">
        <v>419</v>
      </c>
      <c r="B92" s="64">
        <v>419035044</v>
      </c>
      <c r="C92" s="66" t="s">
        <v>74</v>
      </c>
      <c r="D92" s="67">
        <v>0</v>
      </c>
      <c r="E92" s="67">
        <v>0</v>
      </c>
      <c r="F92" s="67">
        <v>0</v>
      </c>
      <c r="G92" s="67">
        <v>0</v>
      </c>
      <c r="H92" s="67">
        <v>2</v>
      </c>
      <c r="I92" s="67">
        <v>0</v>
      </c>
      <c r="J92" s="67">
        <v>0</v>
      </c>
      <c r="K92" s="87">
        <v>7.5800000000000006E-2</v>
      </c>
      <c r="L92" s="67">
        <v>0</v>
      </c>
      <c r="M92" s="67">
        <v>0</v>
      </c>
      <c r="N92" s="67">
        <v>0</v>
      </c>
      <c r="O92" s="67">
        <v>0</v>
      </c>
      <c r="P92" s="67">
        <v>1</v>
      </c>
      <c r="Q92" s="67">
        <v>2</v>
      </c>
      <c r="R92" s="87">
        <v>1.085</v>
      </c>
      <c r="S92" s="67">
        <v>10</v>
      </c>
      <c r="U92" s="88" t="s">
        <v>645</v>
      </c>
      <c r="V92" s="64" t="s">
        <v>583</v>
      </c>
      <c r="W92" s="64" t="s">
        <v>595</v>
      </c>
      <c r="X92" s="67">
        <v>12094</v>
      </c>
    </row>
    <row r="93" spans="1:24" ht="12">
      <c r="A93" s="86">
        <v>419</v>
      </c>
      <c r="B93" s="64">
        <v>419035049</v>
      </c>
      <c r="C93" s="66" t="s">
        <v>74</v>
      </c>
      <c r="D93" s="67">
        <v>0</v>
      </c>
      <c r="E93" s="67">
        <v>0</v>
      </c>
      <c r="F93" s="67">
        <v>0</v>
      </c>
      <c r="G93" s="67">
        <v>0</v>
      </c>
      <c r="H93" s="67">
        <v>1</v>
      </c>
      <c r="I93" s="67">
        <v>0</v>
      </c>
      <c r="J93" s="67">
        <v>0</v>
      </c>
      <c r="K93" s="87">
        <v>3.7900000000000003E-2</v>
      </c>
      <c r="L93" s="67">
        <v>0</v>
      </c>
      <c r="M93" s="67">
        <v>0</v>
      </c>
      <c r="N93" s="67">
        <v>0</v>
      </c>
      <c r="O93" s="67">
        <v>0</v>
      </c>
      <c r="P93" s="67">
        <v>1</v>
      </c>
      <c r="Q93" s="67">
        <v>1</v>
      </c>
      <c r="R93" s="87">
        <v>1.085</v>
      </c>
      <c r="S93" s="67">
        <v>7</v>
      </c>
      <c r="U93" s="88" t="s">
        <v>645</v>
      </c>
      <c r="V93" s="64" t="s">
        <v>583</v>
      </c>
      <c r="W93" s="64" t="s">
        <v>647</v>
      </c>
      <c r="X93" s="67">
        <v>14284</v>
      </c>
    </row>
    <row r="94" spans="1:24" ht="12">
      <c r="A94" s="86">
        <v>419</v>
      </c>
      <c r="B94" s="64">
        <v>419035165</v>
      </c>
      <c r="C94" s="66" t="s">
        <v>74</v>
      </c>
      <c r="D94" s="67">
        <v>0</v>
      </c>
      <c r="E94" s="67">
        <v>0</v>
      </c>
      <c r="F94" s="67">
        <v>0</v>
      </c>
      <c r="G94" s="67">
        <v>0</v>
      </c>
      <c r="H94" s="67">
        <v>2</v>
      </c>
      <c r="I94" s="67">
        <v>0</v>
      </c>
      <c r="J94" s="67">
        <v>0</v>
      </c>
      <c r="K94" s="87">
        <v>7.5800000000000006E-2</v>
      </c>
      <c r="L94" s="67">
        <v>0</v>
      </c>
      <c r="M94" s="67">
        <v>0</v>
      </c>
      <c r="N94" s="67">
        <v>0</v>
      </c>
      <c r="O94" s="67">
        <v>0</v>
      </c>
      <c r="P94" s="67">
        <v>0</v>
      </c>
      <c r="Q94" s="67">
        <v>2</v>
      </c>
      <c r="R94" s="87">
        <v>1.085</v>
      </c>
      <c r="S94" s="67">
        <v>9</v>
      </c>
      <c r="U94" s="88" t="s">
        <v>645</v>
      </c>
      <c r="V94" s="64" t="s">
        <v>583</v>
      </c>
      <c r="W94" s="64" t="s">
        <v>588</v>
      </c>
      <c r="X94" s="67">
        <v>9576</v>
      </c>
    </row>
    <row r="95" spans="1:24" ht="12">
      <c r="A95" s="86">
        <v>419</v>
      </c>
      <c r="B95" s="64">
        <v>419035243</v>
      </c>
      <c r="C95" s="66" t="s">
        <v>74</v>
      </c>
      <c r="D95" s="67">
        <v>0</v>
      </c>
      <c r="E95" s="67">
        <v>0</v>
      </c>
      <c r="F95" s="67">
        <v>0</v>
      </c>
      <c r="G95" s="67">
        <v>0</v>
      </c>
      <c r="H95" s="67">
        <v>2</v>
      </c>
      <c r="I95" s="67">
        <v>0</v>
      </c>
      <c r="J95" s="67">
        <v>0</v>
      </c>
      <c r="K95" s="87">
        <v>7.5800000000000006E-2</v>
      </c>
      <c r="L95" s="67">
        <v>0</v>
      </c>
      <c r="M95" s="67">
        <v>0</v>
      </c>
      <c r="N95" s="67">
        <v>0</v>
      </c>
      <c r="O95" s="67">
        <v>0</v>
      </c>
      <c r="P95" s="67">
        <v>1</v>
      </c>
      <c r="Q95" s="67">
        <v>2</v>
      </c>
      <c r="R95" s="87">
        <v>1.085</v>
      </c>
      <c r="S95" s="67">
        <v>8</v>
      </c>
      <c r="U95" s="88" t="s">
        <v>645</v>
      </c>
      <c r="V95" s="64" t="s">
        <v>583</v>
      </c>
      <c r="W95" s="64" t="s">
        <v>648</v>
      </c>
      <c r="X95" s="67">
        <v>11985</v>
      </c>
    </row>
    <row r="96" spans="1:24" ht="12">
      <c r="A96" s="86">
        <v>419</v>
      </c>
      <c r="B96" s="64">
        <v>419035244</v>
      </c>
      <c r="C96" s="66" t="s">
        <v>74</v>
      </c>
      <c r="D96" s="67">
        <v>0</v>
      </c>
      <c r="E96" s="67">
        <v>0</v>
      </c>
      <c r="F96" s="67">
        <v>0</v>
      </c>
      <c r="G96" s="67">
        <v>0</v>
      </c>
      <c r="H96" s="67">
        <v>5</v>
      </c>
      <c r="I96" s="67">
        <v>0</v>
      </c>
      <c r="J96" s="67">
        <v>0</v>
      </c>
      <c r="K96" s="87">
        <v>0.1895</v>
      </c>
      <c r="L96" s="67">
        <v>0</v>
      </c>
      <c r="M96" s="67">
        <v>0</v>
      </c>
      <c r="N96" s="67">
        <v>0</v>
      </c>
      <c r="O96" s="67">
        <v>0</v>
      </c>
      <c r="P96" s="67">
        <v>5</v>
      </c>
      <c r="Q96" s="67">
        <v>5</v>
      </c>
      <c r="R96" s="87">
        <v>1.085</v>
      </c>
      <c r="S96" s="67">
        <v>9</v>
      </c>
      <c r="U96" s="88" t="s">
        <v>645</v>
      </c>
      <c r="V96" s="64" t="s">
        <v>583</v>
      </c>
      <c r="W96" s="64" t="s">
        <v>599</v>
      </c>
      <c r="X96" s="67">
        <v>14503</v>
      </c>
    </row>
    <row r="97" spans="1:24" ht="12">
      <c r="A97" s="86">
        <v>419</v>
      </c>
      <c r="B97" s="64">
        <v>419035251</v>
      </c>
      <c r="C97" s="66" t="s">
        <v>74</v>
      </c>
      <c r="D97" s="67">
        <v>0</v>
      </c>
      <c r="E97" s="67">
        <v>0</v>
      </c>
      <c r="F97" s="67">
        <v>0</v>
      </c>
      <c r="G97" s="67">
        <v>0</v>
      </c>
      <c r="H97" s="67">
        <v>1</v>
      </c>
      <c r="I97" s="67">
        <v>0</v>
      </c>
      <c r="J97" s="67">
        <v>0</v>
      </c>
      <c r="K97" s="87">
        <v>3.7900000000000003E-2</v>
      </c>
      <c r="L97" s="67">
        <v>0</v>
      </c>
      <c r="M97" s="67">
        <v>0</v>
      </c>
      <c r="N97" s="67">
        <v>0</v>
      </c>
      <c r="O97" s="67">
        <v>0</v>
      </c>
      <c r="P97" s="67">
        <v>1</v>
      </c>
      <c r="Q97" s="67">
        <v>1</v>
      </c>
      <c r="R97" s="87">
        <v>1.085</v>
      </c>
      <c r="S97" s="67">
        <v>8</v>
      </c>
      <c r="U97" s="88" t="s">
        <v>645</v>
      </c>
      <c r="V97" s="64" t="s">
        <v>583</v>
      </c>
      <c r="W97" s="64" t="s">
        <v>848</v>
      </c>
      <c r="X97" s="67">
        <v>14394</v>
      </c>
    </row>
    <row r="98" spans="1:24" ht="12">
      <c r="A98" s="86">
        <v>419</v>
      </c>
      <c r="B98" s="64">
        <v>419035285</v>
      </c>
      <c r="C98" s="66" t="s">
        <v>74</v>
      </c>
      <c r="D98" s="67">
        <v>0</v>
      </c>
      <c r="E98" s="67">
        <v>0</v>
      </c>
      <c r="F98" s="67">
        <v>0</v>
      </c>
      <c r="G98" s="67">
        <v>0</v>
      </c>
      <c r="H98" s="67">
        <v>1</v>
      </c>
      <c r="I98" s="67">
        <v>0</v>
      </c>
      <c r="J98" s="67">
        <v>0</v>
      </c>
      <c r="K98" s="87">
        <v>3.7900000000000003E-2</v>
      </c>
      <c r="L98" s="67">
        <v>0</v>
      </c>
      <c r="M98" s="67">
        <v>0</v>
      </c>
      <c r="N98" s="67">
        <v>0</v>
      </c>
      <c r="O98" s="67">
        <v>0</v>
      </c>
      <c r="P98" s="67">
        <v>1</v>
      </c>
      <c r="Q98" s="67">
        <v>1</v>
      </c>
      <c r="R98" s="87">
        <v>1.085</v>
      </c>
      <c r="S98" s="67">
        <v>7</v>
      </c>
      <c r="U98" s="88" t="s">
        <v>645</v>
      </c>
      <c r="V98" s="64" t="s">
        <v>583</v>
      </c>
      <c r="W98" s="64" t="s">
        <v>600</v>
      </c>
      <c r="X98" s="67">
        <v>14284</v>
      </c>
    </row>
    <row r="99" spans="1:24" ht="12">
      <c r="A99" s="86">
        <v>420</v>
      </c>
      <c r="B99" s="64">
        <v>420049010</v>
      </c>
      <c r="C99" s="66" t="s">
        <v>75</v>
      </c>
      <c r="D99" s="67">
        <v>0</v>
      </c>
      <c r="E99" s="67">
        <v>0</v>
      </c>
      <c r="F99" s="67">
        <v>0</v>
      </c>
      <c r="G99" s="67">
        <v>3</v>
      </c>
      <c r="H99" s="67">
        <v>0</v>
      </c>
      <c r="I99" s="67">
        <v>0</v>
      </c>
      <c r="J99" s="67">
        <v>0</v>
      </c>
      <c r="K99" s="87">
        <v>0.1137</v>
      </c>
      <c r="L99" s="67">
        <v>0</v>
      </c>
      <c r="M99" s="67">
        <v>0</v>
      </c>
      <c r="N99" s="67">
        <v>0</v>
      </c>
      <c r="O99" s="67">
        <v>0</v>
      </c>
      <c r="P99" s="67">
        <v>3</v>
      </c>
      <c r="Q99" s="67">
        <v>3</v>
      </c>
      <c r="R99" s="87">
        <v>1.1080000000000001</v>
      </c>
      <c r="S99" s="67">
        <v>2</v>
      </c>
      <c r="U99" s="88" t="s">
        <v>649</v>
      </c>
      <c r="V99" s="64" t="s">
        <v>647</v>
      </c>
      <c r="W99" s="64" t="s">
        <v>650</v>
      </c>
      <c r="X99" s="67">
        <v>14374</v>
      </c>
    </row>
    <row r="100" spans="1:24" ht="12">
      <c r="A100" s="86">
        <v>420</v>
      </c>
      <c r="B100" s="64">
        <v>420049014</v>
      </c>
      <c r="C100" s="66" t="s">
        <v>75</v>
      </c>
      <c r="D100" s="67">
        <v>0</v>
      </c>
      <c r="E100" s="67">
        <v>0</v>
      </c>
      <c r="F100" s="67">
        <v>0</v>
      </c>
      <c r="G100" s="67">
        <v>1</v>
      </c>
      <c r="H100" s="67">
        <v>1</v>
      </c>
      <c r="I100" s="67">
        <v>0</v>
      </c>
      <c r="J100" s="67">
        <v>0</v>
      </c>
      <c r="K100" s="87">
        <v>7.5800000000000006E-2</v>
      </c>
      <c r="L100" s="67">
        <v>0</v>
      </c>
      <c r="M100" s="67">
        <v>0</v>
      </c>
      <c r="N100" s="67">
        <v>0</v>
      </c>
      <c r="O100" s="67">
        <v>0</v>
      </c>
      <c r="P100" s="67">
        <v>0</v>
      </c>
      <c r="Q100" s="67">
        <v>2</v>
      </c>
      <c r="R100" s="87">
        <v>1.1080000000000001</v>
      </c>
      <c r="S100" s="67">
        <v>4</v>
      </c>
      <c r="U100" s="88" t="s">
        <v>649</v>
      </c>
      <c r="V100" s="64" t="s">
        <v>647</v>
      </c>
      <c r="W100" s="64" t="s">
        <v>634</v>
      </c>
      <c r="X100" s="67">
        <v>9935</v>
      </c>
    </row>
    <row r="101" spans="1:24" ht="12">
      <c r="A101" s="86">
        <v>420</v>
      </c>
      <c r="B101" s="64">
        <v>420049023</v>
      </c>
      <c r="C101" s="66" t="s">
        <v>75</v>
      </c>
      <c r="D101" s="67">
        <v>0</v>
      </c>
      <c r="E101" s="67">
        <v>0</v>
      </c>
      <c r="F101" s="67">
        <v>1</v>
      </c>
      <c r="G101" s="67">
        <v>0</v>
      </c>
      <c r="H101" s="67">
        <v>0</v>
      </c>
      <c r="I101" s="67">
        <v>0</v>
      </c>
      <c r="J101" s="67">
        <v>0</v>
      </c>
      <c r="K101" s="87">
        <v>3.7900000000000003E-2</v>
      </c>
      <c r="L101" s="67">
        <v>0</v>
      </c>
      <c r="M101" s="67">
        <v>0</v>
      </c>
      <c r="N101" s="67">
        <v>0</v>
      </c>
      <c r="O101" s="67">
        <v>0</v>
      </c>
      <c r="P101" s="67">
        <v>0</v>
      </c>
      <c r="Q101" s="67">
        <v>1</v>
      </c>
      <c r="R101" s="87">
        <v>1.1080000000000001</v>
      </c>
      <c r="S101" s="67">
        <v>2</v>
      </c>
      <c r="U101" s="88" t="s">
        <v>649</v>
      </c>
      <c r="V101" s="64" t="s">
        <v>647</v>
      </c>
      <c r="W101" s="64" t="s">
        <v>906</v>
      </c>
      <c r="X101" s="67">
        <v>10075</v>
      </c>
    </row>
    <row r="102" spans="1:24" ht="12">
      <c r="A102" s="86">
        <v>420</v>
      </c>
      <c r="B102" s="64">
        <v>420049026</v>
      </c>
      <c r="C102" s="66" t="s">
        <v>75</v>
      </c>
      <c r="D102" s="67">
        <v>0</v>
      </c>
      <c r="E102" s="67">
        <v>0</v>
      </c>
      <c r="F102" s="67">
        <v>1</v>
      </c>
      <c r="G102" s="67">
        <v>1</v>
      </c>
      <c r="H102" s="67">
        <v>0</v>
      </c>
      <c r="I102" s="67">
        <v>0</v>
      </c>
      <c r="J102" s="67">
        <v>0</v>
      </c>
      <c r="K102" s="87">
        <v>7.5800000000000006E-2</v>
      </c>
      <c r="L102" s="67">
        <v>0</v>
      </c>
      <c r="M102" s="67">
        <v>0</v>
      </c>
      <c r="N102" s="67">
        <v>0</v>
      </c>
      <c r="O102" s="67">
        <v>0</v>
      </c>
      <c r="P102" s="67">
        <v>2</v>
      </c>
      <c r="Q102" s="67">
        <v>2</v>
      </c>
      <c r="R102" s="87">
        <v>1.1080000000000001</v>
      </c>
      <c r="S102" s="67">
        <v>2</v>
      </c>
      <c r="U102" s="88" t="s">
        <v>649</v>
      </c>
      <c r="V102" s="64" t="s">
        <v>647</v>
      </c>
      <c r="W102" s="64" t="s">
        <v>651</v>
      </c>
      <c r="X102" s="67">
        <v>14347</v>
      </c>
    </row>
    <row r="103" spans="1:24" ht="12">
      <c r="A103" s="86">
        <v>420</v>
      </c>
      <c r="B103" s="64">
        <v>420049031</v>
      </c>
      <c r="C103" s="66" t="s">
        <v>75</v>
      </c>
      <c r="D103" s="67">
        <v>0</v>
      </c>
      <c r="E103" s="67">
        <v>0</v>
      </c>
      <c r="F103" s="67">
        <v>0</v>
      </c>
      <c r="G103" s="67">
        <v>2</v>
      </c>
      <c r="H103" s="67">
        <v>0</v>
      </c>
      <c r="I103" s="67">
        <v>0</v>
      </c>
      <c r="J103" s="67">
        <v>0</v>
      </c>
      <c r="K103" s="87">
        <v>7.5800000000000006E-2</v>
      </c>
      <c r="L103" s="67">
        <v>0</v>
      </c>
      <c r="M103" s="67">
        <v>0</v>
      </c>
      <c r="N103" s="67">
        <v>0</v>
      </c>
      <c r="O103" s="67">
        <v>0</v>
      </c>
      <c r="P103" s="67">
        <v>0</v>
      </c>
      <c r="Q103" s="67">
        <v>2</v>
      </c>
      <c r="R103" s="87">
        <v>1.1080000000000001</v>
      </c>
      <c r="S103" s="67">
        <v>4</v>
      </c>
      <c r="U103" s="88" t="s">
        <v>649</v>
      </c>
      <c r="V103" s="64" t="s">
        <v>647</v>
      </c>
      <c r="W103" s="64" t="s">
        <v>652</v>
      </c>
      <c r="X103" s="67">
        <v>10128</v>
      </c>
    </row>
    <row r="104" spans="1:24" ht="12">
      <c r="A104" s="86">
        <v>420</v>
      </c>
      <c r="B104" s="64">
        <v>420049035</v>
      </c>
      <c r="C104" s="66" t="s">
        <v>75</v>
      </c>
      <c r="D104" s="67">
        <v>0</v>
      </c>
      <c r="E104" s="67">
        <v>0</v>
      </c>
      <c r="F104" s="67">
        <v>5</v>
      </c>
      <c r="G104" s="67">
        <v>42</v>
      </c>
      <c r="H104" s="67">
        <v>10</v>
      </c>
      <c r="I104" s="67">
        <v>0</v>
      </c>
      <c r="J104" s="67">
        <v>0</v>
      </c>
      <c r="K104" s="87">
        <v>2.1602999999999999</v>
      </c>
      <c r="L104" s="67">
        <v>0</v>
      </c>
      <c r="M104" s="67">
        <v>1</v>
      </c>
      <c r="N104" s="67">
        <v>0</v>
      </c>
      <c r="O104" s="67">
        <v>0</v>
      </c>
      <c r="P104" s="67">
        <v>39</v>
      </c>
      <c r="Q104" s="67">
        <v>57</v>
      </c>
      <c r="R104" s="87">
        <v>1.1080000000000001</v>
      </c>
      <c r="S104" s="67">
        <v>10</v>
      </c>
      <c r="U104" s="88" t="s">
        <v>649</v>
      </c>
      <c r="V104" s="64" t="s">
        <v>647</v>
      </c>
      <c r="W104" s="64" t="s">
        <v>583</v>
      </c>
      <c r="X104" s="67">
        <v>13612</v>
      </c>
    </row>
    <row r="105" spans="1:24" ht="12">
      <c r="A105" s="86">
        <v>420</v>
      </c>
      <c r="B105" s="64">
        <v>420049044</v>
      </c>
      <c r="C105" s="66" t="s">
        <v>75</v>
      </c>
      <c r="D105" s="67">
        <v>0</v>
      </c>
      <c r="E105" s="67">
        <v>0</v>
      </c>
      <c r="F105" s="67">
        <v>0</v>
      </c>
      <c r="G105" s="67">
        <v>2</v>
      </c>
      <c r="H105" s="67">
        <v>0</v>
      </c>
      <c r="I105" s="67">
        <v>0</v>
      </c>
      <c r="J105" s="67">
        <v>0</v>
      </c>
      <c r="K105" s="87">
        <v>7.5800000000000006E-2</v>
      </c>
      <c r="L105" s="67">
        <v>0</v>
      </c>
      <c r="M105" s="67">
        <v>0</v>
      </c>
      <c r="N105" s="67">
        <v>0</v>
      </c>
      <c r="O105" s="67">
        <v>0</v>
      </c>
      <c r="P105" s="67">
        <v>2</v>
      </c>
      <c r="Q105" s="67">
        <v>2</v>
      </c>
      <c r="R105" s="87">
        <v>1.1080000000000001</v>
      </c>
      <c r="S105" s="67">
        <v>10</v>
      </c>
      <c r="U105" s="88" t="s">
        <v>649</v>
      </c>
      <c r="V105" s="64" t="s">
        <v>647</v>
      </c>
      <c r="W105" s="64" t="s">
        <v>595</v>
      </c>
      <c r="X105" s="67">
        <v>15260</v>
      </c>
    </row>
    <row r="106" spans="1:24" ht="12">
      <c r="A106" s="86">
        <v>420</v>
      </c>
      <c r="B106" s="64">
        <v>420049049</v>
      </c>
      <c r="C106" s="66" t="s">
        <v>75</v>
      </c>
      <c r="D106" s="67">
        <v>19</v>
      </c>
      <c r="E106" s="67">
        <v>0</v>
      </c>
      <c r="F106" s="67">
        <v>33</v>
      </c>
      <c r="G106" s="67">
        <v>126</v>
      </c>
      <c r="H106" s="67">
        <v>15</v>
      </c>
      <c r="I106" s="67">
        <v>0</v>
      </c>
      <c r="J106" s="67">
        <v>0</v>
      </c>
      <c r="K106" s="87">
        <v>6.5945999999999998</v>
      </c>
      <c r="L106" s="67">
        <v>0</v>
      </c>
      <c r="M106" s="67">
        <v>12</v>
      </c>
      <c r="N106" s="67">
        <v>2</v>
      </c>
      <c r="O106" s="67">
        <v>0</v>
      </c>
      <c r="P106" s="67">
        <v>114</v>
      </c>
      <c r="Q106" s="67">
        <v>184</v>
      </c>
      <c r="R106" s="87">
        <v>1.1080000000000001</v>
      </c>
      <c r="S106" s="67">
        <v>7</v>
      </c>
      <c r="U106" s="88" t="s">
        <v>649</v>
      </c>
      <c r="V106" s="64" t="s">
        <v>647</v>
      </c>
      <c r="W106" s="64" t="s">
        <v>647</v>
      </c>
      <c r="X106" s="67">
        <v>13164</v>
      </c>
    </row>
    <row r="107" spans="1:24" ht="12">
      <c r="A107" s="86">
        <v>420</v>
      </c>
      <c r="B107" s="64">
        <v>420049057</v>
      </c>
      <c r="C107" s="66" t="s">
        <v>75</v>
      </c>
      <c r="D107" s="67">
        <v>0</v>
      </c>
      <c r="E107" s="67">
        <v>0</v>
      </c>
      <c r="F107" s="67">
        <v>1</v>
      </c>
      <c r="G107" s="67">
        <v>4</v>
      </c>
      <c r="H107" s="67">
        <v>1</v>
      </c>
      <c r="I107" s="67">
        <v>0</v>
      </c>
      <c r="J107" s="67">
        <v>0</v>
      </c>
      <c r="K107" s="87">
        <v>0.22739999999999999</v>
      </c>
      <c r="L107" s="67">
        <v>0</v>
      </c>
      <c r="M107" s="67">
        <v>0</v>
      </c>
      <c r="N107" s="67">
        <v>0</v>
      </c>
      <c r="O107" s="67">
        <v>0</v>
      </c>
      <c r="P107" s="67">
        <v>1</v>
      </c>
      <c r="Q107" s="67">
        <v>6</v>
      </c>
      <c r="R107" s="87">
        <v>1.1080000000000001</v>
      </c>
      <c r="S107" s="67">
        <v>10</v>
      </c>
      <c r="U107" s="88" t="s">
        <v>649</v>
      </c>
      <c r="V107" s="64" t="s">
        <v>647</v>
      </c>
      <c r="W107" s="64" t="s">
        <v>584</v>
      </c>
      <c r="X107" s="67">
        <v>10910</v>
      </c>
    </row>
    <row r="108" spans="1:24" ht="12">
      <c r="A108" s="86">
        <v>420</v>
      </c>
      <c r="B108" s="64">
        <v>420049067</v>
      </c>
      <c r="C108" s="66" t="s">
        <v>75</v>
      </c>
      <c r="D108" s="67">
        <v>0</v>
      </c>
      <c r="E108" s="67">
        <v>0</v>
      </c>
      <c r="F108" s="67">
        <v>0</v>
      </c>
      <c r="G108" s="67">
        <v>1</v>
      </c>
      <c r="H108" s="67">
        <v>0</v>
      </c>
      <c r="I108" s="67">
        <v>0</v>
      </c>
      <c r="J108" s="67">
        <v>0</v>
      </c>
      <c r="K108" s="87">
        <v>3.7900000000000003E-2</v>
      </c>
      <c r="L108" s="67">
        <v>0</v>
      </c>
      <c r="M108" s="67">
        <v>0</v>
      </c>
      <c r="N108" s="67">
        <v>0</v>
      </c>
      <c r="O108" s="67">
        <v>0</v>
      </c>
      <c r="P108" s="67">
        <v>0</v>
      </c>
      <c r="Q108" s="67">
        <v>1</v>
      </c>
      <c r="R108" s="87">
        <v>1.1080000000000001</v>
      </c>
      <c r="S108" s="67">
        <v>1</v>
      </c>
      <c r="U108" s="88" t="s">
        <v>649</v>
      </c>
      <c r="V108" s="64" t="s">
        <v>647</v>
      </c>
      <c r="W108" s="64" t="s">
        <v>804</v>
      </c>
      <c r="X108" s="67">
        <v>10128</v>
      </c>
    </row>
    <row r="109" spans="1:24" ht="12">
      <c r="A109" s="86">
        <v>420</v>
      </c>
      <c r="B109" s="64">
        <v>420049093</v>
      </c>
      <c r="C109" s="66" t="s">
        <v>75</v>
      </c>
      <c r="D109" s="67">
        <v>1</v>
      </c>
      <c r="E109" s="67">
        <v>0</v>
      </c>
      <c r="F109" s="67">
        <v>0</v>
      </c>
      <c r="G109" s="67">
        <v>14</v>
      </c>
      <c r="H109" s="67">
        <v>3</v>
      </c>
      <c r="I109" s="67">
        <v>0</v>
      </c>
      <c r="J109" s="67">
        <v>0</v>
      </c>
      <c r="K109" s="87">
        <v>0.64429999999999998</v>
      </c>
      <c r="L109" s="67">
        <v>0</v>
      </c>
      <c r="M109" s="67">
        <v>0</v>
      </c>
      <c r="N109" s="67">
        <v>0</v>
      </c>
      <c r="O109" s="67">
        <v>0</v>
      </c>
      <c r="P109" s="67">
        <v>9</v>
      </c>
      <c r="Q109" s="67">
        <v>18</v>
      </c>
      <c r="R109" s="87">
        <v>1.1080000000000001</v>
      </c>
      <c r="S109" s="67">
        <v>10</v>
      </c>
      <c r="U109" s="88" t="s">
        <v>649</v>
      </c>
      <c r="V109" s="64" t="s">
        <v>647</v>
      </c>
      <c r="W109" s="64" t="s">
        <v>585</v>
      </c>
      <c r="X109" s="67">
        <v>12315</v>
      </c>
    </row>
    <row r="110" spans="1:24" ht="12">
      <c r="A110" s="86">
        <v>420</v>
      </c>
      <c r="B110" s="64">
        <v>420049155</v>
      </c>
      <c r="C110" s="66" t="s">
        <v>75</v>
      </c>
      <c r="D110" s="67">
        <v>0</v>
      </c>
      <c r="E110" s="67">
        <v>0</v>
      </c>
      <c r="F110" s="67">
        <v>0</v>
      </c>
      <c r="G110" s="67">
        <v>1</v>
      </c>
      <c r="H110" s="67">
        <v>0</v>
      </c>
      <c r="I110" s="67">
        <v>0</v>
      </c>
      <c r="J110" s="67">
        <v>0</v>
      </c>
      <c r="K110" s="87">
        <v>3.7900000000000003E-2</v>
      </c>
      <c r="L110" s="67">
        <v>0</v>
      </c>
      <c r="M110" s="67">
        <v>0</v>
      </c>
      <c r="N110" s="67">
        <v>0</v>
      </c>
      <c r="O110" s="67">
        <v>0</v>
      </c>
      <c r="P110" s="67">
        <v>1</v>
      </c>
      <c r="Q110" s="67">
        <v>1</v>
      </c>
      <c r="R110" s="87">
        <v>1.1080000000000001</v>
      </c>
      <c r="S110" s="67">
        <v>1</v>
      </c>
      <c r="U110" s="88" t="s">
        <v>649</v>
      </c>
      <c r="V110" s="64" t="s">
        <v>647</v>
      </c>
      <c r="W110" s="64" t="s">
        <v>586</v>
      </c>
      <c r="X110" s="67">
        <v>14327</v>
      </c>
    </row>
    <row r="111" spans="1:24" ht="12">
      <c r="A111" s="86">
        <v>420</v>
      </c>
      <c r="B111" s="64">
        <v>420049160</v>
      </c>
      <c r="C111" s="66" t="s">
        <v>75</v>
      </c>
      <c r="D111" s="67">
        <v>0</v>
      </c>
      <c r="E111" s="67">
        <v>0</v>
      </c>
      <c r="F111" s="67">
        <v>0</v>
      </c>
      <c r="G111" s="67">
        <v>0</v>
      </c>
      <c r="H111" s="67">
        <v>1</v>
      </c>
      <c r="I111" s="67">
        <v>0</v>
      </c>
      <c r="J111" s="67">
        <v>0</v>
      </c>
      <c r="K111" s="87">
        <v>3.7900000000000003E-2</v>
      </c>
      <c r="L111" s="67">
        <v>0</v>
      </c>
      <c r="M111" s="67">
        <v>0</v>
      </c>
      <c r="N111" s="67">
        <v>0</v>
      </c>
      <c r="O111" s="67">
        <v>0</v>
      </c>
      <c r="P111" s="67">
        <v>0</v>
      </c>
      <c r="Q111" s="67">
        <v>1</v>
      </c>
      <c r="R111" s="87">
        <v>1.1080000000000001</v>
      </c>
      <c r="S111" s="67">
        <v>10</v>
      </c>
      <c r="U111" s="88" t="s">
        <v>649</v>
      </c>
      <c r="V111" s="64" t="s">
        <v>647</v>
      </c>
      <c r="W111" s="64" t="s">
        <v>654</v>
      </c>
      <c r="X111" s="67">
        <v>9743</v>
      </c>
    </row>
    <row r="112" spans="1:24" ht="12">
      <c r="A112" s="86">
        <v>420</v>
      </c>
      <c r="B112" s="64">
        <v>420049163</v>
      </c>
      <c r="C112" s="66" t="s">
        <v>75</v>
      </c>
      <c r="D112" s="67">
        <v>0</v>
      </c>
      <c r="E112" s="67">
        <v>0</v>
      </c>
      <c r="F112" s="67">
        <v>1</v>
      </c>
      <c r="G112" s="67">
        <v>0</v>
      </c>
      <c r="H112" s="67">
        <v>0</v>
      </c>
      <c r="I112" s="67">
        <v>0</v>
      </c>
      <c r="J112" s="67">
        <v>0</v>
      </c>
      <c r="K112" s="87">
        <v>3.7900000000000003E-2</v>
      </c>
      <c r="L112" s="67">
        <v>0</v>
      </c>
      <c r="M112" s="67">
        <v>0</v>
      </c>
      <c r="N112" s="67">
        <v>0</v>
      </c>
      <c r="O112" s="67">
        <v>0</v>
      </c>
      <c r="P112" s="67">
        <v>1</v>
      </c>
      <c r="Q112" s="67">
        <v>1</v>
      </c>
      <c r="R112" s="87">
        <v>1.1080000000000001</v>
      </c>
      <c r="S112" s="67">
        <v>10</v>
      </c>
      <c r="U112" s="88" t="s">
        <v>649</v>
      </c>
      <c r="V112" s="64" t="s">
        <v>647</v>
      </c>
      <c r="W112" s="64" t="s">
        <v>587</v>
      </c>
      <c r="X112" s="67">
        <v>15207</v>
      </c>
    </row>
    <row r="113" spans="1:24" ht="12">
      <c r="A113" s="86">
        <v>420</v>
      </c>
      <c r="B113" s="64">
        <v>420049165</v>
      </c>
      <c r="C113" s="66" t="s">
        <v>75</v>
      </c>
      <c r="D113" s="67">
        <v>0</v>
      </c>
      <c r="E113" s="67">
        <v>0</v>
      </c>
      <c r="F113" s="67">
        <v>0</v>
      </c>
      <c r="G113" s="67">
        <v>9</v>
      </c>
      <c r="H113" s="67">
        <v>1</v>
      </c>
      <c r="I113" s="67">
        <v>0</v>
      </c>
      <c r="J113" s="67">
        <v>0</v>
      </c>
      <c r="K113" s="87">
        <v>0.379</v>
      </c>
      <c r="L113" s="67">
        <v>0</v>
      </c>
      <c r="M113" s="67">
        <v>0</v>
      </c>
      <c r="N113" s="67">
        <v>0</v>
      </c>
      <c r="O113" s="67">
        <v>0</v>
      </c>
      <c r="P113" s="67">
        <v>7</v>
      </c>
      <c r="Q113" s="67">
        <v>10</v>
      </c>
      <c r="R113" s="87">
        <v>1.1080000000000001</v>
      </c>
      <c r="S113" s="67">
        <v>9</v>
      </c>
      <c r="U113" s="88" t="s">
        <v>649</v>
      </c>
      <c r="V113" s="64" t="s">
        <v>647</v>
      </c>
      <c r="W113" s="64" t="s">
        <v>588</v>
      </c>
      <c r="X113" s="67">
        <v>13604</v>
      </c>
    </row>
    <row r="114" spans="1:24" ht="12">
      <c r="A114" s="86">
        <v>420</v>
      </c>
      <c r="B114" s="64">
        <v>420049176</v>
      </c>
      <c r="C114" s="66" t="s">
        <v>75</v>
      </c>
      <c r="D114" s="67">
        <v>1</v>
      </c>
      <c r="E114" s="67">
        <v>0</v>
      </c>
      <c r="F114" s="67">
        <v>1</v>
      </c>
      <c r="G114" s="67">
        <v>8</v>
      </c>
      <c r="H114" s="67">
        <v>1</v>
      </c>
      <c r="I114" s="67">
        <v>0</v>
      </c>
      <c r="J114" s="67">
        <v>0</v>
      </c>
      <c r="K114" s="87">
        <v>0.379</v>
      </c>
      <c r="L114" s="67">
        <v>0</v>
      </c>
      <c r="M114" s="67">
        <v>0</v>
      </c>
      <c r="N114" s="67">
        <v>0</v>
      </c>
      <c r="O114" s="67">
        <v>0</v>
      </c>
      <c r="P114" s="67">
        <v>1</v>
      </c>
      <c r="Q114" s="67">
        <v>11</v>
      </c>
      <c r="R114" s="87">
        <v>1.1080000000000001</v>
      </c>
      <c r="S114" s="67">
        <v>7</v>
      </c>
      <c r="U114" s="88" t="s">
        <v>649</v>
      </c>
      <c r="V114" s="64" t="s">
        <v>647</v>
      </c>
      <c r="W114" s="64" t="s">
        <v>655</v>
      </c>
      <c r="X114" s="67">
        <v>10009</v>
      </c>
    </row>
    <row r="115" spans="1:24" ht="12">
      <c r="A115" s="86">
        <v>420</v>
      </c>
      <c r="B115" s="64">
        <v>420049181</v>
      </c>
      <c r="C115" s="66" t="s">
        <v>75</v>
      </c>
      <c r="D115" s="67">
        <v>0</v>
      </c>
      <c r="E115" s="67">
        <v>0</v>
      </c>
      <c r="F115" s="67">
        <v>0</v>
      </c>
      <c r="G115" s="67">
        <v>1</v>
      </c>
      <c r="H115" s="67">
        <v>1</v>
      </c>
      <c r="I115" s="67">
        <v>0</v>
      </c>
      <c r="J115" s="67">
        <v>0</v>
      </c>
      <c r="K115" s="87">
        <v>7.5800000000000006E-2</v>
      </c>
      <c r="L115" s="67">
        <v>0</v>
      </c>
      <c r="M115" s="67">
        <v>1</v>
      </c>
      <c r="N115" s="67">
        <v>0</v>
      </c>
      <c r="O115" s="67">
        <v>0</v>
      </c>
      <c r="P115" s="67">
        <v>0</v>
      </c>
      <c r="Q115" s="67">
        <v>2</v>
      </c>
      <c r="R115" s="87">
        <v>1.1080000000000001</v>
      </c>
      <c r="S115" s="67">
        <v>9</v>
      </c>
      <c r="U115" s="88" t="s">
        <v>649</v>
      </c>
      <c r="V115" s="64" t="s">
        <v>647</v>
      </c>
      <c r="W115" s="64" t="s">
        <v>656</v>
      </c>
      <c r="X115" s="67">
        <v>11201</v>
      </c>
    </row>
    <row r="116" spans="1:24" ht="12">
      <c r="A116" s="86">
        <v>420</v>
      </c>
      <c r="B116" s="64">
        <v>420049199</v>
      </c>
      <c r="C116" s="66" t="s">
        <v>75</v>
      </c>
      <c r="D116" s="67">
        <v>0</v>
      </c>
      <c r="E116" s="67">
        <v>0</v>
      </c>
      <c r="F116" s="67">
        <v>0</v>
      </c>
      <c r="G116" s="67">
        <v>2</v>
      </c>
      <c r="H116" s="67">
        <v>0</v>
      </c>
      <c r="I116" s="67">
        <v>0</v>
      </c>
      <c r="J116" s="67">
        <v>0</v>
      </c>
      <c r="K116" s="87">
        <v>7.5800000000000006E-2</v>
      </c>
      <c r="L116" s="67">
        <v>0</v>
      </c>
      <c r="M116" s="67">
        <v>1</v>
      </c>
      <c r="N116" s="67">
        <v>0</v>
      </c>
      <c r="O116" s="67">
        <v>0</v>
      </c>
      <c r="P116" s="67">
        <v>2</v>
      </c>
      <c r="Q116" s="67">
        <v>2</v>
      </c>
      <c r="R116" s="87">
        <v>1.1080000000000001</v>
      </c>
      <c r="S116" s="67">
        <v>1</v>
      </c>
      <c r="U116" s="88" t="s">
        <v>649</v>
      </c>
      <c r="V116" s="64" t="s">
        <v>647</v>
      </c>
      <c r="W116" s="64" t="s">
        <v>715</v>
      </c>
      <c r="X116" s="67">
        <v>15593</v>
      </c>
    </row>
    <row r="117" spans="1:24" ht="12">
      <c r="A117" s="86">
        <v>420</v>
      </c>
      <c r="B117" s="64">
        <v>420049243</v>
      </c>
      <c r="C117" s="66" t="s">
        <v>75</v>
      </c>
      <c r="D117" s="67">
        <v>0</v>
      </c>
      <c r="E117" s="67">
        <v>0</v>
      </c>
      <c r="F117" s="67">
        <v>1</v>
      </c>
      <c r="G117" s="67">
        <v>1</v>
      </c>
      <c r="H117" s="67">
        <v>1</v>
      </c>
      <c r="I117" s="67">
        <v>0</v>
      </c>
      <c r="J117" s="67">
        <v>0</v>
      </c>
      <c r="K117" s="87">
        <v>0.1137</v>
      </c>
      <c r="L117" s="67">
        <v>0</v>
      </c>
      <c r="M117" s="67">
        <v>0</v>
      </c>
      <c r="N117" s="67">
        <v>0</v>
      </c>
      <c r="O117" s="67">
        <v>0</v>
      </c>
      <c r="P117" s="67">
        <v>1</v>
      </c>
      <c r="Q117" s="67">
        <v>3</v>
      </c>
      <c r="R117" s="87">
        <v>1.1080000000000001</v>
      </c>
      <c r="S117" s="67">
        <v>8</v>
      </c>
      <c r="U117" s="88" t="s">
        <v>649</v>
      </c>
      <c r="V117" s="64" t="s">
        <v>647</v>
      </c>
      <c r="W117" s="64" t="s">
        <v>648</v>
      </c>
      <c r="X117" s="67">
        <v>11618</v>
      </c>
    </row>
    <row r="118" spans="1:24" ht="12">
      <c r="A118" s="86">
        <v>420</v>
      </c>
      <c r="B118" s="64">
        <v>420049244</v>
      </c>
      <c r="C118" s="66" t="s">
        <v>75</v>
      </c>
      <c r="D118" s="67">
        <v>0</v>
      </c>
      <c r="E118" s="67">
        <v>0</v>
      </c>
      <c r="F118" s="67">
        <v>0</v>
      </c>
      <c r="G118" s="67">
        <v>3</v>
      </c>
      <c r="H118" s="67">
        <v>1</v>
      </c>
      <c r="I118" s="67">
        <v>0</v>
      </c>
      <c r="J118" s="67">
        <v>0</v>
      </c>
      <c r="K118" s="87">
        <v>0.15160000000000001</v>
      </c>
      <c r="L118" s="67">
        <v>0</v>
      </c>
      <c r="M118" s="67">
        <v>0</v>
      </c>
      <c r="N118" s="67">
        <v>0</v>
      </c>
      <c r="O118" s="67">
        <v>0</v>
      </c>
      <c r="P118" s="67">
        <v>0</v>
      </c>
      <c r="Q118" s="67">
        <v>4</v>
      </c>
      <c r="R118" s="87">
        <v>1.1080000000000001</v>
      </c>
      <c r="S118" s="67">
        <v>9</v>
      </c>
      <c r="U118" s="88" t="s">
        <v>649</v>
      </c>
      <c r="V118" s="64" t="s">
        <v>647</v>
      </c>
      <c r="W118" s="64" t="s">
        <v>599</v>
      </c>
      <c r="X118" s="67">
        <v>10031</v>
      </c>
    </row>
    <row r="119" spans="1:24" ht="12">
      <c r="A119" s="86">
        <v>420</v>
      </c>
      <c r="B119" s="64">
        <v>420049248</v>
      </c>
      <c r="C119" s="66" t="s">
        <v>75</v>
      </c>
      <c r="D119" s="67">
        <v>2</v>
      </c>
      <c r="E119" s="67">
        <v>0</v>
      </c>
      <c r="F119" s="67">
        <v>0</v>
      </c>
      <c r="G119" s="67">
        <v>3</v>
      </c>
      <c r="H119" s="67">
        <v>1</v>
      </c>
      <c r="I119" s="67">
        <v>0</v>
      </c>
      <c r="J119" s="67">
        <v>0</v>
      </c>
      <c r="K119" s="87">
        <v>0.15160000000000001</v>
      </c>
      <c r="L119" s="67">
        <v>0</v>
      </c>
      <c r="M119" s="67">
        <v>0</v>
      </c>
      <c r="N119" s="67">
        <v>0</v>
      </c>
      <c r="O119" s="67">
        <v>0</v>
      </c>
      <c r="P119" s="67">
        <v>1</v>
      </c>
      <c r="Q119" s="67">
        <v>5</v>
      </c>
      <c r="R119" s="87">
        <v>1.1080000000000001</v>
      </c>
      <c r="S119" s="67">
        <v>10</v>
      </c>
      <c r="U119" s="88" t="s">
        <v>649</v>
      </c>
      <c r="V119" s="64" t="s">
        <v>647</v>
      </c>
      <c r="W119" s="64" t="s">
        <v>589</v>
      </c>
      <c r="X119" s="67">
        <v>10837</v>
      </c>
    </row>
    <row r="120" spans="1:24" ht="12">
      <c r="A120" s="86">
        <v>420</v>
      </c>
      <c r="B120" s="64">
        <v>420049258</v>
      </c>
      <c r="C120" s="66" t="s">
        <v>75</v>
      </c>
      <c r="D120" s="67">
        <v>0</v>
      </c>
      <c r="E120" s="67">
        <v>0</v>
      </c>
      <c r="F120" s="67">
        <v>0</v>
      </c>
      <c r="G120" s="67">
        <v>1</v>
      </c>
      <c r="H120" s="67">
        <v>0</v>
      </c>
      <c r="I120" s="67">
        <v>0</v>
      </c>
      <c r="J120" s="67">
        <v>0</v>
      </c>
      <c r="K120" s="87">
        <v>3.7900000000000003E-2</v>
      </c>
      <c r="L120" s="67">
        <v>0</v>
      </c>
      <c r="M120" s="67">
        <v>0</v>
      </c>
      <c r="N120" s="67">
        <v>0</v>
      </c>
      <c r="O120" s="67">
        <v>0</v>
      </c>
      <c r="P120" s="67">
        <v>0</v>
      </c>
      <c r="Q120" s="67">
        <v>1</v>
      </c>
      <c r="R120" s="87">
        <v>1.1080000000000001</v>
      </c>
      <c r="S120" s="67">
        <v>10</v>
      </c>
      <c r="U120" s="88" t="s">
        <v>649</v>
      </c>
      <c r="V120" s="64" t="s">
        <v>647</v>
      </c>
      <c r="W120" s="64" t="s">
        <v>590</v>
      </c>
      <c r="X120" s="67">
        <v>10128</v>
      </c>
    </row>
    <row r="121" spans="1:24" ht="12">
      <c r="A121" s="86">
        <v>420</v>
      </c>
      <c r="B121" s="64">
        <v>420049262</v>
      </c>
      <c r="C121" s="66" t="s">
        <v>75</v>
      </c>
      <c r="D121" s="67">
        <v>0</v>
      </c>
      <c r="E121" s="67">
        <v>0</v>
      </c>
      <c r="F121" s="67">
        <v>1</v>
      </c>
      <c r="G121" s="67">
        <v>0</v>
      </c>
      <c r="H121" s="67">
        <v>0</v>
      </c>
      <c r="I121" s="67">
        <v>0</v>
      </c>
      <c r="J121" s="67">
        <v>0</v>
      </c>
      <c r="K121" s="87">
        <v>3.7900000000000003E-2</v>
      </c>
      <c r="L121" s="67">
        <v>0</v>
      </c>
      <c r="M121" s="67">
        <v>0</v>
      </c>
      <c r="N121" s="67">
        <v>0</v>
      </c>
      <c r="O121" s="67">
        <v>0</v>
      </c>
      <c r="P121" s="67">
        <v>1</v>
      </c>
      <c r="Q121" s="67">
        <v>1</v>
      </c>
      <c r="R121" s="87">
        <v>1.1080000000000001</v>
      </c>
      <c r="S121" s="67">
        <v>8</v>
      </c>
      <c r="U121" s="88" t="s">
        <v>649</v>
      </c>
      <c r="V121" s="64" t="s">
        <v>647</v>
      </c>
      <c r="W121" s="64" t="s">
        <v>591</v>
      </c>
      <c r="X121" s="67">
        <v>14984</v>
      </c>
    </row>
    <row r="122" spans="1:24" ht="12">
      <c r="A122" s="86">
        <v>420</v>
      </c>
      <c r="B122" s="64">
        <v>420049295</v>
      </c>
      <c r="C122" s="66" t="s">
        <v>75</v>
      </c>
      <c r="D122" s="67">
        <v>0</v>
      </c>
      <c r="E122" s="67">
        <v>0</v>
      </c>
      <c r="F122" s="67">
        <v>0</v>
      </c>
      <c r="G122" s="67">
        <v>1</v>
      </c>
      <c r="H122" s="67">
        <v>0</v>
      </c>
      <c r="I122" s="67">
        <v>0</v>
      </c>
      <c r="J122" s="67">
        <v>0</v>
      </c>
      <c r="K122" s="87">
        <v>3.7900000000000003E-2</v>
      </c>
      <c r="L122" s="67">
        <v>0</v>
      </c>
      <c r="M122" s="67">
        <v>0</v>
      </c>
      <c r="N122" s="67">
        <v>0</v>
      </c>
      <c r="O122" s="67">
        <v>0</v>
      </c>
      <c r="P122" s="67">
        <v>1</v>
      </c>
      <c r="Q122" s="67">
        <v>1</v>
      </c>
      <c r="R122" s="87">
        <v>1.1080000000000001</v>
      </c>
      <c r="S122" s="67">
        <v>3</v>
      </c>
      <c r="U122" s="88" t="s">
        <v>649</v>
      </c>
      <c r="V122" s="64" t="s">
        <v>647</v>
      </c>
      <c r="W122" s="64" t="s">
        <v>704</v>
      </c>
      <c r="X122" s="67">
        <v>14420</v>
      </c>
    </row>
    <row r="123" spans="1:24" ht="12">
      <c r="A123" s="86">
        <v>420</v>
      </c>
      <c r="B123" s="64">
        <v>420049314</v>
      </c>
      <c r="C123" s="66" t="s">
        <v>75</v>
      </c>
      <c r="D123" s="67">
        <v>0</v>
      </c>
      <c r="E123" s="67">
        <v>0</v>
      </c>
      <c r="F123" s="67">
        <v>0</v>
      </c>
      <c r="G123" s="67">
        <v>1</v>
      </c>
      <c r="H123" s="67">
        <v>0</v>
      </c>
      <c r="I123" s="67">
        <v>0</v>
      </c>
      <c r="J123" s="67">
        <v>0</v>
      </c>
      <c r="K123" s="87">
        <v>3.7900000000000003E-2</v>
      </c>
      <c r="L123" s="67">
        <v>0</v>
      </c>
      <c r="M123" s="67">
        <v>0</v>
      </c>
      <c r="N123" s="67">
        <v>0</v>
      </c>
      <c r="O123" s="67">
        <v>0</v>
      </c>
      <c r="P123" s="67">
        <v>1</v>
      </c>
      <c r="Q123" s="67">
        <v>1</v>
      </c>
      <c r="R123" s="87">
        <v>1.1080000000000001</v>
      </c>
      <c r="S123" s="67">
        <v>7</v>
      </c>
      <c r="U123" s="88" t="s">
        <v>649</v>
      </c>
      <c r="V123" s="64" t="s">
        <v>647</v>
      </c>
      <c r="W123" s="64" t="s">
        <v>601</v>
      </c>
      <c r="X123" s="67">
        <v>14926</v>
      </c>
    </row>
    <row r="124" spans="1:24" ht="12">
      <c r="A124" s="86">
        <v>420</v>
      </c>
      <c r="B124" s="64">
        <v>420049347</v>
      </c>
      <c r="C124" s="66" t="s">
        <v>75</v>
      </c>
      <c r="D124" s="67">
        <v>0</v>
      </c>
      <c r="E124" s="67">
        <v>0</v>
      </c>
      <c r="F124" s="67">
        <v>1</v>
      </c>
      <c r="G124" s="67">
        <v>1</v>
      </c>
      <c r="H124" s="67">
        <v>1</v>
      </c>
      <c r="I124" s="67">
        <v>0</v>
      </c>
      <c r="J124" s="67">
        <v>0</v>
      </c>
      <c r="K124" s="87">
        <v>0.1137</v>
      </c>
      <c r="L124" s="67">
        <v>0</v>
      </c>
      <c r="M124" s="67">
        <v>0</v>
      </c>
      <c r="N124" s="67">
        <v>0</v>
      </c>
      <c r="O124" s="67">
        <v>0</v>
      </c>
      <c r="P124" s="67">
        <v>2</v>
      </c>
      <c r="Q124" s="67">
        <v>3</v>
      </c>
      <c r="R124" s="87">
        <v>1.1080000000000001</v>
      </c>
      <c r="S124" s="67">
        <v>7</v>
      </c>
      <c r="U124" s="88" t="s">
        <v>649</v>
      </c>
      <c r="V124" s="64" t="s">
        <v>647</v>
      </c>
      <c r="W124" s="64" t="s">
        <v>657</v>
      </c>
      <c r="X124" s="67">
        <v>13180</v>
      </c>
    </row>
    <row r="125" spans="1:24" ht="12">
      <c r="A125" s="86">
        <v>420</v>
      </c>
      <c r="B125" s="64">
        <v>420049616</v>
      </c>
      <c r="C125" s="66" t="s">
        <v>75</v>
      </c>
      <c r="D125" s="67">
        <v>0</v>
      </c>
      <c r="E125" s="67">
        <v>0</v>
      </c>
      <c r="F125" s="67">
        <v>0</v>
      </c>
      <c r="G125" s="67">
        <v>1</v>
      </c>
      <c r="H125" s="67">
        <v>0</v>
      </c>
      <c r="I125" s="67">
        <v>0</v>
      </c>
      <c r="J125" s="67">
        <v>0</v>
      </c>
      <c r="K125" s="87">
        <v>3.7900000000000003E-2</v>
      </c>
      <c r="L125" s="67">
        <v>0</v>
      </c>
      <c r="M125" s="67">
        <v>0</v>
      </c>
      <c r="N125" s="67">
        <v>0</v>
      </c>
      <c r="O125" s="67">
        <v>0</v>
      </c>
      <c r="P125" s="67">
        <v>0</v>
      </c>
      <c r="Q125" s="67">
        <v>1</v>
      </c>
      <c r="R125" s="87">
        <v>1.1080000000000001</v>
      </c>
      <c r="S125" s="67">
        <v>6</v>
      </c>
      <c r="U125" s="88" t="s">
        <v>649</v>
      </c>
      <c r="V125" s="64" t="s">
        <v>647</v>
      </c>
      <c r="W125" s="64" t="s">
        <v>684</v>
      </c>
      <c r="X125" s="67">
        <v>10128</v>
      </c>
    </row>
    <row r="126" spans="1:24" ht="12">
      <c r="A126" s="86">
        <v>426</v>
      </c>
      <c r="B126" s="64">
        <v>426149128</v>
      </c>
      <c r="C126" s="66" t="s">
        <v>88</v>
      </c>
      <c r="D126" s="67">
        <v>1</v>
      </c>
      <c r="E126" s="67">
        <v>0</v>
      </c>
      <c r="F126" s="67">
        <v>2</v>
      </c>
      <c r="G126" s="67">
        <v>8</v>
      </c>
      <c r="H126" s="67">
        <v>2</v>
      </c>
      <c r="I126" s="67">
        <v>0</v>
      </c>
      <c r="J126" s="67">
        <v>0</v>
      </c>
      <c r="K126" s="87">
        <v>0.45479999999999998</v>
      </c>
      <c r="L126" s="67">
        <v>0</v>
      </c>
      <c r="M126" s="67">
        <v>2</v>
      </c>
      <c r="N126" s="67">
        <v>0</v>
      </c>
      <c r="O126" s="67">
        <v>0</v>
      </c>
      <c r="P126" s="67">
        <v>8</v>
      </c>
      <c r="Q126" s="67">
        <v>13</v>
      </c>
      <c r="R126" s="87">
        <v>1</v>
      </c>
      <c r="S126" s="67">
        <v>9</v>
      </c>
      <c r="U126" s="88" t="s">
        <v>658</v>
      </c>
      <c r="V126" s="64" t="s">
        <v>653</v>
      </c>
      <c r="W126" s="64" t="s">
        <v>661</v>
      </c>
      <c r="X126" s="67">
        <v>12019</v>
      </c>
    </row>
    <row r="127" spans="1:24" ht="12">
      <c r="A127" s="86">
        <v>426</v>
      </c>
      <c r="B127" s="64">
        <v>426149149</v>
      </c>
      <c r="C127" s="66" t="s">
        <v>88</v>
      </c>
      <c r="D127" s="67">
        <v>38</v>
      </c>
      <c r="E127" s="67">
        <v>0</v>
      </c>
      <c r="F127" s="67">
        <v>36</v>
      </c>
      <c r="G127" s="67">
        <v>195</v>
      </c>
      <c r="H127" s="67">
        <v>100</v>
      </c>
      <c r="I127" s="67">
        <v>0</v>
      </c>
      <c r="J127" s="67">
        <v>0</v>
      </c>
      <c r="K127" s="87">
        <v>12.5449</v>
      </c>
      <c r="L127" s="67">
        <v>0</v>
      </c>
      <c r="M127" s="67">
        <v>70</v>
      </c>
      <c r="N127" s="67">
        <v>8</v>
      </c>
      <c r="O127" s="67">
        <v>0</v>
      </c>
      <c r="P127" s="67">
        <v>216</v>
      </c>
      <c r="Q127" s="67">
        <v>350</v>
      </c>
      <c r="R127" s="87">
        <v>1</v>
      </c>
      <c r="S127" s="67">
        <v>10</v>
      </c>
      <c r="U127" s="88" t="s">
        <v>658</v>
      </c>
      <c r="V127" s="64" t="s">
        <v>653</v>
      </c>
      <c r="W127" s="64" t="s">
        <v>653</v>
      </c>
      <c r="X127" s="67">
        <v>12550</v>
      </c>
    </row>
    <row r="128" spans="1:24" ht="12">
      <c r="A128" s="86">
        <v>426</v>
      </c>
      <c r="B128" s="64">
        <v>426149181</v>
      </c>
      <c r="C128" s="66" t="s">
        <v>88</v>
      </c>
      <c r="D128" s="67">
        <v>1</v>
      </c>
      <c r="E128" s="67">
        <v>0</v>
      </c>
      <c r="F128" s="67">
        <v>2</v>
      </c>
      <c r="G128" s="67">
        <v>10</v>
      </c>
      <c r="H128" s="67">
        <v>3</v>
      </c>
      <c r="I128" s="67">
        <v>0</v>
      </c>
      <c r="J128" s="67">
        <v>0</v>
      </c>
      <c r="K128" s="87">
        <v>0.56850000000000001</v>
      </c>
      <c r="L128" s="67">
        <v>0</v>
      </c>
      <c r="M128" s="67">
        <v>2</v>
      </c>
      <c r="N128" s="67">
        <v>0</v>
      </c>
      <c r="O128" s="67">
        <v>0</v>
      </c>
      <c r="P128" s="67">
        <v>4</v>
      </c>
      <c r="Q128" s="67">
        <v>16</v>
      </c>
      <c r="R128" s="87">
        <v>1</v>
      </c>
      <c r="S128" s="67">
        <v>9</v>
      </c>
      <c r="U128" s="88" t="s">
        <v>658</v>
      </c>
      <c r="V128" s="64" t="s">
        <v>653</v>
      </c>
      <c r="W128" s="64" t="s">
        <v>656</v>
      </c>
      <c r="X128" s="67">
        <v>10344</v>
      </c>
    </row>
    <row r="129" spans="1:24" ht="12">
      <c r="A129" s="86">
        <v>426</v>
      </c>
      <c r="B129" s="64">
        <v>426149211</v>
      </c>
      <c r="C129" s="66" t="s">
        <v>88</v>
      </c>
      <c r="D129" s="67">
        <v>0</v>
      </c>
      <c r="E129" s="67">
        <v>0</v>
      </c>
      <c r="F129" s="67">
        <v>0</v>
      </c>
      <c r="G129" s="67">
        <v>1</v>
      </c>
      <c r="H129" s="67">
        <v>1</v>
      </c>
      <c r="I129" s="67">
        <v>0</v>
      </c>
      <c r="J129" s="67">
        <v>0</v>
      </c>
      <c r="K129" s="87">
        <v>7.5800000000000006E-2</v>
      </c>
      <c r="L129" s="67">
        <v>0</v>
      </c>
      <c r="M129" s="67">
        <v>0</v>
      </c>
      <c r="N129" s="67">
        <v>0</v>
      </c>
      <c r="O129" s="67">
        <v>0</v>
      </c>
      <c r="P129" s="67">
        <v>2</v>
      </c>
      <c r="Q129" s="67">
        <v>2</v>
      </c>
      <c r="R129" s="87">
        <v>1</v>
      </c>
      <c r="S129" s="67">
        <v>4</v>
      </c>
      <c r="U129" s="88" t="s">
        <v>658</v>
      </c>
      <c r="V129" s="64" t="s">
        <v>653</v>
      </c>
      <c r="W129" s="64" t="s">
        <v>662</v>
      </c>
      <c r="X129" s="67">
        <v>13089</v>
      </c>
    </row>
    <row r="130" spans="1:24" ht="12">
      <c r="A130" s="86">
        <v>428</v>
      </c>
      <c r="B130" s="64">
        <v>428035016</v>
      </c>
      <c r="C130" s="66" t="s">
        <v>539</v>
      </c>
      <c r="D130" s="67">
        <v>0</v>
      </c>
      <c r="E130" s="67">
        <v>0</v>
      </c>
      <c r="F130" s="67">
        <v>0</v>
      </c>
      <c r="G130" s="67">
        <v>3</v>
      </c>
      <c r="H130" s="67">
        <v>1</v>
      </c>
      <c r="I130" s="67">
        <v>1</v>
      </c>
      <c r="J130" s="67">
        <v>0</v>
      </c>
      <c r="K130" s="87">
        <v>0.1895</v>
      </c>
      <c r="L130" s="67">
        <v>0</v>
      </c>
      <c r="M130" s="67">
        <v>0</v>
      </c>
      <c r="N130" s="67">
        <v>0</v>
      </c>
      <c r="O130" s="67">
        <v>0</v>
      </c>
      <c r="P130" s="67">
        <v>0</v>
      </c>
      <c r="Q130" s="67">
        <v>5</v>
      </c>
      <c r="R130" s="87">
        <v>1.085</v>
      </c>
      <c r="S130" s="67">
        <v>7</v>
      </c>
      <c r="U130" s="88" t="s">
        <v>663</v>
      </c>
      <c r="V130" s="64" t="s">
        <v>583</v>
      </c>
      <c r="W130" s="64" t="s">
        <v>737</v>
      </c>
      <c r="X130" s="67">
        <v>10191</v>
      </c>
    </row>
    <row r="131" spans="1:24" ht="12">
      <c r="A131" s="86">
        <v>428</v>
      </c>
      <c r="B131" s="64">
        <v>428035018</v>
      </c>
      <c r="C131" s="66" t="s">
        <v>539</v>
      </c>
      <c r="D131" s="67">
        <v>0</v>
      </c>
      <c r="E131" s="67">
        <v>0</v>
      </c>
      <c r="F131" s="67">
        <v>0</v>
      </c>
      <c r="G131" s="67">
        <v>1</v>
      </c>
      <c r="H131" s="67">
        <v>0</v>
      </c>
      <c r="I131" s="67">
        <v>0</v>
      </c>
      <c r="J131" s="67">
        <v>0</v>
      </c>
      <c r="K131" s="87">
        <v>3.7900000000000003E-2</v>
      </c>
      <c r="L131" s="67">
        <v>0</v>
      </c>
      <c r="M131" s="67">
        <v>0</v>
      </c>
      <c r="N131" s="67">
        <v>0</v>
      </c>
      <c r="O131" s="67">
        <v>0</v>
      </c>
      <c r="P131" s="67">
        <v>0</v>
      </c>
      <c r="Q131" s="67">
        <v>1</v>
      </c>
      <c r="R131" s="87">
        <v>1.085</v>
      </c>
      <c r="S131" s="67">
        <v>8</v>
      </c>
      <c r="U131" s="88" t="s">
        <v>663</v>
      </c>
      <c r="V131" s="64" t="s">
        <v>583</v>
      </c>
      <c r="W131" s="64" t="s">
        <v>738</v>
      </c>
      <c r="X131" s="67">
        <v>9952</v>
      </c>
    </row>
    <row r="132" spans="1:24" ht="12">
      <c r="A132" s="86">
        <v>428</v>
      </c>
      <c r="B132" s="64">
        <v>428035025</v>
      </c>
      <c r="C132" s="66" t="s">
        <v>539</v>
      </c>
      <c r="D132" s="67">
        <v>0</v>
      </c>
      <c r="E132" s="67">
        <v>0</v>
      </c>
      <c r="F132" s="67">
        <v>0</v>
      </c>
      <c r="G132" s="67">
        <v>1</v>
      </c>
      <c r="H132" s="67">
        <v>0</v>
      </c>
      <c r="I132" s="67">
        <v>1</v>
      </c>
      <c r="J132" s="67">
        <v>0</v>
      </c>
      <c r="K132" s="87">
        <v>7.5800000000000006E-2</v>
      </c>
      <c r="L132" s="67">
        <v>0</v>
      </c>
      <c r="M132" s="67">
        <v>0</v>
      </c>
      <c r="N132" s="67">
        <v>0</v>
      </c>
      <c r="O132" s="67">
        <v>0</v>
      </c>
      <c r="P132" s="67">
        <v>0</v>
      </c>
      <c r="Q132" s="67">
        <v>2</v>
      </c>
      <c r="R132" s="87">
        <v>1.085</v>
      </c>
      <c r="S132" s="67">
        <v>5</v>
      </c>
      <c r="U132" s="88" t="s">
        <v>663</v>
      </c>
      <c r="V132" s="64" t="s">
        <v>583</v>
      </c>
      <c r="W132" s="64" t="s">
        <v>752</v>
      </c>
      <c r="X132" s="67">
        <v>10736</v>
      </c>
    </row>
    <row r="133" spans="1:24" ht="12">
      <c r="A133" s="86">
        <v>428</v>
      </c>
      <c r="B133" s="64">
        <v>428035035</v>
      </c>
      <c r="C133" s="66" t="s">
        <v>539</v>
      </c>
      <c r="D133" s="67">
        <v>0</v>
      </c>
      <c r="E133" s="67">
        <v>0</v>
      </c>
      <c r="F133" s="67">
        <v>166</v>
      </c>
      <c r="G133" s="67">
        <v>783</v>
      </c>
      <c r="H133" s="67">
        <v>447</v>
      </c>
      <c r="I133" s="67">
        <v>280</v>
      </c>
      <c r="J133" s="67">
        <v>0</v>
      </c>
      <c r="K133" s="87">
        <v>63.520400000000002</v>
      </c>
      <c r="L133" s="67">
        <v>0</v>
      </c>
      <c r="M133" s="67">
        <v>92</v>
      </c>
      <c r="N133" s="67">
        <v>12</v>
      </c>
      <c r="O133" s="67">
        <v>5</v>
      </c>
      <c r="P133" s="67">
        <v>967</v>
      </c>
      <c r="Q133" s="67">
        <v>1676</v>
      </c>
      <c r="R133" s="87">
        <v>1.085</v>
      </c>
      <c r="S133" s="67">
        <v>10</v>
      </c>
      <c r="U133" s="88" t="s">
        <v>663</v>
      </c>
      <c r="V133" s="64" t="s">
        <v>583</v>
      </c>
      <c r="W133" s="64" t="s">
        <v>583</v>
      </c>
      <c r="X133" s="67">
        <v>13176</v>
      </c>
    </row>
    <row r="134" spans="1:24" ht="12">
      <c r="A134" s="86">
        <v>428</v>
      </c>
      <c r="B134" s="64">
        <v>428035044</v>
      </c>
      <c r="C134" s="66" t="s">
        <v>539</v>
      </c>
      <c r="D134" s="67">
        <v>0</v>
      </c>
      <c r="E134" s="67">
        <v>0</v>
      </c>
      <c r="F134" s="67">
        <v>0</v>
      </c>
      <c r="G134" s="67">
        <v>5</v>
      </c>
      <c r="H134" s="67">
        <v>7</v>
      </c>
      <c r="I134" s="67">
        <v>6</v>
      </c>
      <c r="J134" s="67">
        <v>0</v>
      </c>
      <c r="K134" s="87">
        <v>0.68220000000000003</v>
      </c>
      <c r="L134" s="67">
        <v>0</v>
      </c>
      <c r="M134" s="67">
        <v>2</v>
      </c>
      <c r="N134" s="67">
        <v>0</v>
      </c>
      <c r="O134" s="67">
        <v>0</v>
      </c>
      <c r="P134" s="67">
        <v>4</v>
      </c>
      <c r="Q134" s="67">
        <v>18</v>
      </c>
      <c r="R134" s="87">
        <v>1.085</v>
      </c>
      <c r="S134" s="67">
        <v>10</v>
      </c>
      <c r="U134" s="88" t="s">
        <v>663</v>
      </c>
      <c r="V134" s="64" t="s">
        <v>583</v>
      </c>
      <c r="W134" s="64" t="s">
        <v>595</v>
      </c>
      <c r="X134" s="67">
        <v>11724</v>
      </c>
    </row>
    <row r="135" spans="1:24" ht="12">
      <c r="A135" s="86">
        <v>428</v>
      </c>
      <c r="B135" s="64">
        <v>428035049</v>
      </c>
      <c r="C135" s="66" t="s">
        <v>539</v>
      </c>
      <c r="D135" s="67">
        <v>0</v>
      </c>
      <c r="E135" s="67">
        <v>0</v>
      </c>
      <c r="F135" s="67">
        <v>0</v>
      </c>
      <c r="G135" s="67">
        <v>1</v>
      </c>
      <c r="H135" s="67">
        <v>0</v>
      </c>
      <c r="I135" s="67">
        <v>0</v>
      </c>
      <c r="J135" s="67">
        <v>0</v>
      </c>
      <c r="K135" s="87">
        <v>3.7900000000000003E-2</v>
      </c>
      <c r="L135" s="67">
        <v>0</v>
      </c>
      <c r="M135" s="67">
        <v>0</v>
      </c>
      <c r="N135" s="67">
        <v>0</v>
      </c>
      <c r="O135" s="67">
        <v>0</v>
      </c>
      <c r="P135" s="67">
        <v>1</v>
      </c>
      <c r="Q135" s="67">
        <v>1</v>
      </c>
      <c r="R135" s="87">
        <v>1.085</v>
      </c>
      <c r="S135" s="67">
        <v>7</v>
      </c>
      <c r="U135" s="88" t="s">
        <v>663</v>
      </c>
      <c r="V135" s="64" t="s">
        <v>583</v>
      </c>
      <c r="W135" s="64" t="s">
        <v>647</v>
      </c>
      <c r="X135" s="67">
        <v>14660</v>
      </c>
    </row>
    <row r="136" spans="1:24" ht="12">
      <c r="A136" s="86">
        <v>428</v>
      </c>
      <c r="B136" s="64">
        <v>428035050</v>
      </c>
      <c r="C136" s="66" t="s">
        <v>539</v>
      </c>
      <c r="D136" s="67">
        <v>0</v>
      </c>
      <c r="E136" s="67">
        <v>0</v>
      </c>
      <c r="F136" s="67">
        <v>0</v>
      </c>
      <c r="G136" s="67">
        <v>0</v>
      </c>
      <c r="H136" s="67">
        <v>1</v>
      </c>
      <c r="I136" s="67">
        <v>0</v>
      </c>
      <c r="J136" s="67">
        <v>0</v>
      </c>
      <c r="K136" s="87">
        <v>3.7900000000000003E-2</v>
      </c>
      <c r="L136" s="67">
        <v>0</v>
      </c>
      <c r="M136" s="67">
        <v>0</v>
      </c>
      <c r="N136" s="67">
        <v>0</v>
      </c>
      <c r="O136" s="67">
        <v>0</v>
      </c>
      <c r="P136" s="67">
        <v>1</v>
      </c>
      <c r="Q136" s="67">
        <v>1</v>
      </c>
      <c r="R136" s="87">
        <v>1.085</v>
      </c>
      <c r="S136" s="67">
        <v>3</v>
      </c>
      <c r="U136" s="88" t="s">
        <v>663</v>
      </c>
      <c r="V136" s="64" t="s">
        <v>583</v>
      </c>
      <c r="W136" s="64" t="s">
        <v>665</v>
      </c>
      <c r="X136" s="67">
        <v>13788</v>
      </c>
    </row>
    <row r="137" spans="1:24" ht="12">
      <c r="A137" s="86">
        <v>428</v>
      </c>
      <c r="B137" s="64">
        <v>428035057</v>
      </c>
      <c r="C137" s="66" t="s">
        <v>539</v>
      </c>
      <c r="D137" s="67">
        <v>0</v>
      </c>
      <c r="E137" s="67">
        <v>0</v>
      </c>
      <c r="F137" s="67">
        <v>16</v>
      </c>
      <c r="G137" s="67">
        <v>76</v>
      </c>
      <c r="H137" s="67">
        <v>43</v>
      </c>
      <c r="I137" s="67">
        <v>22</v>
      </c>
      <c r="J137" s="67">
        <v>0</v>
      </c>
      <c r="K137" s="87">
        <v>5.9503000000000004</v>
      </c>
      <c r="L137" s="67">
        <v>0</v>
      </c>
      <c r="M137" s="67">
        <v>21</v>
      </c>
      <c r="N137" s="67">
        <v>2</v>
      </c>
      <c r="O137" s="67">
        <v>0</v>
      </c>
      <c r="P137" s="67">
        <v>88</v>
      </c>
      <c r="Q137" s="67">
        <v>157</v>
      </c>
      <c r="R137" s="87">
        <v>1.085</v>
      </c>
      <c r="S137" s="67">
        <v>10</v>
      </c>
      <c r="U137" s="88" t="s">
        <v>663</v>
      </c>
      <c r="V137" s="64" t="s">
        <v>583</v>
      </c>
      <c r="W137" s="64" t="s">
        <v>584</v>
      </c>
      <c r="X137" s="67">
        <v>13252</v>
      </c>
    </row>
    <row r="138" spans="1:24" ht="12">
      <c r="A138" s="86">
        <v>428</v>
      </c>
      <c r="B138" s="64">
        <v>428035073</v>
      </c>
      <c r="C138" s="66" t="s">
        <v>539</v>
      </c>
      <c r="D138" s="67">
        <v>0</v>
      </c>
      <c r="E138" s="67">
        <v>0</v>
      </c>
      <c r="F138" s="67">
        <v>0</v>
      </c>
      <c r="G138" s="67">
        <v>6</v>
      </c>
      <c r="H138" s="67">
        <v>2</v>
      </c>
      <c r="I138" s="67">
        <v>4</v>
      </c>
      <c r="J138" s="67">
        <v>0</v>
      </c>
      <c r="K138" s="87">
        <v>0.45479999999999998</v>
      </c>
      <c r="L138" s="67">
        <v>0</v>
      </c>
      <c r="M138" s="67">
        <v>1</v>
      </c>
      <c r="N138" s="67">
        <v>0</v>
      </c>
      <c r="O138" s="67">
        <v>0</v>
      </c>
      <c r="P138" s="67">
        <v>6</v>
      </c>
      <c r="Q138" s="67">
        <v>12</v>
      </c>
      <c r="R138" s="87">
        <v>1.085</v>
      </c>
      <c r="S138" s="67">
        <v>5</v>
      </c>
      <c r="U138" s="88" t="s">
        <v>663</v>
      </c>
      <c r="V138" s="64" t="s">
        <v>583</v>
      </c>
      <c r="W138" s="64" t="s">
        <v>626</v>
      </c>
      <c r="X138" s="67">
        <v>12771</v>
      </c>
    </row>
    <row r="139" spans="1:24" ht="12">
      <c r="A139" s="86">
        <v>428</v>
      </c>
      <c r="B139" s="64">
        <v>428035088</v>
      </c>
      <c r="C139" s="66" t="s">
        <v>539</v>
      </c>
      <c r="D139" s="67">
        <v>0</v>
      </c>
      <c r="E139" s="67">
        <v>0</v>
      </c>
      <c r="F139" s="67">
        <v>0</v>
      </c>
      <c r="G139" s="67">
        <v>1</v>
      </c>
      <c r="H139" s="67">
        <v>1</v>
      </c>
      <c r="I139" s="67">
        <v>0</v>
      </c>
      <c r="J139" s="67">
        <v>0</v>
      </c>
      <c r="K139" s="87">
        <v>7.5800000000000006E-2</v>
      </c>
      <c r="L139" s="67">
        <v>0</v>
      </c>
      <c r="M139" s="67">
        <v>0</v>
      </c>
      <c r="N139" s="67">
        <v>0</v>
      </c>
      <c r="O139" s="67">
        <v>0</v>
      </c>
      <c r="P139" s="67">
        <v>2</v>
      </c>
      <c r="Q139" s="67">
        <v>2</v>
      </c>
      <c r="R139" s="87">
        <v>1.085</v>
      </c>
      <c r="S139" s="67">
        <v>3</v>
      </c>
      <c r="U139" s="88" t="s">
        <v>663</v>
      </c>
      <c r="V139" s="64" t="s">
        <v>583</v>
      </c>
      <c r="W139" s="64" t="s">
        <v>739</v>
      </c>
      <c r="X139" s="67">
        <v>13976</v>
      </c>
    </row>
    <row r="140" spans="1:24" ht="12">
      <c r="A140" s="86">
        <v>428</v>
      </c>
      <c r="B140" s="64">
        <v>428035093</v>
      </c>
      <c r="C140" s="66" t="s">
        <v>539</v>
      </c>
      <c r="D140" s="67">
        <v>0</v>
      </c>
      <c r="E140" s="67">
        <v>0</v>
      </c>
      <c r="F140" s="67">
        <v>0</v>
      </c>
      <c r="G140" s="67">
        <v>3</v>
      </c>
      <c r="H140" s="67">
        <v>2</v>
      </c>
      <c r="I140" s="67">
        <v>1</v>
      </c>
      <c r="J140" s="67">
        <v>0</v>
      </c>
      <c r="K140" s="87">
        <v>0.22739999999999999</v>
      </c>
      <c r="L140" s="67">
        <v>0</v>
      </c>
      <c r="M140" s="67">
        <v>0</v>
      </c>
      <c r="N140" s="67">
        <v>0</v>
      </c>
      <c r="O140" s="67">
        <v>0</v>
      </c>
      <c r="P140" s="67">
        <v>2</v>
      </c>
      <c r="Q140" s="67">
        <v>6</v>
      </c>
      <c r="R140" s="87">
        <v>1.085</v>
      </c>
      <c r="S140" s="67">
        <v>10</v>
      </c>
      <c r="U140" s="88" t="s">
        <v>663</v>
      </c>
      <c r="V140" s="64" t="s">
        <v>583</v>
      </c>
      <c r="W140" s="64" t="s">
        <v>585</v>
      </c>
      <c r="X140" s="67">
        <v>11767</v>
      </c>
    </row>
    <row r="141" spans="1:24" ht="12">
      <c r="A141" s="86">
        <v>428</v>
      </c>
      <c r="B141" s="64">
        <v>428035099</v>
      </c>
      <c r="C141" s="66" t="s">
        <v>539</v>
      </c>
      <c r="D141" s="67">
        <v>0</v>
      </c>
      <c r="E141" s="67">
        <v>0</v>
      </c>
      <c r="F141" s="67">
        <v>0</v>
      </c>
      <c r="G141" s="67">
        <v>0</v>
      </c>
      <c r="H141" s="67">
        <v>0</v>
      </c>
      <c r="I141" s="67">
        <v>1</v>
      </c>
      <c r="J141" s="67">
        <v>0</v>
      </c>
      <c r="K141" s="87">
        <v>3.7900000000000003E-2</v>
      </c>
      <c r="L141" s="67">
        <v>0</v>
      </c>
      <c r="M141" s="67">
        <v>0</v>
      </c>
      <c r="N141" s="67">
        <v>0</v>
      </c>
      <c r="O141" s="67">
        <v>0</v>
      </c>
      <c r="P141" s="67">
        <v>0</v>
      </c>
      <c r="Q141" s="67">
        <v>1</v>
      </c>
      <c r="R141" s="87">
        <v>1.085</v>
      </c>
      <c r="S141" s="67">
        <v>4</v>
      </c>
      <c r="U141" s="88" t="s">
        <v>663</v>
      </c>
      <c r="V141" s="64" t="s">
        <v>583</v>
      </c>
      <c r="W141" s="64" t="s">
        <v>736</v>
      </c>
      <c r="X141" s="67">
        <v>11519</v>
      </c>
    </row>
    <row r="142" spans="1:24" ht="12">
      <c r="A142" s="86">
        <v>428</v>
      </c>
      <c r="B142" s="64">
        <v>428035133</v>
      </c>
      <c r="C142" s="66" t="s">
        <v>539</v>
      </c>
      <c r="D142" s="67">
        <v>0</v>
      </c>
      <c r="E142" s="67">
        <v>0</v>
      </c>
      <c r="F142" s="67">
        <v>0</v>
      </c>
      <c r="G142" s="67">
        <v>1</v>
      </c>
      <c r="H142" s="67">
        <v>1</v>
      </c>
      <c r="I142" s="67">
        <v>0</v>
      </c>
      <c r="J142" s="67">
        <v>0</v>
      </c>
      <c r="K142" s="87">
        <v>7.5800000000000006E-2</v>
      </c>
      <c r="L142" s="67">
        <v>0</v>
      </c>
      <c r="M142" s="67">
        <v>0</v>
      </c>
      <c r="N142" s="67">
        <v>0</v>
      </c>
      <c r="O142" s="67">
        <v>0</v>
      </c>
      <c r="P142" s="67">
        <v>2</v>
      </c>
      <c r="Q142" s="67">
        <v>2</v>
      </c>
      <c r="R142" s="87">
        <v>1.085</v>
      </c>
      <c r="S142" s="67">
        <v>7</v>
      </c>
      <c r="U142" s="88" t="s">
        <v>663</v>
      </c>
      <c r="V142" s="64" t="s">
        <v>583</v>
      </c>
      <c r="W142" s="64" t="s">
        <v>631</v>
      </c>
      <c r="X142" s="67">
        <v>14472</v>
      </c>
    </row>
    <row r="143" spans="1:24" ht="12">
      <c r="A143" s="86">
        <v>428</v>
      </c>
      <c r="B143" s="64">
        <v>428035163</v>
      </c>
      <c r="C143" s="66" t="s">
        <v>539</v>
      </c>
      <c r="D143" s="67">
        <v>0</v>
      </c>
      <c r="E143" s="67">
        <v>0</v>
      </c>
      <c r="F143" s="67">
        <v>0</v>
      </c>
      <c r="G143" s="67">
        <v>5</v>
      </c>
      <c r="H143" s="67">
        <v>3</v>
      </c>
      <c r="I143" s="67">
        <v>2</v>
      </c>
      <c r="J143" s="67">
        <v>0</v>
      </c>
      <c r="K143" s="87">
        <v>0.379</v>
      </c>
      <c r="L143" s="67">
        <v>0</v>
      </c>
      <c r="M143" s="67">
        <v>0</v>
      </c>
      <c r="N143" s="67">
        <v>0</v>
      </c>
      <c r="O143" s="67">
        <v>0</v>
      </c>
      <c r="P143" s="67">
        <v>4</v>
      </c>
      <c r="Q143" s="67">
        <v>10</v>
      </c>
      <c r="R143" s="87">
        <v>1.085</v>
      </c>
      <c r="S143" s="67">
        <v>10</v>
      </c>
      <c r="U143" s="88" t="s">
        <v>663</v>
      </c>
      <c r="V143" s="64" t="s">
        <v>583</v>
      </c>
      <c r="W143" s="64" t="s">
        <v>587</v>
      </c>
      <c r="X143" s="67">
        <v>12167</v>
      </c>
    </row>
    <row r="144" spans="1:24" ht="12">
      <c r="A144" s="86">
        <v>428</v>
      </c>
      <c r="B144" s="64">
        <v>428035165</v>
      </c>
      <c r="C144" s="66" t="s">
        <v>539</v>
      </c>
      <c r="D144" s="67">
        <v>0</v>
      </c>
      <c r="E144" s="67">
        <v>0</v>
      </c>
      <c r="F144" s="67">
        <v>0</v>
      </c>
      <c r="G144" s="67">
        <v>2</v>
      </c>
      <c r="H144" s="67">
        <v>0</v>
      </c>
      <c r="I144" s="67">
        <v>1</v>
      </c>
      <c r="J144" s="67">
        <v>0</v>
      </c>
      <c r="K144" s="87">
        <v>0.1137</v>
      </c>
      <c r="L144" s="67">
        <v>0</v>
      </c>
      <c r="M144" s="67">
        <v>0</v>
      </c>
      <c r="N144" s="67">
        <v>0</v>
      </c>
      <c r="O144" s="67">
        <v>0</v>
      </c>
      <c r="P144" s="67">
        <v>1</v>
      </c>
      <c r="Q144" s="67">
        <v>3</v>
      </c>
      <c r="R144" s="87">
        <v>1.085</v>
      </c>
      <c r="S144" s="67">
        <v>9</v>
      </c>
      <c r="U144" s="88" t="s">
        <v>663</v>
      </c>
      <c r="V144" s="64" t="s">
        <v>583</v>
      </c>
      <c r="W144" s="64" t="s">
        <v>588</v>
      </c>
      <c r="X144" s="67">
        <v>12117</v>
      </c>
    </row>
    <row r="145" spans="1:24" ht="12">
      <c r="A145" s="86">
        <v>428</v>
      </c>
      <c r="B145" s="64">
        <v>428035189</v>
      </c>
      <c r="C145" s="66" t="s">
        <v>539</v>
      </c>
      <c r="D145" s="67">
        <v>0</v>
      </c>
      <c r="E145" s="67">
        <v>0</v>
      </c>
      <c r="F145" s="67">
        <v>0</v>
      </c>
      <c r="G145" s="67">
        <v>0</v>
      </c>
      <c r="H145" s="67">
        <v>1</v>
      </c>
      <c r="I145" s="67">
        <v>0</v>
      </c>
      <c r="J145" s="67">
        <v>0</v>
      </c>
      <c r="K145" s="87">
        <v>3.7900000000000003E-2</v>
      </c>
      <c r="L145" s="67">
        <v>0</v>
      </c>
      <c r="M145" s="67">
        <v>0</v>
      </c>
      <c r="N145" s="67">
        <v>0</v>
      </c>
      <c r="O145" s="67">
        <v>0</v>
      </c>
      <c r="P145" s="67">
        <v>0</v>
      </c>
      <c r="Q145" s="67">
        <v>1</v>
      </c>
      <c r="R145" s="87">
        <v>1.085</v>
      </c>
      <c r="S145" s="67">
        <v>2</v>
      </c>
      <c r="U145" s="88" t="s">
        <v>663</v>
      </c>
      <c r="V145" s="64" t="s">
        <v>583</v>
      </c>
      <c r="W145" s="64" t="s">
        <v>596</v>
      </c>
      <c r="X145" s="67">
        <v>9576</v>
      </c>
    </row>
    <row r="146" spans="1:24" ht="12">
      <c r="A146" s="86">
        <v>428</v>
      </c>
      <c r="B146" s="64">
        <v>428035220</v>
      </c>
      <c r="C146" s="66" t="s">
        <v>539</v>
      </c>
      <c r="D146" s="67">
        <v>0</v>
      </c>
      <c r="E146" s="67">
        <v>0</v>
      </c>
      <c r="F146" s="67">
        <v>0</v>
      </c>
      <c r="G146" s="67">
        <v>2</v>
      </c>
      <c r="H146" s="67">
        <v>3</v>
      </c>
      <c r="I146" s="67">
        <v>1</v>
      </c>
      <c r="J146" s="67">
        <v>0</v>
      </c>
      <c r="K146" s="87">
        <v>0.22739999999999999</v>
      </c>
      <c r="L146" s="67">
        <v>0</v>
      </c>
      <c r="M146" s="67">
        <v>0</v>
      </c>
      <c r="N146" s="67">
        <v>0</v>
      </c>
      <c r="O146" s="67">
        <v>0</v>
      </c>
      <c r="P146" s="67">
        <v>5</v>
      </c>
      <c r="Q146" s="67">
        <v>6</v>
      </c>
      <c r="R146" s="87">
        <v>1.085</v>
      </c>
      <c r="S146" s="67">
        <v>6</v>
      </c>
      <c r="U146" s="88" t="s">
        <v>663</v>
      </c>
      <c r="V146" s="64" t="s">
        <v>583</v>
      </c>
      <c r="W146" s="64" t="s">
        <v>598</v>
      </c>
      <c r="X146" s="67">
        <v>13858</v>
      </c>
    </row>
    <row r="147" spans="1:24" ht="12">
      <c r="A147" s="86">
        <v>428</v>
      </c>
      <c r="B147" s="64">
        <v>428035243</v>
      </c>
      <c r="C147" s="66" t="s">
        <v>539</v>
      </c>
      <c r="D147" s="67">
        <v>0</v>
      </c>
      <c r="E147" s="67">
        <v>0</v>
      </c>
      <c r="F147" s="67">
        <v>0</v>
      </c>
      <c r="G147" s="67">
        <v>4</v>
      </c>
      <c r="H147" s="67">
        <v>0</v>
      </c>
      <c r="I147" s="67">
        <v>1</v>
      </c>
      <c r="J147" s="67">
        <v>0</v>
      </c>
      <c r="K147" s="87">
        <v>0.1895</v>
      </c>
      <c r="L147" s="67">
        <v>0</v>
      </c>
      <c r="M147" s="67">
        <v>0</v>
      </c>
      <c r="N147" s="67">
        <v>0</v>
      </c>
      <c r="O147" s="67">
        <v>0</v>
      </c>
      <c r="P147" s="67">
        <v>3</v>
      </c>
      <c r="Q147" s="67">
        <v>5</v>
      </c>
      <c r="R147" s="87">
        <v>1.085</v>
      </c>
      <c r="S147" s="67">
        <v>8</v>
      </c>
      <c r="U147" s="88" t="s">
        <v>663</v>
      </c>
      <c r="V147" s="64" t="s">
        <v>583</v>
      </c>
      <c r="W147" s="64" t="s">
        <v>648</v>
      </c>
      <c r="X147" s="67">
        <v>13156</v>
      </c>
    </row>
    <row r="148" spans="1:24" ht="12">
      <c r="A148" s="86">
        <v>428</v>
      </c>
      <c r="B148" s="64">
        <v>428035244</v>
      </c>
      <c r="C148" s="66" t="s">
        <v>539</v>
      </c>
      <c r="D148" s="67">
        <v>0</v>
      </c>
      <c r="E148" s="67">
        <v>0</v>
      </c>
      <c r="F148" s="67">
        <v>0</v>
      </c>
      <c r="G148" s="67">
        <v>5</v>
      </c>
      <c r="H148" s="67">
        <v>8</v>
      </c>
      <c r="I148" s="67">
        <v>1</v>
      </c>
      <c r="J148" s="67">
        <v>0</v>
      </c>
      <c r="K148" s="87">
        <v>0.53059999999999996</v>
      </c>
      <c r="L148" s="67">
        <v>0</v>
      </c>
      <c r="M148" s="67">
        <v>0</v>
      </c>
      <c r="N148" s="67">
        <v>0</v>
      </c>
      <c r="O148" s="67">
        <v>0</v>
      </c>
      <c r="P148" s="67">
        <v>4</v>
      </c>
      <c r="Q148" s="67">
        <v>14</v>
      </c>
      <c r="R148" s="87">
        <v>1.085</v>
      </c>
      <c r="S148" s="67">
        <v>9</v>
      </c>
      <c r="U148" s="88" t="s">
        <v>663</v>
      </c>
      <c r="V148" s="64" t="s">
        <v>583</v>
      </c>
      <c r="W148" s="64" t="s">
        <v>599</v>
      </c>
      <c r="X148" s="67">
        <v>11257</v>
      </c>
    </row>
    <row r="149" spans="1:24" ht="12">
      <c r="A149" s="86">
        <v>428</v>
      </c>
      <c r="B149" s="64">
        <v>428035248</v>
      </c>
      <c r="C149" s="66" t="s">
        <v>539</v>
      </c>
      <c r="D149" s="67">
        <v>0</v>
      </c>
      <c r="E149" s="67">
        <v>0</v>
      </c>
      <c r="F149" s="67">
        <v>2</v>
      </c>
      <c r="G149" s="67">
        <v>8</v>
      </c>
      <c r="H149" s="67">
        <v>11</v>
      </c>
      <c r="I149" s="67">
        <v>2</v>
      </c>
      <c r="J149" s="67">
        <v>0</v>
      </c>
      <c r="K149" s="87">
        <v>0.87170000000000003</v>
      </c>
      <c r="L149" s="67">
        <v>0</v>
      </c>
      <c r="M149" s="67">
        <v>3</v>
      </c>
      <c r="N149" s="67">
        <v>0</v>
      </c>
      <c r="O149" s="67">
        <v>0</v>
      </c>
      <c r="P149" s="67">
        <v>16</v>
      </c>
      <c r="Q149" s="67">
        <v>23</v>
      </c>
      <c r="R149" s="87">
        <v>1.085</v>
      </c>
      <c r="S149" s="67">
        <v>10</v>
      </c>
      <c r="U149" s="88" t="s">
        <v>663</v>
      </c>
      <c r="V149" s="64" t="s">
        <v>583</v>
      </c>
      <c r="W149" s="64" t="s">
        <v>589</v>
      </c>
      <c r="X149" s="67">
        <v>13732</v>
      </c>
    </row>
    <row r="150" spans="1:24" ht="12">
      <c r="A150" s="86">
        <v>428</v>
      </c>
      <c r="B150" s="64">
        <v>428035262</v>
      </c>
      <c r="C150" s="66" t="s">
        <v>539</v>
      </c>
      <c r="D150" s="67">
        <v>0</v>
      </c>
      <c r="E150" s="67">
        <v>0</v>
      </c>
      <c r="F150" s="67">
        <v>0</v>
      </c>
      <c r="G150" s="67">
        <v>1</v>
      </c>
      <c r="H150" s="67">
        <v>1</v>
      </c>
      <c r="I150" s="67">
        <v>0</v>
      </c>
      <c r="J150" s="67">
        <v>0</v>
      </c>
      <c r="K150" s="87">
        <v>7.5800000000000006E-2</v>
      </c>
      <c r="L150" s="67">
        <v>0</v>
      </c>
      <c r="M150" s="67">
        <v>0</v>
      </c>
      <c r="N150" s="67">
        <v>0</v>
      </c>
      <c r="O150" s="67">
        <v>0</v>
      </c>
      <c r="P150" s="67">
        <v>0</v>
      </c>
      <c r="Q150" s="67">
        <v>2</v>
      </c>
      <c r="R150" s="87">
        <v>1.085</v>
      </c>
      <c r="S150" s="67">
        <v>8</v>
      </c>
      <c r="U150" s="88" t="s">
        <v>663</v>
      </c>
      <c r="V150" s="64" t="s">
        <v>583</v>
      </c>
      <c r="W150" s="64" t="s">
        <v>591</v>
      </c>
      <c r="X150" s="67">
        <v>9764</v>
      </c>
    </row>
    <row r="151" spans="1:24" ht="12">
      <c r="A151" s="86">
        <v>428</v>
      </c>
      <c r="B151" s="64">
        <v>428035274</v>
      </c>
      <c r="C151" s="66" t="s">
        <v>539</v>
      </c>
      <c r="D151" s="67">
        <v>0</v>
      </c>
      <c r="E151" s="67">
        <v>0</v>
      </c>
      <c r="F151" s="67">
        <v>0</v>
      </c>
      <c r="G151" s="67">
        <v>0</v>
      </c>
      <c r="H151" s="67">
        <v>1</v>
      </c>
      <c r="I151" s="67">
        <v>0</v>
      </c>
      <c r="J151" s="67">
        <v>0</v>
      </c>
      <c r="K151" s="87">
        <v>3.7900000000000003E-2</v>
      </c>
      <c r="L151" s="67">
        <v>0</v>
      </c>
      <c r="M151" s="67">
        <v>0</v>
      </c>
      <c r="N151" s="67">
        <v>0</v>
      </c>
      <c r="O151" s="67">
        <v>0</v>
      </c>
      <c r="P151" s="67">
        <v>1</v>
      </c>
      <c r="Q151" s="67">
        <v>1</v>
      </c>
      <c r="R151" s="87">
        <v>1.085</v>
      </c>
      <c r="S151" s="67">
        <v>9</v>
      </c>
      <c r="U151" s="88" t="s">
        <v>663</v>
      </c>
      <c r="V151" s="64" t="s">
        <v>583</v>
      </c>
      <c r="W151" s="64" t="s">
        <v>632</v>
      </c>
      <c r="X151" s="67">
        <v>14503</v>
      </c>
    </row>
    <row r="152" spans="1:24" ht="12">
      <c r="A152" s="86">
        <v>428</v>
      </c>
      <c r="B152" s="64">
        <v>428035285</v>
      </c>
      <c r="C152" s="66" t="s">
        <v>539</v>
      </c>
      <c r="D152" s="67">
        <v>0</v>
      </c>
      <c r="E152" s="67">
        <v>0</v>
      </c>
      <c r="F152" s="67">
        <v>0</v>
      </c>
      <c r="G152" s="67">
        <v>0</v>
      </c>
      <c r="H152" s="67">
        <v>0</v>
      </c>
      <c r="I152" s="67">
        <v>1</v>
      </c>
      <c r="J152" s="67">
        <v>0</v>
      </c>
      <c r="K152" s="87">
        <v>3.7900000000000003E-2</v>
      </c>
      <c r="L152" s="67">
        <v>0</v>
      </c>
      <c r="M152" s="67">
        <v>0</v>
      </c>
      <c r="N152" s="67">
        <v>0</v>
      </c>
      <c r="O152" s="67">
        <v>0</v>
      </c>
      <c r="P152" s="67">
        <v>0</v>
      </c>
      <c r="Q152" s="67">
        <v>1</v>
      </c>
      <c r="R152" s="87">
        <v>1.085</v>
      </c>
      <c r="S152" s="67">
        <v>7</v>
      </c>
      <c r="U152" s="88" t="s">
        <v>663</v>
      </c>
      <c r="V152" s="64" t="s">
        <v>583</v>
      </c>
      <c r="W152" s="64" t="s">
        <v>600</v>
      </c>
      <c r="X152" s="67">
        <v>11519</v>
      </c>
    </row>
    <row r="153" spans="1:24" ht="12">
      <c r="A153" s="86">
        <v>428</v>
      </c>
      <c r="B153" s="64">
        <v>428035293</v>
      </c>
      <c r="C153" s="66" t="s">
        <v>539</v>
      </c>
      <c r="D153" s="67">
        <v>0</v>
      </c>
      <c r="E153" s="67">
        <v>0</v>
      </c>
      <c r="F153" s="67">
        <v>1</v>
      </c>
      <c r="G153" s="67">
        <v>2</v>
      </c>
      <c r="H153" s="67">
        <v>1</v>
      </c>
      <c r="I153" s="67">
        <v>1</v>
      </c>
      <c r="J153" s="67">
        <v>0</v>
      </c>
      <c r="K153" s="87">
        <v>0.1895</v>
      </c>
      <c r="L153" s="67">
        <v>0</v>
      </c>
      <c r="M153" s="67">
        <v>0</v>
      </c>
      <c r="N153" s="67">
        <v>0</v>
      </c>
      <c r="O153" s="67">
        <v>0</v>
      </c>
      <c r="P153" s="67">
        <v>5</v>
      </c>
      <c r="Q153" s="67">
        <v>5</v>
      </c>
      <c r="R153" s="87">
        <v>1.085</v>
      </c>
      <c r="S153" s="67">
        <v>9</v>
      </c>
      <c r="U153" s="88" t="s">
        <v>663</v>
      </c>
      <c r="V153" s="64" t="s">
        <v>583</v>
      </c>
      <c r="W153" s="64" t="s">
        <v>746</v>
      </c>
      <c r="X153" s="67">
        <v>15107</v>
      </c>
    </row>
    <row r="154" spans="1:24" ht="12">
      <c r="A154" s="86">
        <v>428</v>
      </c>
      <c r="B154" s="64">
        <v>428035305</v>
      </c>
      <c r="C154" s="66" t="s">
        <v>539</v>
      </c>
      <c r="D154" s="67">
        <v>0</v>
      </c>
      <c r="E154" s="67">
        <v>0</v>
      </c>
      <c r="F154" s="67">
        <v>0</v>
      </c>
      <c r="G154" s="67">
        <v>1</v>
      </c>
      <c r="H154" s="67">
        <v>0</v>
      </c>
      <c r="I154" s="67">
        <v>0</v>
      </c>
      <c r="J154" s="67">
        <v>0</v>
      </c>
      <c r="K154" s="87">
        <v>3.7900000000000003E-2</v>
      </c>
      <c r="L154" s="67">
        <v>0</v>
      </c>
      <c r="M154" s="67">
        <v>0</v>
      </c>
      <c r="N154" s="67">
        <v>0</v>
      </c>
      <c r="O154" s="67">
        <v>0</v>
      </c>
      <c r="P154" s="67">
        <v>0</v>
      </c>
      <c r="Q154" s="67">
        <v>1</v>
      </c>
      <c r="R154" s="87">
        <v>1.085</v>
      </c>
      <c r="S154" s="67">
        <v>3</v>
      </c>
      <c r="U154" s="88" t="s">
        <v>663</v>
      </c>
      <c r="V154" s="64" t="s">
        <v>583</v>
      </c>
      <c r="W154" s="64" t="s">
        <v>627</v>
      </c>
      <c r="X154" s="67">
        <v>9952</v>
      </c>
    </row>
    <row r="155" spans="1:24" ht="12">
      <c r="A155" s="86">
        <v>428</v>
      </c>
      <c r="B155" s="64">
        <v>428035307</v>
      </c>
      <c r="C155" s="66" t="s">
        <v>539</v>
      </c>
      <c r="D155" s="67">
        <v>0</v>
      </c>
      <c r="E155" s="67">
        <v>0</v>
      </c>
      <c r="F155" s="67">
        <v>1</v>
      </c>
      <c r="G155" s="67">
        <v>2</v>
      </c>
      <c r="H155" s="67">
        <v>0</v>
      </c>
      <c r="I155" s="67">
        <v>0</v>
      </c>
      <c r="J155" s="67">
        <v>0</v>
      </c>
      <c r="K155" s="87">
        <v>0.1137</v>
      </c>
      <c r="L155" s="67">
        <v>0</v>
      </c>
      <c r="M155" s="67">
        <v>0</v>
      </c>
      <c r="N155" s="67">
        <v>0</v>
      </c>
      <c r="O155" s="67">
        <v>0</v>
      </c>
      <c r="P155" s="67">
        <v>2</v>
      </c>
      <c r="Q155" s="67">
        <v>3</v>
      </c>
      <c r="R155" s="87">
        <v>1.085</v>
      </c>
      <c r="S155" s="67">
        <v>3</v>
      </c>
      <c r="U155" s="88" t="s">
        <v>663</v>
      </c>
      <c r="V155" s="64" t="s">
        <v>583</v>
      </c>
      <c r="W155" s="64" t="s">
        <v>628</v>
      </c>
      <c r="X155" s="67">
        <v>12743</v>
      </c>
    </row>
    <row r="156" spans="1:24" ht="12">
      <c r="A156" s="86">
        <v>428</v>
      </c>
      <c r="B156" s="64">
        <v>428035336</v>
      </c>
      <c r="C156" s="66" t="s">
        <v>539</v>
      </c>
      <c r="D156" s="67">
        <v>0</v>
      </c>
      <c r="E156" s="67">
        <v>0</v>
      </c>
      <c r="F156" s="67">
        <v>0</v>
      </c>
      <c r="G156" s="67">
        <v>2</v>
      </c>
      <c r="H156" s="67">
        <v>0</v>
      </c>
      <c r="I156" s="67">
        <v>0</v>
      </c>
      <c r="J156" s="67">
        <v>0</v>
      </c>
      <c r="K156" s="87">
        <v>7.5800000000000006E-2</v>
      </c>
      <c r="L156" s="67">
        <v>0</v>
      </c>
      <c r="M156" s="67">
        <v>0</v>
      </c>
      <c r="N156" s="67">
        <v>0</v>
      </c>
      <c r="O156" s="67">
        <v>0</v>
      </c>
      <c r="P156" s="67">
        <v>0</v>
      </c>
      <c r="Q156" s="67">
        <v>2</v>
      </c>
      <c r="R156" s="87">
        <v>1.085</v>
      </c>
      <c r="S156" s="67">
        <v>7</v>
      </c>
      <c r="U156" s="88" t="s">
        <v>663</v>
      </c>
      <c r="V156" s="64" t="s">
        <v>583</v>
      </c>
      <c r="W156" s="64" t="s">
        <v>711</v>
      </c>
      <c r="X156" s="67">
        <v>9952</v>
      </c>
    </row>
    <row r="157" spans="1:24" ht="12">
      <c r="A157" s="86">
        <v>428</v>
      </c>
      <c r="B157" s="64">
        <v>428035346</v>
      </c>
      <c r="C157" s="66" t="s">
        <v>539</v>
      </c>
      <c r="D157" s="67">
        <v>0</v>
      </c>
      <c r="E157" s="67">
        <v>0</v>
      </c>
      <c r="F157" s="67">
        <v>0</v>
      </c>
      <c r="G157" s="67">
        <v>5</v>
      </c>
      <c r="H157" s="67">
        <v>3</v>
      </c>
      <c r="I157" s="67">
        <v>0</v>
      </c>
      <c r="J157" s="67">
        <v>0</v>
      </c>
      <c r="K157" s="87">
        <v>0.30320000000000003</v>
      </c>
      <c r="L157" s="67">
        <v>0</v>
      </c>
      <c r="M157" s="67">
        <v>3</v>
      </c>
      <c r="N157" s="67">
        <v>0</v>
      </c>
      <c r="O157" s="67">
        <v>0</v>
      </c>
      <c r="P157" s="67">
        <v>3</v>
      </c>
      <c r="Q157" s="67">
        <v>8</v>
      </c>
      <c r="R157" s="87">
        <v>1.085</v>
      </c>
      <c r="S157" s="67">
        <v>7</v>
      </c>
      <c r="U157" s="88" t="s">
        <v>663</v>
      </c>
      <c r="V157" s="64" t="s">
        <v>583</v>
      </c>
      <c r="W157" s="64" t="s">
        <v>593</v>
      </c>
      <c r="X157" s="67">
        <v>12510</v>
      </c>
    </row>
    <row r="158" spans="1:24" ht="12">
      <c r="A158" s="86">
        <v>429</v>
      </c>
      <c r="B158" s="64">
        <v>429163030</v>
      </c>
      <c r="C158" s="66" t="s">
        <v>97</v>
      </c>
      <c r="D158" s="67">
        <v>0</v>
      </c>
      <c r="E158" s="67">
        <v>0</v>
      </c>
      <c r="F158" s="67">
        <v>0</v>
      </c>
      <c r="G158" s="67">
        <v>1</v>
      </c>
      <c r="H158" s="67">
        <v>2</v>
      </c>
      <c r="I158" s="67">
        <v>3</v>
      </c>
      <c r="J158" s="67">
        <v>0</v>
      </c>
      <c r="K158" s="87">
        <v>0.22739999999999999</v>
      </c>
      <c r="L158" s="67">
        <v>0</v>
      </c>
      <c r="M158" s="67">
        <v>0</v>
      </c>
      <c r="N158" s="67">
        <v>0</v>
      </c>
      <c r="O158" s="67">
        <v>0</v>
      </c>
      <c r="P158" s="67">
        <v>6</v>
      </c>
      <c r="Q158" s="67">
        <v>6</v>
      </c>
      <c r="R158" s="87">
        <v>1</v>
      </c>
      <c r="S158" s="67">
        <v>6</v>
      </c>
      <c r="U158" s="88" t="s">
        <v>666</v>
      </c>
      <c r="V158" s="64" t="s">
        <v>587</v>
      </c>
      <c r="W158" s="64" t="s">
        <v>646</v>
      </c>
      <c r="X158" s="67">
        <v>14194</v>
      </c>
    </row>
    <row r="159" spans="1:24" ht="12">
      <c r="A159" s="86">
        <v>429</v>
      </c>
      <c r="B159" s="64">
        <v>429163035</v>
      </c>
      <c r="C159" s="66" t="s">
        <v>97</v>
      </c>
      <c r="D159" s="67">
        <v>0</v>
      </c>
      <c r="E159" s="67">
        <v>0</v>
      </c>
      <c r="F159" s="67">
        <v>0</v>
      </c>
      <c r="G159" s="67">
        <v>0</v>
      </c>
      <c r="H159" s="67">
        <v>0</v>
      </c>
      <c r="I159" s="67">
        <v>1</v>
      </c>
      <c r="J159" s="67">
        <v>0</v>
      </c>
      <c r="K159" s="87">
        <v>3.7900000000000003E-2</v>
      </c>
      <c r="L159" s="67">
        <v>0</v>
      </c>
      <c r="M159" s="67">
        <v>0</v>
      </c>
      <c r="N159" s="67">
        <v>0</v>
      </c>
      <c r="O159" s="67">
        <v>0</v>
      </c>
      <c r="P159" s="67">
        <v>1</v>
      </c>
      <c r="Q159" s="67">
        <v>1</v>
      </c>
      <c r="R159" s="87">
        <v>1</v>
      </c>
      <c r="S159" s="67">
        <v>10</v>
      </c>
      <c r="U159" s="88" t="s">
        <v>666</v>
      </c>
      <c r="V159" s="64" t="s">
        <v>587</v>
      </c>
      <c r="W159" s="64" t="s">
        <v>583</v>
      </c>
      <c r="X159" s="67">
        <v>15446</v>
      </c>
    </row>
    <row r="160" spans="1:24" ht="12">
      <c r="A160" s="86">
        <v>429</v>
      </c>
      <c r="B160" s="64">
        <v>429163057</v>
      </c>
      <c r="C160" s="66" t="s">
        <v>97</v>
      </c>
      <c r="D160" s="67">
        <v>0</v>
      </c>
      <c r="E160" s="67">
        <v>0</v>
      </c>
      <c r="F160" s="67">
        <v>0</v>
      </c>
      <c r="G160" s="67">
        <v>0</v>
      </c>
      <c r="H160" s="67">
        <v>0</v>
      </c>
      <c r="I160" s="67">
        <v>1</v>
      </c>
      <c r="J160" s="67">
        <v>0</v>
      </c>
      <c r="K160" s="87">
        <v>3.7900000000000003E-2</v>
      </c>
      <c r="L160" s="67">
        <v>0</v>
      </c>
      <c r="M160" s="67">
        <v>0</v>
      </c>
      <c r="N160" s="67">
        <v>0</v>
      </c>
      <c r="O160" s="67">
        <v>1</v>
      </c>
      <c r="P160" s="67">
        <v>1</v>
      </c>
      <c r="Q160" s="67">
        <v>1</v>
      </c>
      <c r="R160" s="87">
        <v>1</v>
      </c>
      <c r="S160" s="67">
        <v>10</v>
      </c>
      <c r="U160" s="88" t="s">
        <v>666</v>
      </c>
      <c r="V160" s="64" t="s">
        <v>587</v>
      </c>
      <c r="W160" s="64" t="s">
        <v>584</v>
      </c>
      <c r="X160" s="67">
        <v>17342</v>
      </c>
    </row>
    <row r="161" spans="1:24" ht="12">
      <c r="A161" s="86">
        <v>429</v>
      </c>
      <c r="B161" s="64">
        <v>429163163</v>
      </c>
      <c r="C161" s="66" t="s">
        <v>97</v>
      </c>
      <c r="D161" s="67">
        <v>0</v>
      </c>
      <c r="E161" s="67">
        <v>0</v>
      </c>
      <c r="F161" s="67">
        <v>124</v>
      </c>
      <c r="G161" s="67">
        <v>606</v>
      </c>
      <c r="H161" s="67">
        <v>357</v>
      </c>
      <c r="I161" s="67">
        <v>461</v>
      </c>
      <c r="J161" s="67">
        <v>0</v>
      </c>
      <c r="K161" s="87">
        <v>58.669199999999996</v>
      </c>
      <c r="L161" s="67">
        <v>0</v>
      </c>
      <c r="M161" s="67">
        <v>155</v>
      </c>
      <c r="N161" s="67">
        <v>27</v>
      </c>
      <c r="O161" s="67">
        <v>40</v>
      </c>
      <c r="P161" s="67">
        <v>944</v>
      </c>
      <c r="Q161" s="67">
        <v>1548</v>
      </c>
      <c r="R161" s="87">
        <v>1</v>
      </c>
      <c r="S161" s="67">
        <v>10</v>
      </c>
      <c r="U161" s="88" t="s">
        <v>666</v>
      </c>
      <c r="V161" s="64" t="s">
        <v>587</v>
      </c>
      <c r="W161" s="64" t="s">
        <v>587</v>
      </c>
      <c r="X161" s="67">
        <v>12835</v>
      </c>
    </row>
    <row r="162" spans="1:24" ht="12">
      <c r="A162" s="86">
        <v>429</v>
      </c>
      <c r="B162" s="64">
        <v>429163164</v>
      </c>
      <c r="C162" s="66" t="s">
        <v>97</v>
      </c>
      <c r="D162" s="67">
        <v>0</v>
      </c>
      <c r="E162" s="67">
        <v>0</v>
      </c>
      <c r="F162" s="67">
        <v>0</v>
      </c>
      <c r="G162" s="67">
        <v>0</v>
      </c>
      <c r="H162" s="67">
        <v>0</v>
      </c>
      <c r="I162" s="67">
        <v>1</v>
      </c>
      <c r="J162" s="67">
        <v>0</v>
      </c>
      <c r="K162" s="87">
        <v>3.7900000000000003E-2</v>
      </c>
      <c r="L162" s="67">
        <v>0</v>
      </c>
      <c r="M162" s="67">
        <v>0</v>
      </c>
      <c r="N162" s="67">
        <v>0</v>
      </c>
      <c r="O162" s="67">
        <v>0</v>
      </c>
      <c r="P162" s="67">
        <v>1</v>
      </c>
      <c r="Q162" s="67">
        <v>1</v>
      </c>
      <c r="R162" s="87">
        <v>1</v>
      </c>
      <c r="S162" s="67">
        <v>2</v>
      </c>
      <c r="U162" s="88" t="s">
        <v>666</v>
      </c>
      <c r="V162" s="64" t="s">
        <v>587</v>
      </c>
      <c r="W162" s="64" t="s">
        <v>667</v>
      </c>
      <c r="X162" s="67">
        <v>14638</v>
      </c>
    </row>
    <row r="163" spans="1:24" ht="12">
      <c r="A163" s="86">
        <v>429</v>
      </c>
      <c r="B163" s="64">
        <v>429163165</v>
      </c>
      <c r="C163" s="66" t="s">
        <v>97</v>
      </c>
      <c r="D163" s="67">
        <v>0</v>
      </c>
      <c r="E163" s="67">
        <v>0</v>
      </c>
      <c r="F163" s="67">
        <v>0</v>
      </c>
      <c r="G163" s="67">
        <v>1</v>
      </c>
      <c r="H163" s="67">
        <v>0</v>
      </c>
      <c r="I163" s="67">
        <v>1</v>
      </c>
      <c r="J163" s="67">
        <v>0</v>
      </c>
      <c r="K163" s="87">
        <v>7.5800000000000006E-2</v>
      </c>
      <c r="L163" s="67">
        <v>0</v>
      </c>
      <c r="M163" s="67">
        <v>0</v>
      </c>
      <c r="N163" s="67">
        <v>0</v>
      </c>
      <c r="O163" s="67">
        <v>0</v>
      </c>
      <c r="P163" s="67">
        <v>2</v>
      </c>
      <c r="Q163" s="67">
        <v>2</v>
      </c>
      <c r="R163" s="87">
        <v>1</v>
      </c>
      <c r="S163" s="67">
        <v>9</v>
      </c>
      <c r="U163" s="88" t="s">
        <v>666</v>
      </c>
      <c r="V163" s="64" t="s">
        <v>587</v>
      </c>
      <c r="W163" s="64" t="s">
        <v>588</v>
      </c>
      <c r="X163" s="67">
        <v>14614</v>
      </c>
    </row>
    <row r="164" spans="1:24" ht="12">
      <c r="A164" s="86">
        <v>429</v>
      </c>
      <c r="B164" s="64">
        <v>429163168</v>
      </c>
      <c r="C164" s="66" t="s">
        <v>97</v>
      </c>
      <c r="D164" s="67">
        <v>0</v>
      </c>
      <c r="E164" s="67">
        <v>0</v>
      </c>
      <c r="F164" s="67">
        <v>0</v>
      </c>
      <c r="G164" s="67">
        <v>0</v>
      </c>
      <c r="H164" s="67">
        <v>0</v>
      </c>
      <c r="I164" s="67">
        <v>1</v>
      </c>
      <c r="J164" s="67">
        <v>0</v>
      </c>
      <c r="K164" s="87">
        <v>3.7900000000000003E-2</v>
      </c>
      <c r="L164" s="67">
        <v>0</v>
      </c>
      <c r="M164" s="67">
        <v>0</v>
      </c>
      <c r="N164" s="67">
        <v>0</v>
      </c>
      <c r="O164" s="67">
        <v>0</v>
      </c>
      <c r="P164" s="67">
        <v>0</v>
      </c>
      <c r="Q164" s="67">
        <v>1</v>
      </c>
      <c r="R164" s="87">
        <v>1</v>
      </c>
      <c r="S164" s="67">
        <v>2</v>
      </c>
      <c r="U164" s="88" t="s">
        <v>666</v>
      </c>
      <c r="V164" s="64" t="s">
        <v>587</v>
      </c>
      <c r="W164" s="64" t="s">
        <v>668</v>
      </c>
      <c r="X164" s="67">
        <v>10766</v>
      </c>
    </row>
    <row r="165" spans="1:24" ht="12">
      <c r="A165" s="86">
        <v>429</v>
      </c>
      <c r="B165" s="64">
        <v>429163181</v>
      </c>
      <c r="C165" s="66" t="s">
        <v>97</v>
      </c>
      <c r="D165" s="67">
        <v>0</v>
      </c>
      <c r="E165" s="67">
        <v>0</v>
      </c>
      <c r="F165" s="67">
        <v>0</v>
      </c>
      <c r="G165" s="67">
        <v>1</v>
      </c>
      <c r="H165" s="67">
        <v>1</v>
      </c>
      <c r="I165" s="67">
        <v>1</v>
      </c>
      <c r="J165" s="67">
        <v>0</v>
      </c>
      <c r="K165" s="87">
        <v>0.1137</v>
      </c>
      <c r="L165" s="67">
        <v>0</v>
      </c>
      <c r="M165" s="67">
        <v>1</v>
      </c>
      <c r="N165" s="67">
        <v>0</v>
      </c>
      <c r="O165" s="67">
        <v>0</v>
      </c>
      <c r="P165" s="67">
        <v>0</v>
      </c>
      <c r="Q165" s="67">
        <v>3</v>
      </c>
      <c r="R165" s="87">
        <v>1</v>
      </c>
      <c r="S165" s="67">
        <v>9</v>
      </c>
      <c r="U165" s="88" t="s">
        <v>666</v>
      </c>
      <c r="V165" s="64" t="s">
        <v>587</v>
      </c>
      <c r="W165" s="64" t="s">
        <v>656</v>
      </c>
      <c r="X165" s="67">
        <v>10451</v>
      </c>
    </row>
    <row r="166" spans="1:24" ht="12">
      <c r="A166" s="86">
        <v>429</v>
      </c>
      <c r="B166" s="64">
        <v>429163229</v>
      </c>
      <c r="C166" s="66" t="s">
        <v>97</v>
      </c>
      <c r="D166" s="67">
        <v>0</v>
      </c>
      <c r="E166" s="67">
        <v>0</v>
      </c>
      <c r="F166" s="67">
        <v>0</v>
      </c>
      <c r="G166" s="67">
        <v>4</v>
      </c>
      <c r="H166" s="67">
        <v>4</v>
      </c>
      <c r="I166" s="67">
        <v>3</v>
      </c>
      <c r="J166" s="67">
        <v>0</v>
      </c>
      <c r="K166" s="87">
        <v>0.41689999999999999</v>
      </c>
      <c r="L166" s="67">
        <v>0</v>
      </c>
      <c r="M166" s="67">
        <v>0</v>
      </c>
      <c r="N166" s="67">
        <v>0</v>
      </c>
      <c r="O166" s="67">
        <v>0</v>
      </c>
      <c r="P166" s="67">
        <v>9</v>
      </c>
      <c r="Q166" s="67">
        <v>11</v>
      </c>
      <c r="R166" s="87">
        <v>1</v>
      </c>
      <c r="S166" s="67">
        <v>8</v>
      </c>
      <c r="U166" s="88" t="s">
        <v>666</v>
      </c>
      <c r="V166" s="64" t="s">
        <v>587</v>
      </c>
      <c r="W166" s="64" t="s">
        <v>669</v>
      </c>
      <c r="X166" s="67">
        <v>13241</v>
      </c>
    </row>
    <row r="167" spans="1:24" ht="12">
      <c r="A167" s="86">
        <v>429</v>
      </c>
      <c r="B167" s="64">
        <v>429163248</v>
      </c>
      <c r="C167" s="66" t="s">
        <v>97</v>
      </c>
      <c r="D167" s="67">
        <v>0</v>
      </c>
      <c r="E167" s="67">
        <v>0</v>
      </c>
      <c r="F167" s="67">
        <v>0</v>
      </c>
      <c r="G167" s="67">
        <v>2</v>
      </c>
      <c r="H167" s="67">
        <v>1</v>
      </c>
      <c r="I167" s="67">
        <v>2</v>
      </c>
      <c r="J167" s="67">
        <v>0</v>
      </c>
      <c r="K167" s="87">
        <v>0.1895</v>
      </c>
      <c r="L167" s="67">
        <v>0</v>
      </c>
      <c r="M167" s="67">
        <v>0</v>
      </c>
      <c r="N167" s="67">
        <v>1</v>
      </c>
      <c r="O167" s="67">
        <v>0</v>
      </c>
      <c r="P167" s="67">
        <v>2</v>
      </c>
      <c r="Q167" s="67">
        <v>5</v>
      </c>
      <c r="R167" s="87">
        <v>1</v>
      </c>
      <c r="S167" s="67">
        <v>10</v>
      </c>
      <c r="U167" s="88" t="s">
        <v>666</v>
      </c>
      <c r="V167" s="64" t="s">
        <v>587</v>
      </c>
      <c r="W167" s="64" t="s">
        <v>589</v>
      </c>
      <c r="X167" s="67">
        <v>12178</v>
      </c>
    </row>
    <row r="168" spans="1:24" ht="12">
      <c r="A168" s="86">
        <v>429</v>
      </c>
      <c r="B168" s="64">
        <v>429163258</v>
      </c>
      <c r="C168" s="66" t="s">
        <v>97</v>
      </c>
      <c r="D168" s="67">
        <v>0</v>
      </c>
      <c r="E168" s="67">
        <v>0</v>
      </c>
      <c r="F168" s="67">
        <v>1</v>
      </c>
      <c r="G168" s="67">
        <v>7</v>
      </c>
      <c r="H168" s="67">
        <v>2</v>
      </c>
      <c r="I168" s="67">
        <v>4</v>
      </c>
      <c r="J168" s="67">
        <v>0</v>
      </c>
      <c r="K168" s="87">
        <v>0.53059999999999996</v>
      </c>
      <c r="L168" s="67">
        <v>0</v>
      </c>
      <c r="M168" s="67">
        <v>0</v>
      </c>
      <c r="N168" s="67">
        <v>1</v>
      </c>
      <c r="O168" s="67">
        <v>1</v>
      </c>
      <c r="P168" s="67">
        <v>11</v>
      </c>
      <c r="Q168" s="67">
        <v>14</v>
      </c>
      <c r="R168" s="87">
        <v>1</v>
      </c>
      <c r="S168" s="67">
        <v>10</v>
      </c>
      <c r="U168" s="88" t="s">
        <v>666</v>
      </c>
      <c r="V168" s="64" t="s">
        <v>587</v>
      </c>
      <c r="W168" s="64" t="s">
        <v>590</v>
      </c>
      <c r="X168" s="67">
        <v>13656</v>
      </c>
    </row>
    <row r="169" spans="1:24" ht="12">
      <c r="A169" s="86">
        <v>429</v>
      </c>
      <c r="B169" s="64">
        <v>429163262</v>
      </c>
      <c r="C169" s="66" t="s">
        <v>97</v>
      </c>
      <c r="D169" s="67">
        <v>0</v>
      </c>
      <c r="E169" s="67">
        <v>0</v>
      </c>
      <c r="F169" s="67">
        <v>0</v>
      </c>
      <c r="G169" s="67">
        <v>2</v>
      </c>
      <c r="H169" s="67">
        <v>2</v>
      </c>
      <c r="I169" s="67">
        <v>0</v>
      </c>
      <c r="J169" s="67">
        <v>0</v>
      </c>
      <c r="K169" s="87">
        <v>0.15160000000000001</v>
      </c>
      <c r="L169" s="67">
        <v>0</v>
      </c>
      <c r="M169" s="67">
        <v>0</v>
      </c>
      <c r="N169" s="67">
        <v>1</v>
      </c>
      <c r="O169" s="67">
        <v>0</v>
      </c>
      <c r="P169" s="67">
        <v>1</v>
      </c>
      <c r="Q169" s="67">
        <v>4</v>
      </c>
      <c r="R169" s="87">
        <v>1</v>
      </c>
      <c r="S169" s="67">
        <v>8</v>
      </c>
      <c r="U169" s="88" t="s">
        <v>666</v>
      </c>
      <c r="V169" s="64" t="s">
        <v>587</v>
      </c>
      <c r="W169" s="64" t="s">
        <v>591</v>
      </c>
      <c r="X169" s="67">
        <v>10859</v>
      </c>
    </row>
    <row r="170" spans="1:24" ht="12">
      <c r="A170" s="86">
        <v>429</v>
      </c>
      <c r="B170" s="64">
        <v>429163291</v>
      </c>
      <c r="C170" s="66" t="s">
        <v>97</v>
      </c>
      <c r="D170" s="67">
        <v>0</v>
      </c>
      <c r="E170" s="67">
        <v>0</v>
      </c>
      <c r="F170" s="67">
        <v>0</v>
      </c>
      <c r="G170" s="67">
        <v>0</v>
      </c>
      <c r="H170" s="67">
        <v>2</v>
      </c>
      <c r="I170" s="67">
        <v>2</v>
      </c>
      <c r="J170" s="67">
        <v>0</v>
      </c>
      <c r="K170" s="87">
        <v>0.15160000000000001</v>
      </c>
      <c r="L170" s="67">
        <v>0</v>
      </c>
      <c r="M170" s="67">
        <v>0</v>
      </c>
      <c r="N170" s="67">
        <v>0</v>
      </c>
      <c r="O170" s="67">
        <v>0</v>
      </c>
      <c r="P170" s="67">
        <v>2</v>
      </c>
      <c r="Q170" s="67">
        <v>4</v>
      </c>
      <c r="R170" s="87">
        <v>1</v>
      </c>
      <c r="S170" s="67">
        <v>4</v>
      </c>
      <c r="U170" s="88" t="s">
        <v>666</v>
      </c>
      <c r="V170" s="64" t="s">
        <v>587</v>
      </c>
      <c r="W170" s="64" t="s">
        <v>670</v>
      </c>
      <c r="X170" s="67">
        <v>11841</v>
      </c>
    </row>
    <row r="171" spans="1:24" ht="12">
      <c r="A171" s="86">
        <v>429</v>
      </c>
      <c r="B171" s="64">
        <v>429163773</v>
      </c>
      <c r="C171" s="66" t="s">
        <v>97</v>
      </c>
      <c r="D171" s="67">
        <v>0</v>
      </c>
      <c r="E171" s="67">
        <v>0</v>
      </c>
      <c r="F171" s="67">
        <v>0</v>
      </c>
      <c r="G171" s="67">
        <v>0</v>
      </c>
      <c r="H171" s="67">
        <v>1</v>
      </c>
      <c r="I171" s="67">
        <v>0</v>
      </c>
      <c r="J171" s="67">
        <v>0</v>
      </c>
      <c r="K171" s="87">
        <v>3.7900000000000003E-2</v>
      </c>
      <c r="L171" s="67">
        <v>0</v>
      </c>
      <c r="M171" s="67">
        <v>0</v>
      </c>
      <c r="N171" s="67">
        <v>0</v>
      </c>
      <c r="O171" s="67">
        <v>0</v>
      </c>
      <c r="P171" s="67">
        <v>1</v>
      </c>
      <c r="Q171" s="67">
        <v>1</v>
      </c>
      <c r="R171" s="87">
        <v>1</v>
      </c>
      <c r="S171" s="67">
        <v>5</v>
      </c>
      <c r="U171" s="88" t="s">
        <v>666</v>
      </c>
      <c r="V171" s="64" t="s">
        <v>587</v>
      </c>
      <c r="W171" s="64" t="s">
        <v>819</v>
      </c>
      <c r="X171" s="67">
        <v>12960</v>
      </c>
    </row>
    <row r="172" spans="1:24" ht="12">
      <c r="A172" s="86">
        <v>430</v>
      </c>
      <c r="B172" s="64">
        <v>430170009</v>
      </c>
      <c r="C172" s="66" t="s">
        <v>105</v>
      </c>
      <c r="D172" s="67">
        <v>0</v>
      </c>
      <c r="E172" s="67">
        <v>0</v>
      </c>
      <c r="F172" s="67">
        <v>0</v>
      </c>
      <c r="G172" s="67">
        <v>0</v>
      </c>
      <c r="H172" s="67">
        <v>0</v>
      </c>
      <c r="I172" s="67">
        <v>1</v>
      </c>
      <c r="J172" s="67">
        <v>0</v>
      </c>
      <c r="K172" s="87">
        <v>3.7900000000000003E-2</v>
      </c>
      <c r="L172" s="67">
        <v>0</v>
      </c>
      <c r="M172" s="67">
        <v>0</v>
      </c>
      <c r="N172" s="67">
        <v>0</v>
      </c>
      <c r="O172" s="67">
        <v>0</v>
      </c>
      <c r="P172" s="67">
        <v>0</v>
      </c>
      <c r="Q172" s="67">
        <v>1</v>
      </c>
      <c r="R172" s="87">
        <v>1.032</v>
      </c>
      <c r="S172" s="67">
        <v>2</v>
      </c>
      <c r="U172" s="88" t="s">
        <v>671</v>
      </c>
      <c r="V172" s="64" t="s">
        <v>639</v>
      </c>
      <c r="W172" s="64" t="s">
        <v>659</v>
      </c>
      <c r="X172" s="67">
        <v>11049</v>
      </c>
    </row>
    <row r="173" spans="1:24" ht="12">
      <c r="A173" s="86">
        <v>430</v>
      </c>
      <c r="B173" s="64">
        <v>430170014</v>
      </c>
      <c r="C173" s="66" t="s">
        <v>105</v>
      </c>
      <c r="D173" s="67">
        <v>0</v>
      </c>
      <c r="E173" s="67">
        <v>0</v>
      </c>
      <c r="F173" s="67">
        <v>0</v>
      </c>
      <c r="G173" s="67">
        <v>0</v>
      </c>
      <c r="H173" s="67">
        <v>0</v>
      </c>
      <c r="I173" s="67">
        <v>10</v>
      </c>
      <c r="J173" s="67">
        <v>0</v>
      </c>
      <c r="K173" s="87">
        <v>0.379</v>
      </c>
      <c r="L173" s="67">
        <v>0</v>
      </c>
      <c r="M173" s="67">
        <v>0</v>
      </c>
      <c r="N173" s="67">
        <v>0</v>
      </c>
      <c r="O173" s="67">
        <v>0</v>
      </c>
      <c r="P173" s="67">
        <v>0</v>
      </c>
      <c r="Q173" s="67">
        <v>10</v>
      </c>
      <c r="R173" s="87">
        <v>1.032</v>
      </c>
      <c r="S173" s="67">
        <v>4</v>
      </c>
      <c r="U173" s="88" t="s">
        <v>671</v>
      </c>
      <c r="V173" s="64" t="s">
        <v>639</v>
      </c>
      <c r="W173" s="64" t="s">
        <v>634</v>
      </c>
      <c r="X173" s="67">
        <v>11049</v>
      </c>
    </row>
    <row r="174" spans="1:24" ht="12">
      <c r="A174" s="86">
        <v>430</v>
      </c>
      <c r="B174" s="64">
        <v>430170017</v>
      </c>
      <c r="C174" s="66" t="s">
        <v>105</v>
      </c>
      <c r="D174" s="67">
        <v>0</v>
      </c>
      <c r="E174" s="67">
        <v>0</v>
      </c>
      <c r="F174" s="67">
        <v>0</v>
      </c>
      <c r="G174" s="67">
        <v>0</v>
      </c>
      <c r="H174" s="67">
        <v>0</v>
      </c>
      <c r="I174" s="67">
        <v>1</v>
      </c>
      <c r="J174" s="67">
        <v>0</v>
      </c>
      <c r="K174" s="87">
        <v>3.7900000000000003E-2</v>
      </c>
      <c r="L174" s="67">
        <v>0</v>
      </c>
      <c r="M174" s="67">
        <v>0</v>
      </c>
      <c r="N174" s="67">
        <v>0</v>
      </c>
      <c r="O174" s="67">
        <v>0</v>
      </c>
      <c r="P174" s="67">
        <v>0</v>
      </c>
      <c r="Q174" s="67">
        <v>1</v>
      </c>
      <c r="R174" s="87">
        <v>1.032</v>
      </c>
      <c r="S174" s="67">
        <v>5</v>
      </c>
      <c r="U174" s="88" t="s">
        <v>671</v>
      </c>
      <c r="V174" s="64" t="s">
        <v>639</v>
      </c>
      <c r="W174" s="64" t="s">
        <v>728</v>
      </c>
      <c r="X174" s="67">
        <v>11049</v>
      </c>
    </row>
    <row r="175" spans="1:24" ht="12">
      <c r="A175" s="86">
        <v>430</v>
      </c>
      <c r="B175" s="64">
        <v>430170025</v>
      </c>
      <c r="C175" s="66" t="s">
        <v>105</v>
      </c>
      <c r="D175" s="67">
        <v>0</v>
      </c>
      <c r="E175" s="67">
        <v>0</v>
      </c>
      <c r="F175" s="67">
        <v>0</v>
      </c>
      <c r="G175" s="67">
        <v>0</v>
      </c>
      <c r="H175" s="67">
        <v>1</v>
      </c>
      <c r="I175" s="67">
        <v>2</v>
      </c>
      <c r="J175" s="67">
        <v>0</v>
      </c>
      <c r="K175" s="87">
        <v>0.1137</v>
      </c>
      <c r="L175" s="67">
        <v>0</v>
      </c>
      <c r="M175" s="67">
        <v>0</v>
      </c>
      <c r="N175" s="67">
        <v>0</v>
      </c>
      <c r="O175" s="67">
        <v>0</v>
      </c>
      <c r="P175" s="67">
        <v>0</v>
      </c>
      <c r="Q175" s="67">
        <v>3</v>
      </c>
      <c r="R175" s="87">
        <v>1.032</v>
      </c>
      <c r="S175" s="67">
        <v>5</v>
      </c>
      <c r="U175" s="88" t="s">
        <v>671</v>
      </c>
      <c r="V175" s="64" t="s">
        <v>639</v>
      </c>
      <c r="W175" s="64" t="s">
        <v>752</v>
      </c>
      <c r="X175" s="67">
        <v>10430</v>
      </c>
    </row>
    <row r="176" spans="1:24" ht="12">
      <c r="A176" s="86">
        <v>430</v>
      </c>
      <c r="B176" s="64">
        <v>430170064</v>
      </c>
      <c r="C176" s="66" t="s">
        <v>105</v>
      </c>
      <c r="D176" s="67">
        <v>0</v>
      </c>
      <c r="E176" s="67">
        <v>0</v>
      </c>
      <c r="F176" s="67">
        <v>0</v>
      </c>
      <c r="G176" s="67">
        <v>0</v>
      </c>
      <c r="H176" s="67">
        <v>41</v>
      </c>
      <c r="I176" s="67">
        <v>32</v>
      </c>
      <c r="J176" s="67">
        <v>0</v>
      </c>
      <c r="K176" s="87">
        <v>2.7667000000000002</v>
      </c>
      <c r="L176" s="67">
        <v>0</v>
      </c>
      <c r="M176" s="67">
        <v>0</v>
      </c>
      <c r="N176" s="67">
        <v>3</v>
      </c>
      <c r="O176" s="67">
        <v>1</v>
      </c>
      <c r="P176" s="67">
        <v>7</v>
      </c>
      <c r="Q176" s="67">
        <v>73</v>
      </c>
      <c r="R176" s="87">
        <v>1.032</v>
      </c>
      <c r="S176" s="67">
        <v>9</v>
      </c>
      <c r="U176" s="88" t="s">
        <v>671</v>
      </c>
      <c r="V176" s="64" t="s">
        <v>639</v>
      </c>
      <c r="W176" s="64" t="s">
        <v>672</v>
      </c>
      <c r="X176" s="67">
        <v>10587</v>
      </c>
    </row>
    <row r="177" spans="1:24" ht="12">
      <c r="A177" s="86">
        <v>430</v>
      </c>
      <c r="B177" s="64">
        <v>430170100</v>
      </c>
      <c r="C177" s="66" t="s">
        <v>105</v>
      </c>
      <c r="D177" s="67">
        <v>0</v>
      </c>
      <c r="E177" s="67">
        <v>0</v>
      </c>
      <c r="F177" s="67">
        <v>0</v>
      </c>
      <c r="G177" s="67">
        <v>0</v>
      </c>
      <c r="H177" s="67">
        <v>5</v>
      </c>
      <c r="I177" s="67">
        <v>8</v>
      </c>
      <c r="J177" s="67">
        <v>0</v>
      </c>
      <c r="K177" s="87">
        <v>0.49270000000000003</v>
      </c>
      <c r="L177" s="67">
        <v>0</v>
      </c>
      <c r="M177" s="67">
        <v>0</v>
      </c>
      <c r="N177" s="67">
        <v>0</v>
      </c>
      <c r="O177" s="67">
        <v>0</v>
      </c>
      <c r="P177" s="67">
        <v>0</v>
      </c>
      <c r="Q177" s="67">
        <v>13</v>
      </c>
      <c r="R177" s="87">
        <v>1.032</v>
      </c>
      <c r="S177" s="67">
        <v>9</v>
      </c>
      <c r="U177" s="88" t="s">
        <v>671</v>
      </c>
      <c r="V177" s="64" t="s">
        <v>639</v>
      </c>
      <c r="W177" s="64" t="s">
        <v>630</v>
      </c>
      <c r="X177" s="67">
        <v>10335</v>
      </c>
    </row>
    <row r="178" spans="1:24" ht="12">
      <c r="A178" s="86">
        <v>430</v>
      </c>
      <c r="B178" s="64">
        <v>430170101</v>
      </c>
      <c r="C178" s="66" t="s">
        <v>105</v>
      </c>
      <c r="D178" s="67">
        <v>0</v>
      </c>
      <c r="E178" s="67">
        <v>0</v>
      </c>
      <c r="F178" s="67">
        <v>0</v>
      </c>
      <c r="G178" s="67">
        <v>0</v>
      </c>
      <c r="H178" s="67">
        <v>0</v>
      </c>
      <c r="I178" s="67">
        <v>1</v>
      </c>
      <c r="J178" s="67">
        <v>0</v>
      </c>
      <c r="K178" s="87">
        <v>3.7900000000000003E-2</v>
      </c>
      <c r="L178" s="67">
        <v>0</v>
      </c>
      <c r="M178" s="67">
        <v>0</v>
      </c>
      <c r="N178" s="67">
        <v>0</v>
      </c>
      <c r="O178" s="67">
        <v>0</v>
      </c>
      <c r="P178" s="67">
        <v>0</v>
      </c>
      <c r="Q178" s="67">
        <v>1</v>
      </c>
      <c r="R178" s="87">
        <v>1.032</v>
      </c>
      <c r="S178" s="67">
        <v>2</v>
      </c>
      <c r="U178" s="88" t="s">
        <v>671</v>
      </c>
      <c r="V178" s="64" t="s">
        <v>639</v>
      </c>
      <c r="W178" s="64" t="s">
        <v>635</v>
      </c>
      <c r="X178" s="67">
        <v>11049</v>
      </c>
    </row>
    <row r="179" spans="1:24" ht="12">
      <c r="A179" s="86">
        <v>430</v>
      </c>
      <c r="B179" s="64">
        <v>430170110</v>
      </c>
      <c r="C179" s="66" t="s">
        <v>105</v>
      </c>
      <c r="D179" s="67">
        <v>0</v>
      </c>
      <c r="E179" s="67">
        <v>0</v>
      </c>
      <c r="F179" s="67">
        <v>0</v>
      </c>
      <c r="G179" s="67">
        <v>0</v>
      </c>
      <c r="H179" s="67">
        <v>4</v>
      </c>
      <c r="I179" s="67">
        <v>19</v>
      </c>
      <c r="J179" s="67">
        <v>0</v>
      </c>
      <c r="K179" s="87">
        <v>0.87170000000000003</v>
      </c>
      <c r="L179" s="67">
        <v>0</v>
      </c>
      <c r="M179" s="67">
        <v>0</v>
      </c>
      <c r="N179" s="67">
        <v>0</v>
      </c>
      <c r="O179" s="67">
        <v>0</v>
      </c>
      <c r="P179" s="67">
        <v>1</v>
      </c>
      <c r="Q179" s="67">
        <v>23</v>
      </c>
      <c r="R179" s="87">
        <v>1.032</v>
      </c>
      <c r="S179" s="67">
        <v>3</v>
      </c>
      <c r="U179" s="88" t="s">
        <v>671</v>
      </c>
      <c r="V179" s="64" t="s">
        <v>639</v>
      </c>
      <c r="W179" s="64" t="s">
        <v>636</v>
      </c>
      <c r="X179" s="67">
        <v>10901</v>
      </c>
    </row>
    <row r="180" spans="1:24" ht="12">
      <c r="A180" s="86">
        <v>430</v>
      </c>
      <c r="B180" s="64">
        <v>430170136</v>
      </c>
      <c r="C180" s="66" t="s">
        <v>105</v>
      </c>
      <c r="D180" s="67">
        <v>0</v>
      </c>
      <c r="E180" s="67">
        <v>0</v>
      </c>
      <c r="F180" s="67">
        <v>0</v>
      </c>
      <c r="G180" s="67">
        <v>0</v>
      </c>
      <c r="H180" s="67">
        <v>1</v>
      </c>
      <c r="I180" s="67">
        <v>1</v>
      </c>
      <c r="J180" s="67">
        <v>0</v>
      </c>
      <c r="K180" s="87">
        <v>7.5800000000000006E-2</v>
      </c>
      <c r="L180" s="67">
        <v>0</v>
      </c>
      <c r="M180" s="67">
        <v>0</v>
      </c>
      <c r="N180" s="67">
        <v>1</v>
      </c>
      <c r="O180" s="67">
        <v>0</v>
      </c>
      <c r="P180" s="67">
        <v>0</v>
      </c>
      <c r="Q180" s="67">
        <v>2</v>
      </c>
      <c r="R180" s="87">
        <v>1.032</v>
      </c>
      <c r="S180" s="67">
        <v>2</v>
      </c>
      <c r="U180" s="88" t="s">
        <v>671</v>
      </c>
      <c r="V180" s="64" t="s">
        <v>639</v>
      </c>
      <c r="W180" s="64" t="s">
        <v>637</v>
      </c>
      <c r="X180" s="67">
        <v>11367</v>
      </c>
    </row>
    <row r="181" spans="1:24" ht="12">
      <c r="A181" s="86">
        <v>430</v>
      </c>
      <c r="B181" s="64">
        <v>430170139</v>
      </c>
      <c r="C181" s="66" t="s">
        <v>105</v>
      </c>
      <c r="D181" s="67">
        <v>0</v>
      </c>
      <c r="E181" s="67">
        <v>0</v>
      </c>
      <c r="F181" s="67">
        <v>0</v>
      </c>
      <c r="G181" s="67">
        <v>0</v>
      </c>
      <c r="H181" s="67">
        <v>3</v>
      </c>
      <c r="I181" s="67">
        <v>6</v>
      </c>
      <c r="J181" s="67">
        <v>0</v>
      </c>
      <c r="K181" s="87">
        <v>0.34110000000000001</v>
      </c>
      <c r="L181" s="67">
        <v>0</v>
      </c>
      <c r="M181" s="67">
        <v>0</v>
      </c>
      <c r="N181" s="67">
        <v>0</v>
      </c>
      <c r="O181" s="67">
        <v>0</v>
      </c>
      <c r="P181" s="67">
        <v>0</v>
      </c>
      <c r="Q181" s="67">
        <v>9</v>
      </c>
      <c r="R181" s="87">
        <v>1.032</v>
      </c>
      <c r="S181" s="67">
        <v>1</v>
      </c>
      <c r="U181" s="88" t="s">
        <v>671</v>
      </c>
      <c r="V181" s="64" t="s">
        <v>639</v>
      </c>
      <c r="W181" s="64" t="s">
        <v>638</v>
      </c>
      <c r="X181" s="67">
        <v>10430</v>
      </c>
    </row>
    <row r="182" spans="1:24" ht="12">
      <c r="A182" s="86">
        <v>430</v>
      </c>
      <c r="B182" s="64">
        <v>430170141</v>
      </c>
      <c r="C182" s="66" t="s">
        <v>105</v>
      </c>
      <c r="D182" s="67">
        <v>0</v>
      </c>
      <c r="E182" s="67">
        <v>0</v>
      </c>
      <c r="F182" s="67">
        <v>0</v>
      </c>
      <c r="G182" s="67">
        <v>0</v>
      </c>
      <c r="H182" s="67">
        <v>60</v>
      </c>
      <c r="I182" s="67">
        <v>72</v>
      </c>
      <c r="J182" s="67">
        <v>0</v>
      </c>
      <c r="K182" s="87">
        <v>5.0027999999999997</v>
      </c>
      <c r="L182" s="67">
        <v>0</v>
      </c>
      <c r="M182" s="67">
        <v>0</v>
      </c>
      <c r="N182" s="67">
        <v>2</v>
      </c>
      <c r="O182" s="67">
        <v>0</v>
      </c>
      <c r="P182" s="67">
        <v>11</v>
      </c>
      <c r="Q182" s="67">
        <v>132</v>
      </c>
      <c r="R182" s="87">
        <v>1.032</v>
      </c>
      <c r="S182" s="67">
        <v>6</v>
      </c>
      <c r="U182" s="88" t="s">
        <v>671</v>
      </c>
      <c r="V182" s="64" t="s">
        <v>639</v>
      </c>
      <c r="W182" s="64" t="s">
        <v>674</v>
      </c>
      <c r="X182" s="67">
        <v>10609</v>
      </c>
    </row>
    <row r="183" spans="1:24" ht="12">
      <c r="A183" s="86">
        <v>430</v>
      </c>
      <c r="B183" s="64">
        <v>430170153</v>
      </c>
      <c r="C183" s="66" t="s">
        <v>105</v>
      </c>
      <c r="D183" s="67">
        <v>0</v>
      </c>
      <c r="E183" s="67">
        <v>0</v>
      </c>
      <c r="F183" s="67">
        <v>0</v>
      </c>
      <c r="G183" s="67">
        <v>0</v>
      </c>
      <c r="H183" s="67">
        <v>0</v>
      </c>
      <c r="I183" s="67">
        <v>1</v>
      </c>
      <c r="J183" s="67">
        <v>0</v>
      </c>
      <c r="K183" s="87">
        <v>3.7900000000000003E-2</v>
      </c>
      <c r="L183" s="67">
        <v>0</v>
      </c>
      <c r="M183" s="67">
        <v>0</v>
      </c>
      <c r="N183" s="67">
        <v>0</v>
      </c>
      <c r="O183" s="67">
        <v>0</v>
      </c>
      <c r="P183" s="67">
        <v>0</v>
      </c>
      <c r="Q183" s="67">
        <v>1</v>
      </c>
      <c r="R183" s="87">
        <v>1.032</v>
      </c>
      <c r="S183" s="67">
        <v>9</v>
      </c>
      <c r="U183" s="88" t="s">
        <v>671</v>
      </c>
      <c r="V183" s="64" t="s">
        <v>639</v>
      </c>
      <c r="W183" s="64" t="s">
        <v>675</v>
      </c>
      <c r="X183" s="67">
        <v>11049</v>
      </c>
    </row>
    <row r="184" spans="1:24" ht="12">
      <c r="A184" s="86">
        <v>430</v>
      </c>
      <c r="B184" s="64">
        <v>430170158</v>
      </c>
      <c r="C184" s="66" t="s">
        <v>105</v>
      </c>
      <c r="D184" s="67">
        <v>0</v>
      </c>
      <c r="E184" s="67">
        <v>0</v>
      </c>
      <c r="F184" s="67">
        <v>0</v>
      </c>
      <c r="G184" s="67">
        <v>0</v>
      </c>
      <c r="H184" s="67">
        <v>0</v>
      </c>
      <c r="I184" s="67">
        <v>2</v>
      </c>
      <c r="J184" s="67">
        <v>0</v>
      </c>
      <c r="K184" s="87">
        <v>7.5800000000000006E-2</v>
      </c>
      <c r="L184" s="67">
        <v>0</v>
      </c>
      <c r="M184" s="67">
        <v>0</v>
      </c>
      <c r="N184" s="67">
        <v>0</v>
      </c>
      <c r="O184" s="67">
        <v>0</v>
      </c>
      <c r="P184" s="67">
        <v>0</v>
      </c>
      <c r="Q184" s="67">
        <v>2</v>
      </c>
      <c r="R184" s="87">
        <v>1.032</v>
      </c>
      <c r="S184" s="67">
        <v>2</v>
      </c>
      <c r="U184" s="88" t="s">
        <v>671</v>
      </c>
      <c r="V184" s="64" t="s">
        <v>639</v>
      </c>
      <c r="W184" s="64" t="s">
        <v>676</v>
      </c>
      <c r="X184" s="67">
        <v>11049</v>
      </c>
    </row>
    <row r="185" spans="1:24" ht="12">
      <c r="A185" s="86">
        <v>430</v>
      </c>
      <c r="B185" s="64">
        <v>430170170</v>
      </c>
      <c r="C185" s="66" t="s">
        <v>105</v>
      </c>
      <c r="D185" s="67">
        <v>0</v>
      </c>
      <c r="E185" s="67">
        <v>0</v>
      </c>
      <c r="F185" s="67">
        <v>0</v>
      </c>
      <c r="G185" s="67">
        <v>0</v>
      </c>
      <c r="H185" s="67">
        <v>208</v>
      </c>
      <c r="I185" s="67">
        <v>336</v>
      </c>
      <c r="J185" s="67">
        <v>0</v>
      </c>
      <c r="K185" s="87">
        <v>20.617599999999999</v>
      </c>
      <c r="L185" s="67">
        <v>0</v>
      </c>
      <c r="M185" s="67">
        <v>0</v>
      </c>
      <c r="N185" s="67">
        <v>12</v>
      </c>
      <c r="O185" s="67">
        <v>8</v>
      </c>
      <c r="P185" s="67">
        <v>70</v>
      </c>
      <c r="Q185" s="67">
        <v>544</v>
      </c>
      <c r="R185" s="87">
        <v>1.032</v>
      </c>
      <c r="S185" s="67">
        <v>9</v>
      </c>
      <c r="U185" s="88" t="s">
        <v>671</v>
      </c>
      <c r="V185" s="64" t="s">
        <v>639</v>
      </c>
      <c r="W185" s="64" t="s">
        <v>639</v>
      </c>
      <c r="X185" s="67">
        <v>11029</v>
      </c>
    </row>
    <row r="186" spans="1:24" ht="12">
      <c r="A186" s="86">
        <v>430</v>
      </c>
      <c r="B186" s="64">
        <v>430170174</v>
      </c>
      <c r="C186" s="66" t="s">
        <v>105</v>
      </c>
      <c r="D186" s="67">
        <v>0</v>
      </c>
      <c r="E186" s="67">
        <v>0</v>
      </c>
      <c r="F186" s="67">
        <v>0</v>
      </c>
      <c r="G186" s="67">
        <v>0</v>
      </c>
      <c r="H186" s="67">
        <v>32</v>
      </c>
      <c r="I186" s="67">
        <v>22</v>
      </c>
      <c r="J186" s="67">
        <v>0</v>
      </c>
      <c r="K186" s="87">
        <v>2.0466000000000002</v>
      </c>
      <c r="L186" s="67">
        <v>0</v>
      </c>
      <c r="M186" s="67">
        <v>0</v>
      </c>
      <c r="N186" s="67">
        <v>1</v>
      </c>
      <c r="O186" s="67">
        <v>1</v>
      </c>
      <c r="P186" s="67">
        <v>3</v>
      </c>
      <c r="Q186" s="67">
        <v>54</v>
      </c>
      <c r="R186" s="87">
        <v>1.032</v>
      </c>
      <c r="S186" s="67">
        <v>4</v>
      </c>
      <c r="U186" s="88" t="s">
        <v>671</v>
      </c>
      <c r="V186" s="64" t="s">
        <v>639</v>
      </c>
      <c r="W186" s="64" t="s">
        <v>677</v>
      </c>
      <c r="X186" s="67">
        <v>10257</v>
      </c>
    </row>
    <row r="187" spans="1:24" ht="12">
      <c r="A187" s="86">
        <v>430</v>
      </c>
      <c r="B187" s="64">
        <v>430170185</v>
      </c>
      <c r="C187" s="66" t="s">
        <v>105</v>
      </c>
      <c r="D187" s="67">
        <v>0</v>
      </c>
      <c r="E187" s="67">
        <v>0</v>
      </c>
      <c r="F187" s="67">
        <v>0</v>
      </c>
      <c r="G187" s="67">
        <v>0</v>
      </c>
      <c r="H187" s="67">
        <v>0</v>
      </c>
      <c r="I187" s="67">
        <v>1</v>
      </c>
      <c r="J187" s="67">
        <v>0</v>
      </c>
      <c r="K187" s="87">
        <v>3.7900000000000003E-2</v>
      </c>
      <c r="L187" s="67">
        <v>0</v>
      </c>
      <c r="M187" s="67">
        <v>0</v>
      </c>
      <c r="N187" s="67">
        <v>0</v>
      </c>
      <c r="O187" s="67">
        <v>0</v>
      </c>
      <c r="P187" s="67">
        <v>0</v>
      </c>
      <c r="Q187" s="67">
        <v>1</v>
      </c>
      <c r="R187" s="87">
        <v>1.032</v>
      </c>
      <c r="S187" s="67">
        <v>9</v>
      </c>
      <c r="U187" s="88" t="s">
        <v>671</v>
      </c>
      <c r="V187" s="64" t="s">
        <v>639</v>
      </c>
      <c r="W187" s="64" t="s">
        <v>640</v>
      </c>
      <c r="X187" s="67">
        <v>11049</v>
      </c>
    </row>
    <row r="188" spans="1:24" ht="12">
      <c r="A188" s="86">
        <v>430</v>
      </c>
      <c r="B188" s="64">
        <v>430170198</v>
      </c>
      <c r="C188" s="66" t="s">
        <v>105</v>
      </c>
      <c r="D188" s="67">
        <v>0</v>
      </c>
      <c r="E188" s="67">
        <v>0</v>
      </c>
      <c r="F188" s="67">
        <v>0</v>
      </c>
      <c r="G188" s="67">
        <v>0</v>
      </c>
      <c r="H188" s="67">
        <v>1</v>
      </c>
      <c r="I188" s="67">
        <v>1</v>
      </c>
      <c r="J188" s="67">
        <v>0</v>
      </c>
      <c r="K188" s="87">
        <v>7.5800000000000006E-2</v>
      </c>
      <c r="L188" s="67">
        <v>0</v>
      </c>
      <c r="M188" s="67">
        <v>0</v>
      </c>
      <c r="N188" s="67">
        <v>0</v>
      </c>
      <c r="O188" s="67">
        <v>0</v>
      </c>
      <c r="P188" s="67">
        <v>0</v>
      </c>
      <c r="Q188" s="67">
        <v>2</v>
      </c>
      <c r="R188" s="87">
        <v>1.032</v>
      </c>
      <c r="S188" s="67">
        <v>2</v>
      </c>
      <c r="U188" s="88" t="s">
        <v>671</v>
      </c>
      <c r="V188" s="64" t="s">
        <v>639</v>
      </c>
      <c r="W188" s="64" t="s">
        <v>641</v>
      </c>
      <c r="X188" s="67">
        <v>10121</v>
      </c>
    </row>
    <row r="189" spans="1:24" ht="12">
      <c r="A189" s="86">
        <v>430</v>
      </c>
      <c r="B189" s="64">
        <v>430170213</v>
      </c>
      <c r="C189" s="66" t="s">
        <v>105</v>
      </c>
      <c r="D189" s="67">
        <v>0</v>
      </c>
      <c r="E189" s="67">
        <v>0</v>
      </c>
      <c r="F189" s="67">
        <v>0</v>
      </c>
      <c r="G189" s="67">
        <v>0</v>
      </c>
      <c r="H189" s="67">
        <v>1</v>
      </c>
      <c r="I189" s="67">
        <v>0</v>
      </c>
      <c r="J189" s="67">
        <v>0</v>
      </c>
      <c r="K189" s="87">
        <v>3.7900000000000003E-2</v>
      </c>
      <c r="L189" s="67">
        <v>0</v>
      </c>
      <c r="M189" s="67">
        <v>0</v>
      </c>
      <c r="N189" s="67">
        <v>0</v>
      </c>
      <c r="O189" s="67">
        <v>0</v>
      </c>
      <c r="P189" s="67">
        <v>0</v>
      </c>
      <c r="Q189" s="67">
        <v>1</v>
      </c>
      <c r="R189" s="87">
        <v>1.032</v>
      </c>
      <c r="S189" s="67">
        <v>3</v>
      </c>
      <c r="U189" s="88" t="s">
        <v>671</v>
      </c>
      <c r="V189" s="64" t="s">
        <v>639</v>
      </c>
      <c r="W189" s="64" t="s">
        <v>885</v>
      </c>
      <c r="X189" s="67">
        <v>9192</v>
      </c>
    </row>
    <row r="190" spans="1:24" ht="12">
      <c r="A190" s="86">
        <v>430</v>
      </c>
      <c r="B190" s="64">
        <v>430170271</v>
      </c>
      <c r="C190" s="66" t="s">
        <v>105</v>
      </c>
      <c r="D190" s="67">
        <v>0</v>
      </c>
      <c r="E190" s="67">
        <v>0</v>
      </c>
      <c r="F190" s="67">
        <v>0</v>
      </c>
      <c r="G190" s="67">
        <v>0</v>
      </c>
      <c r="H190" s="67">
        <v>5</v>
      </c>
      <c r="I190" s="67">
        <v>16</v>
      </c>
      <c r="J190" s="67">
        <v>0</v>
      </c>
      <c r="K190" s="87">
        <v>0.79590000000000005</v>
      </c>
      <c r="L190" s="67">
        <v>0</v>
      </c>
      <c r="M190" s="67">
        <v>0</v>
      </c>
      <c r="N190" s="67">
        <v>0</v>
      </c>
      <c r="O190" s="67">
        <v>0</v>
      </c>
      <c r="P190" s="67">
        <v>0</v>
      </c>
      <c r="Q190" s="67">
        <v>21</v>
      </c>
      <c r="R190" s="87">
        <v>1.032</v>
      </c>
      <c r="S190" s="67">
        <v>3</v>
      </c>
      <c r="U190" s="88" t="s">
        <v>671</v>
      </c>
      <c r="V190" s="64" t="s">
        <v>639</v>
      </c>
      <c r="W190" s="64" t="s">
        <v>679</v>
      </c>
      <c r="X190" s="67">
        <v>10607</v>
      </c>
    </row>
    <row r="191" spans="1:24" ht="12">
      <c r="A191" s="86">
        <v>430</v>
      </c>
      <c r="B191" s="64">
        <v>430170276</v>
      </c>
      <c r="C191" s="66" t="s">
        <v>105</v>
      </c>
      <c r="D191" s="67">
        <v>0</v>
      </c>
      <c r="E191" s="67">
        <v>0</v>
      </c>
      <c r="F191" s="67">
        <v>0</v>
      </c>
      <c r="G191" s="67">
        <v>0</v>
      </c>
      <c r="H191" s="67">
        <v>1</v>
      </c>
      <c r="I191" s="67">
        <v>0</v>
      </c>
      <c r="J191" s="67">
        <v>0</v>
      </c>
      <c r="K191" s="87">
        <v>3.7900000000000003E-2</v>
      </c>
      <c r="L191" s="67">
        <v>0</v>
      </c>
      <c r="M191" s="67">
        <v>0</v>
      </c>
      <c r="N191" s="67">
        <v>0</v>
      </c>
      <c r="O191" s="67">
        <v>0</v>
      </c>
      <c r="P191" s="67">
        <v>0</v>
      </c>
      <c r="Q191" s="67">
        <v>1</v>
      </c>
      <c r="R191" s="87">
        <v>1.032</v>
      </c>
      <c r="S191" s="67">
        <v>1</v>
      </c>
      <c r="U191" s="88" t="s">
        <v>671</v>
      </c>
      <c r="V191" s="64" t="s">
        <v>639</v>
      </c>
      <c r="W191" s="64" t="s">
        <v>642</v>
      </c>
      <c r="X191" s="67">
        <v>9192</v>
      </c>
    </row>
    <row r="192" spans="1:24" ht="12">
      <c r="A192" s="86">
        <v>430</v>
      </c>
      <c r="B192" s="64">
        <v>430170288</v>
      </c>
      <c r="C192" s="66" t="s">
        <v>105</v>
      </c>
      <c r="D192" s="67">
        <v>0</v>
      </c>
      <c r="E192" s="67">
        <v>0</v>
      </c>
      <c r="F192" s="67">
        <v>0</v>
      </c>
      <c r="G192" s="67">
        <v>0</v>
      </c>
      <c r="H192" s="67">
        <v>2</v>
      </c>
      <c r="I192" s="67">
        <v>0</v>
      </c>
      <c r="J192" s="67">
        <v>0</v>
      </c>
      <c r="K192" s="87">
        <v>7.5800000000000006E-2</v>
      </c>
      <c r="L192" s="67">
        <v>0</v>
      </c>
      <c r="M192" s="67">
        <v>0</v>
      </c>
      <c r="N192" s="67">
        <v>0</v>
      </c>
      <c r="O192" s="67">
        <v>0</v>
      </c>
      <c r="P192" s="67">
        <v>0</v>
      </c>
      <c r="Q192" s="67">
        <v>2</v>
      </c>
      <c r="R192" s="87">
        <v>1.032</v>
      </c>
      <c r="S192" s="67">
        <v>1</v>
      </c>
      <c r="U192" s="88" t="s">
        <v>671</v>
      </c>
      <c r="V192" s="64" t="s">
        <v>639</v>
      </c>
      <c r="W192" s="64" t="s">
        <v>643</v>
      </c>
      <c r="X192" s="67">
        <v>9192</v>
      </c>
    </row>
    <row r="193" spans="1:24" ht="12">
      <c r="A193" s="86">
        <v>430</v>
      </c>
      <c r="B193" s="64">
        <v>430170321</v>
      </c>
      <c r="C193" s="66" t="s">
        <v>105</v>
      </c>
      <c r="D193" s="67">
        <v>0</v>
      </c>
      <c r="E193" s="67">
        <v>0</v>
      </c>
      <c r="F193" s="67">
        <v>0</v>
      </c>
      <c r="G193" s="67">
        <v>0</v>
      </c>
      <c r="H193" s="67">
        <v>3</v>
      </c>
      <c r="I193" s="67">
        <v>5</v>
      </c>
      <c r="J193" s="67">
        <v>0</v>
      </c>
      <c r="K193" s="87">
        <v>0.30320000000000003</v>
      </c>
      <c r="L193" s="67">
        <v>0</v>
      </c>
      <c r="M193" s="67">
        <v>0</v>
      </c>
      <c r="N193" s="67">
        <v>0</v>
      </c>
      <c r="O193" s="67">
        <v>1</v>
      </c>
      <c r="P193" s="67">
        <v>2</v>
      </c>
      <c r="Q193" s="67">
        <v>8</v>
      </c>
      <c r="R193" s="87">
        <v>1.032</v>
      </c>
      <c r="S193" s="67">
        <v>2</v>
      </c>
      <c r="U193" s="88" t="s">
        <v>671</v>
      </c>
      <c r="V193" s="64" t="s">
        <v>639</v>
      </c>
      <c r="W193" s="64" t="s">
        <v>680</v>
      </c>
      <c r="X193" s="67">
        <v>11592</v>
      </c>
    </row>
    <row r="194" spans="1:24" ht="12">
      <c r="A194" s="86">
        <v>430</v>
      </c>
      <c r="B194" s="64">
        <v>430170322</v>
      </c>
      <c r="C194" s="66" t="s">
        <v>105</v>
      </c>
      <c r="D194" s="67">
        <v>0</v>
      </c>
      <c r="E194" s="67">
        <v>0</v>
      </c>
      <c r="F194" s="67">
        <v>0</v>
      </c>
      <c r="G194" s="67">
        <v>0</v>
      </c>
      <c r="H194" s="67">
        <v>0</v>
      </c>
      <c r="I194" s="67">
        <v>4</v>
      </c>
      <c r="J194" s="67">
        <v>0</v>
      </c>
      <c r="K194" s="87">
        <v>0.15160000000000001</v>
      </c>
      <c r="L194" s="67">
        <v>0</v>
      </c>
      <c r="M194" s="67">
        <v>0</v>
      </c>
      <c r="N194" s="67">
        <v>0</v>
      </c>
      <c r="O194" s="67">
        <v>0</v>
      </c>
      <c r="P194" s="67">
        <v>1</v>
      </c>
      <c r="Q194" s="67">
        <v>4</v>
      </c>
      <c r="R194" s="87">
        <v>1.032</v>
      </c>
      <c r="S194" s="67">
        <v>5</v>
      </c>
      <c r="U194" s="88" t="s">
        <v>671</v>
      </c>
      <c r="V194" s="64" t="s">
        <v>639</v>
      </c>
      <c r="W194" s="64" t="s">
        <v>681</v>
      </c>
      <c r="X194" s="67">
        <v>12078</v>
      </c>
    </row>
    <row r="195" spans="1:24" ht="12">
      <c r="A195" s="86">
        <v>430</v>
      </c>
      <c r="B195" s="64">
        <v>430170348</v>
      </c>
      <c r="C195" s="66" t="s">
        <v>105</v>
      </c>
      <c r="D195" s="67">
        <v>0</v>
      </c>
      <c r="E195" s="67">
        <v>0</v>
      </c>
      <c r="F195" s="67">
        <v>0</v>
      </c>
      <c r="G195" s="67">
        <v>0</v>
      </c>
      <c r="H195" s="67">
        <v>1</v>
      </c>
      <c r="I195" s="67">
        <v>14</v>
      </c>
      <c r="J195" s="67">
        <v>0</v>
      </c>
      <c r="K195" s="87">
        <v>0.56850000000000001</v>
      </c>
      <c r="L195" s="67">
        <v>0</v>
      </c>
      <c r="M195" s="67">
        <v>0</v>
      </c>
      <c r="N195" s="67">
        <v>0</v>
      </c>
      <c r="O195" s="67">
        <v>1</v>
      </c>
      <c r="P195" s="67">
        <v>3</v>
      </c>
      <c r="Q195" s="67">
        <v>15</v>
      </c>
      <c r="R195" s="87">
        <v>1.032</v>
      </c>
      <c r="S195" s="67">
        <v>10</v>
      </c>
      <c r="U195" s="88" t="s">
        <v>671</v>
      </c>
      <c r="V195" s="64" t="s">
        <v>639</v>
      </c>
      <c r="W195" s="64" t="s">
        <v>683</v>
      </c>
      <c r="X195" s="67">
        <v>12018</v>
      </c>
    </row>
    <row r="196" spans="1:24" ht="12">
      <c r="A196" s="86">
        <v>430</v>
      </c>
      <c r="B196" s="64">
        <v>430170620</v>
      </c>
      <c r="C196" s="66" t="s">
        <v>105</v>
      </c>
      <c r="D196" s="67">
        <v>0</v>
      </c>
      <c r="E196" s="67">
        <v>0</v>
      </c>
      <c r="F196" s="67">
        <v>0</v>
      </c>
      <c r="G196" s="67">
        <v>0</v>
      </c>
      <c r="H196" s="67">
        <v>1</v>
      </c>
      <c r="I196" s="67">
        <v>9</v>
      </c>
      <c r="J196" s="67">
        <v>0</v>
      </c>
      <c r="K196" s="87">
        <v>0.379</v>
      </c>
      <c r="L196" s="67">
        <v>0</v>
      </c>
      <c r="M196" s="67">
        <v>0</v>
      </c>
      <c r="N196" s="67">
        <v>0</v>
      </c>
      <c r="O196" s="67">
        <v>0</v>
      </c>
      <c r="P196" s="67">
        <v>1</v>
      </c>
      <c r="Q196" s="67">
        <v>10</v>
      </c>
      <c r="R196" s="87">
        <v>1.032</v>
      </c>
      <c r="S196" s="67">
        <v>3</v>
      </c>
      <c r="U196" s="88" t="s">
        <v>671</v>
      </c>
      <c r="V196" s="64" t="s">
        <v>639</v>
      </c>
      <c r="W196" s="64" t="s">
        <v>685</v>
      </c>
      <c r="X196" s="67">
        <v>11266</v>
      </c>
    </row>
    <row r="197" spans="1:24" ht="12">
      <c r="A197" s="86">
        <v>430</v>
      </c>
      <c r="B197" s="64">
        <v>430170695</v>
      </c>
      <c r="C197" s="66" t="s">
        <v>105</v>
      </c>
      <c r="D197" s="67">
        <v>0</v>
      </c>
      <c r="E197" s="67">
        <v>0</v>
      </c>
      <c r="F197" s="67">
        <v>0</v>
      </c>
      <c r="G197" s="67">
        <v>0</v>
      </c>
      <c r="H197" s="67">
        <v>0</v>
      </c>
      <c r="I197" s="67">
        <v>2</v>
      </c>
      <c r="J197" s="67">
        <v>0</v>
      </c>
      <c r="K197" s="87">
        <v>7.5800000000000006E-2</v>
      </c>
      <c r="L197" s="67">
        <v>0</v>
      </c>
      <c r="M197" s="67">
        <v>0</v>
      </c>
      <c r="N197" s="67">
        <v>0</v>
      </c>
      <c r="O197" s="67">
        <v>0</v>
      </c>
      <c r="P197" s="67">
        <v>0</v>
      </c>
      <c r="Q197" s="67">
        <v>2</v>
      </c>
      <c r="R197" s="87">
        <v>1.032</v>
      </c>
      <c r="S197" s="67">
        <v>1</v>
      </c>
      <c r="U197" s="88" t="s">
        <v>671</v>
      </c>
      <c r="V197" s="64" t="s">
        <v>639</v>
      </c>
      <c r="W197" s="64" t="s">
        <v>686</v>
      </c>
      <c r="X197" s="67">
        <v>11049</v>
      </c>
    </row>
    <row r="198" spans="1:24" ht="12">
      <c r="A198" s="86">
        <v>430</v>
      </c>
      <c r="B198" s="64">
        <v>430170710</v>
      </c>
      <c r="C198" s="66" t="s">
        <v>105</v>
      </c>
      <c r="D198" s="67">
        <v>0</v>
      </c>
      <c r="E198" s="67">
        <v>0</v>
      </c>
      <c r="F198" s="67">
        <v>0</v>
      </c>
      <c r="G198" s="67">
        <v>0</v>
      </c>
      <c r="H198" s="67">
        <v>0</v>
      </c>
      <c r="I198" s="67">
        <v>5</v>
      </c>
      <c r="J198" s="67">
        <v>0</v>
      </c>
      <c r="K198" s="87">
        <v>0.1895</v>
      </c>
      <c r="L198" s="67">
        <v>0</v>
      </c>
      <c r="M198" s="67">
        <v>0</v>
      </c>
      <c r="N198" s="67">
        <v>0</v>
      </c>
      <c r="O198" s="67">
        <v>0</v>
      </c>
      <c r="P198" s="67">
        <v>0</v>
      </c>
      <c r="Q198" s="67">
        <v>5</v>
      </c>
      <c r="R198" s="87">
        <v>1.032</v>
      </c>
      <c r="S198" s="67">
        <v>2</v>
      </c>
      <c r="U198" s="88" t="s">
        <v>671</v>
      </c>
      <c r="V198" s="64" t="s">
        <v>639</v>
      </c>
      <c r="W198" s="64" t="s">
        <v>644</v>
      </c>
      <c r="X198" s="67">
        <v>11049</v>
      </c>
    </row>
    <row r="199" spans="1:24" ht="12">
      <c r="A199" s="86">
        <v>430</v>
      </c>
      <c r="B199" s="64">
        <v>430170725</v>
      </c>
      <c r="C199" s="66" t="s">
        <v>105</v>
      </c>
      <c r="D199" s="67">
        <v>0</v>
      </c>
      <c r="E199" s="67">
        <v>0</v>
      </c>
      <c r="F199" s="67">
        <v>0</v>
      </c>
      <c r="G199" s="67">
        <v>0</v>
      </c>
      <c r="H199" s="67">
        <v>3</v>
      </c>
      <c r="I199" s="67">
        <v>8</v>
      </c>
      <c r="J199" s="67">
        <v>0</v>
      </c>
      <c r="K199" s="87">
        <v>0.41689999999999999</v>
      </c>
      <c r="L199" s="67">
        <v>0</v>
      </c>
      <c r="M199" s="67">
        <v>0</v>
      </c>
      <c r="N199" s="67">
        <v>0</v>
      </c>
      <c r="O199" s="67">
        <v>1</v>
      </c>
      <c r="P199" s="67">
        <v>1</v>
      </c>
      <c r="Q199" s="67">
        <v>11</v>
      </c>
      <c r="R199" s="87">
        <v>1.032</v>
      </c>
      <c r="S199" s="67">
        <v>2</v>
      </c>
      <c r="U199" s="88" t="s">
        <v>671</v>
      </c>
      <c r="V199" s="64" t="s">
        <v>639</v>
      </c>
      <c r="W199" s="64" t="s">
        <v>687</v>
      </c>
      <c r="X199" s="67">
        <v>11082</v>
      </c>
    </row>
    <row r="200" spans="1:24" ht="12">
      <c r="A200" s="86">
        <v>430</v>
      </c>
      <c r="B200" s="64">
        <v>430170730</v>
      </c>
      <c r="C200" s="66" t="s">
        <v>105</v>
      </c>
      <c r="D200" s="67">
        <v>0</v>
      </c>
      <c r="E200" s="67">
        <v>0</v>
      </c>
      <c r="F200" s="67">
        <v>0</v>
      </c>
      <c r="G200" s="67">
        <v>0</v>
      </c>
      <c r="H200" s="67">
        <v>0</v>
      </c>
      <c r="I200" s="67">
        <v>8</v>
      </c>
      <c r="J200" s="67">
        <v>0</v>
      </c>
      <c r="K200" s="87">
        <v>0.30320000000000003</v>
      </c>
      <c r="L200" s="67">
        <v>0</v>
      </c>
      <c r="M200" s="67">
        <v>0</v>
      </c>
      <c r="N200" s="67">
        <v>0</v>
      </c>
      <c r="O200" s="67">
        <v>0</v>
      </c>
      <c r="P200" s="67">
        <v>3</v>
      </c>
      <c r="Q200" s="67">
        <v>8</v>
      </c>
      <c r="R200" s="87">
        <v>1.032</v>
      </c>
      <c r="S200" s="67">
        <v>1</v>
      </c>
      <c r="U200" s="88" t="s">
        <v>671</v>
      </c>
      <c r="V200" s="64" t="s">
        <v>639</v>
      </c>
      <c r="W200" s="64" t="s">
        <v>688</v>
      </c>
      <c r="X200" s="67">
        <v>12527</v>
      </c>
    </row>
    <row r="201" spans="1:24" ht="12">
      <c r="A201" s="86">
        <v>430</v>
      </c>
      <c r="B201" s="64">
        <v>430170735</v>
      </c>
      <c r="C201" s="66" t="s">
        <v>105</v>
      </c>
      <c r="D201" s="67">
        <v>0</v>
      </c>
      <c r="E201" s="67">
        <v>0</v>
      </c>
      <c r="F201" s="67">
        <v>0</v>
      </c>
      <c r="G201" s="67">
        <v>0</v>
      </c>
      <c r="H201" s="67">
        <v>1</v>
      </c>
      <c r="I201" s="67">
        <v>1</v>
      </c>
      <c r="J201" s="67">
        <v>0</v>
      </c>
      <c r="K201" s="87">
        <v>7.5800000000000006E-2</v>
      </c>
      <c r="L201" s="67">
        <v>0</v>
      </c>
      <c r="M201" s="67">
        <v>0</v>
      </c>
      <c r="N201" s="67">
        <v>0</v>
      </c>
      <c r="O201" s="67">
        <v>0</v>
      </c>
      <c r="P201" s="67">
        <v>0</v>
      </c>
      <c r="Q201" s="67">
        <v>2</v>
      </c>
      <c r="R201" s="87">
        <v>1.032</v>
      </c>
      <c r="S201" s="67">
        <v>4</v>
      </c>
      <c r="U201" s="88" t="s">
        <v>671</v>
      </c>
      <c r="V201" s="64" t="s">
        <v>639</v>
      </c>
      <c r="W201" s="64" t="s">
        <v>689</v>
      </c>
      <c r="X201" s="67">
        <v>10121</v>
      </c>
    </row>
    <row r="202" spans="1:24" ht="12">
      <c r="A202" s="86">
        <v>430</v>
      </c>
      <c r="B202" s="64">
        <v>430170775</v>
      </c>
      <c r="C202" s="66" t="s">
        <v>105</v>
      </c>
      <c r="D202" s="67">
        <v>0</v>
      </c>
      <c r="E202" s="67">
        <v>0</v>
      </c>
      <c r="F202" s="67">
        <v>0</v>
      </c>
      <c r="G202" s="67">
        <v>0</v>
      </c>
      <c r="H202" s="67">
        <v>1</v>
      </c>
      <c r="I202" s="67">
        <v>0</v>
      </c>
      <c r="J202" s="67">
        <v>0</v>
      </c>
      <c r="K202" s="87">
        <v>3.7900000000000003E-2</v>
      </c>
      <c r="L202" s="67">
        <v>0</v>
      </c>
      <c r="M202" s="67">
        <v>0</v>
      </c>
      <c r="N202" s="67">
        <v>0</v>
      </c>
      <c r="O202" s="67">
        <v>0</v>
      </c>
      <c r="P202" s="67">
        <v>0</v>
      </c>
      <c r="Q202" s="67">
        <v>1</v>
      </c>
      <c r="R202" s="87">
        <v>1.032</v>
      </c>
      <c r="S202" s="67">
        <v>3</v>
      </c>
      <c r="U202" s="88" t="s">
        <v>671</v>
      </c>
      <c r="V202" s="64" t="s">
        <v>639</v>
      </c>
      <c r="W202" s="64" t="s">
        <v>690</v>
      </c>
      <c r="X202" s="67">
        <v>9192</v>
      </c>
    </row>
    <row r="203" spans="1:24" ht="12">
      <c r="A203" s="86">
        <v>431</v>
      </c>
      <c r="B203" s="64">
        <v>431149009</v>
      </c>
      <c r="C203" s="66" t="s">
        <v>127</v>
      </c>
      <c r="D203" s="67">
        <v>0</v>
      </c>
      <c r="E203" s="67">
        <v>0</v>
      </c>
      <c r="F203" s="67">
        <v>0</v>
      </c>
      <c r="G203" s="67">
        <v>1</v>
      </c>
      <c r="H203" s="67">
        <v>0</v>
      </c>
      <c r="I203" s="67">
        <v>0</v>
      </c>
      <c r="J203" s="67">
        <v>0</v>
      </c>
      <c r="K203" s="87">
        <v>3.7900000000000003E-2</v>
      </c>
      <c r="L203" s="67">
        <v>0</v>
      </c>
      <c r="M203" s="67">
        <v>1</v>
      </c>
      <c r="N203" s="67">
        <v>0</v>
      </c>
      <c r="O203" s="67">
        <v>0</v>
      </c>
      <c r="P203" s="67">
        <v>1</v>
      </c>
      <c r="Q203" s="67">
        <v>1</v>
      </c>
      <c r="R203" s="87">
        <v>1</v>
      </c>
      <c r="S203" s="67">
        <v>2</v>
      </c>
      <c r="U203" s="88" t="s">
        <v>691</v>
      </c>
      <c r="V203" s="64" t="s">
        <v>653</v>
      </c>
      <c r="W203" s="64" t="s">
        <v>659</v>
      </c>
      <c r="X203" s="67">
        <v>15498</v>
      </c>
    </row>
    <row r="204" spans="1:24" ht="12">
      <c r="A204" s="86">
        <v>431</v>
      </c>
      <c r="B204" s="64">
        <v>431149128</v>
      </c>
      <c r="C204" s="66" t="s">
        <v>127</v>
      </c>
      <c r="D204" s="67">
        <v>0</v>
      </c>
      <c r="E204" s="67">
        <v>0</v>
      </c>
      <c r="F204" s="67">
        <v>1</v>
      </c>
      <c r="G204" s="67">
        <v>6</v>
      </c>
      <c r="H204" s="67">
        <v>4</v>
      </c>
      <c r="I204" s="67">
        <v>0</v>
      </c>
      <c r="J204" s="67">
        <v>0</v>
      </c>
      <c r="K204" s="87">
        <v>0.41689999999999999</v>
      </c>
      <c r="L204" s="67">
        <v>0</v>
      </c>
      <c r="M204" s="67">
        <v>0</v>
      </c>
      <c r="N204" s="67">
        <v>0</v>
      </c>
      <c r="O204" s="67">
        <v>0</v>
      </c>
      <c r="P204" s="67">
        <v>5</v>
      </c>
      <c r="Q204" s="67">
        <v>11</v>
      </c>
      <c r="R204" s="87">
        <v>1</v>
      </c>
      <c r="S204" s="67">
        <v>9</v>
      </c>
      <c r="U204" s="88" t="s">
        <v>691</v>
      </c>
      <c r="V204" s="64" t="s">
        <v>653</v>
      </c>
      <c r="W204" s="64" t="s">
        <v>661</v>
      </c>
      <c r="X204" s="67">
        <v>11256</v>
      </c>
    </row>
    <row r="205" spans="1:24" ht="12">
      <c r="A205" s="86">
        <v>431</v>
      </c>
      <c r="B205" s="64">
        <v>431149149</v>
      </c>
      <c r="C205" s="66" t="s">
        <v>127</v>
      </c>
      <c r="D205" s="67">
        <v>41</v>
      </c>
      <c r="E205" s="67">
        <v>0</v>
      </c>
      <c r="F205" s="67">
        <v>40</v>
      </c>
      <c r="G205" s="67">
        <v>200</v>
      </c>
      <c r="H205" s="67">
        <v>94</v>
      </c>
      <c r="I205" s="67">
        <v>0</v>
      </c>
      <c r="J205" s="67">
        <v>0</v>
      </c>
      <c r="K205" s="87">
        <v>12.6586</v>
      </c>
      <c r="L205" s="67">
        <v>0</v>
      </c>
      <c r="M205" s="67">
        <v>85</v>
      </c>
      <c r="N205" s="67">
        <v>5</v>
      </c>
      <c r="O205" s="67">
        <v>0</v>
      </c>
      <c r="P205" s="67">
        <v>228</v>
      </c>
      <c r="Q205" s="67">
        <v>355</v>
      </c>
      <c r="R205" s="87">
        <v>1</v>
      </c>
      <c r="S205" s="67">
        <v>10</v>
      </c>
      <c r="U205" s="88" t="s">
        <v>691</v>
      </c>
      <c r="V205" s="64" t="s">
        <v>653</v>
      </c>
      <c r="W205" s="64" t="s">
        <v>653</v>
      </c>
      <c r="X205" s="67">
        <v>12728</v>
      </c>
    </row>
    <row r="206" spans="1:24" ht="12">
      <c r="A206" s="86">
        <v>431</v>
      </c>
      <c r="B206" s="64">
        <v>431149181</v>
      </c>
      <c r="C206" s="66" t="s">
        <v>127</v>
      </c>
      <c r="D206" s="67">
        <v>0</v>
      </c>
      <c r="E206" s="67">
        <v>0</v>
      </c>
      <c r="F206" s="67">
        <v>0</v>
      </c>
      <c r="G206" s="67">
        <v>9</v>
      </c>
      <c r="H206" s="67">
        <v>3</v>
      </c>
      <c r="I206" s="67">
        <v>0</v>
      </c>
      <c r="J206" s="67">
        <v>0</v>
      </c>
      <c r="K206" s="87">
        <v>0.45479999999999998</v>
      </c>
      <c r="L206" s="67">
        <v>0</v>
      </c>
      <c r="M206" s="67">
        <v>0</v>
      </c>
      <c r="N206" s="67">
        <v>0</v>
      </c>
      <c r="O206" s="67">
        <v>0</v>
      </c>
      <c r="P206" s="67">
        <v>7</v>
      </c>
      <c r="Q206" s="67">
        <v>12</v>
      </c>
      <c r="R206" s="87">
        <v>1</v>
      </c>
      <c r="S206" s="67">
        <v>9</v>
      </c>
      <c r="U206" s="88" t="s">
        <v>691</v>
      </c>
      <c r="V206" s="64" t="s">
        <v>653</v>
      </c>
      <c r="W206" s="64" t="s">
        <v>656</v>
      </c>
      <c r="X206" s="67">
        <v>11890</v>
      </c>
    </row>
    <row r="207" spans="1:24" ht="12">
      <c r="A207" s="86">
        <v>432</v>
      </c>
      <c r="B207" s="64">
        <v>432712020</v>
      </c>
      <c r="C207" s="66" t="s">
        <v>129</v>
      </c>
      <c r="D207" s="67">
        <v>0</v>
      </c>
      <c r="E207" s="67">
        <v>0</v>
      </c>
      <c r="F207" s="67">
        <v>0</v>
      </c>
      <c r="G207" s="67">
        <v>0</v>
      </c>
      <c r="H207" s="67">
        <v>75</v>
      </c>
      <c r="I207" s="67">
        <v>0</v>
      </c>
      <c r="J207" s="67">
        <v>0</v>
      </c>
      <c r="K207" s="87">
        <v>2.8424999999999998</v>
      </c>
      <c r="L207" s="67">
        <v>0</v>
      </c>
      <c r="M207" s="67">
        <v>0</v>
      </c>
      <c r="N207" s="67">
        <v>2</v>
      </c>
      <c r="O207" s="67">
        <v>0</v>
      </c>
      <c r="P207" s="67">
        <v>7</v>
      </c>
      <c r="Q207" s="67">
        <v>75</v>
      </c>
      <c r="R207" s="87">
        <v>1</v>
      </c>
      <c r="S207" s="67">
        <v>9</v>
      </c>
      <c r="U207" s="88" t="s">
        <v>692</v>
      </c>
      <c r="V207" s="64" t="s">
        <v>693</v>
      </c>
      <c r="W207" s="64" t="s">
        <v>694</v>
      </c>
      <c r="X207" s="67">
        <v>9452</v>
      </c>
    </row>
    <row r="208" spans="1:24" ht="12">
      <c r="A208" s="86">
        <v>432</v>
      </c>
      <c r="B208" s="64">
        <v>432712096</v>
      </c>
      <c r="C208" s="66" t="s">
        <v>129</v>
      </c>
      <c r="D208" s="67">
        <v>0</v>
      </c>
      <c r="E208" s="67">
        <v>0</v>
      </c>
      <c r="F208" s="67">
        <v>0</v>
      </c>
      <c r="G208" s="67">
        <v>0</v>
      </c>
      <c r="H208" s="67">
        <v>1</v>
      </c>
      <c r="I208" s="67">
        <v>0</v>
      </c>
      <c r="J208" s="67">
        <v>0</v>
      </c>
      <c r="K208" s="87">
        <v>3.7900000000000003E-2</v>
      </c>
      <c r="L208" s="67">
        <v>0</v>
      </c>
      <c r="M208" s="67">
        <v>0</v>
      </c>
      <c r="N208" s="67">
        <v>0</v>
      </c>
      <c r="O208" s="67">
        <v>0</v>
      </c>
      <c r="P208" s="67">
        <v>0</v>
      </c>
      <c r="Q208" s="67">
        <v>1</v>
      </c>
      <c r="R208" s="87">
        <v>1</v>
      </c>
      <c r="S208" s="67">
        <v>7</v>
      </c>
      <c r="U208" s="88" t="s">
        <v>692</v>
      </c>
      <c r="V208" s="64" t="s">
        <v>693</v>
      </c>
      <c r="W208" s="64" t="s">
        <v>785</v>
      </c>
      <c r="X208" s="67">
        <v>8960</v>
      </c>
    </row>
    <row r="209" spans="1:24" ht="12">
      <c r="A209" s="86">
        <v>432</v>
      </c>
      <c r="B209" s="64">
        <v>432712172</v>
      </c>
      <c r="C209" s="66" t="s">
        <v>129</v>
      </c>
      <c r="D209" s="67">
        <v>0</v>
      </c>
      <c r="E209" s="67">
        <v>0</v>
      </c>
      <c r="F209" s="67">
        <v>0</v>
      </c>
      <c r="G209" s="67">
        <v>0</v>
      </c>
      <c r="H209" s="67">
        <v>1</v>
      </c>
      <c r="I209" s="67">
        <v>0</v>
      </c>
      <c r="J209" s="67">
        <v>0</v>
      </c>
      <c r="K209" s="87">
        <v>3.7900000000000003E-2</v>
      </c>
      <c r="L209" s="67">
        <v>0</v>
      </c>
      <c r="M209" s="67">
        <v>0</v>
      </c>
      <c r="N209" s="67">
        <v>0</v>
      </c>
      <c r="O209" s="67">
        <v>0</v>
      </c>
      <c r="P209" s="67">
        <v>0</v>
      </c>
      <c r="Q209" s="67">
        <v>1</v>
      </c>
      <c r="R209" s="87">
        <v>1</v>
      </c>
      <c r="S209" s="67">
        <v>7</v>
      </c>
      <c r="U209" s="88" t="s">
        <v>692</v>
      </c>
      <c r="V209" s="64" t="s">
        <v>693</v>
      </c>
      <c r="W209" s="64" t="s">
        <v>828</v>
      </c>
      <c r="X209" s="67">
        <v>8960</v>
      </c>
    </row>
    <row r="210" spans="1:24" ht="12">
      <c r="A210" s="86">
        <v>432</v>
      </c>
      <c r="B210" s="64">
        <v>432712261</v>
      </c>
      <c r="C210" s="66" t="s">
        <v>129</v>
      </c>
      <c r="D210" s="67">
        <v>0</v>
      </c>
      <c r="E210" s="67">
        <v>0</v>
      </c>
      <c r="F210" s="67">
        <v>0</v>
      </c>
      <c r="G210" s="67">
        <v>0</v>
      </c>
      <c r="H210" s="67">
        <v>18</v>
      </c>
      <c r="I210" s="67">
        <v>0</v>
      </c>
      <c r="J210" s="67">
        <v>0</v>
      </c>
      <c r="K210" s="87">
        <v>0.68220000000000003</v>
      </c>
      <c r="L210" s="67">
        <v>0</v>
      </c>
      <c r="M210" s="67">
        <v>0</v>
      </c>
      <c r="N210" s="67">
        <v>0</v>
      </c>
      <c r="O210" s="67">
        <v>0</v>
      </c>
      <c r="P210" s="67">
        <v>0</v>
      </c>
      <c r="Q210" s="67">
        <v>18</v>
      </c>
      <c r="R210" s="87">
        <v>1</v>
      </c>
      <c r="S210" s="67">
        <v>4</v>
      </c>
      <c r="U210" s="88" t="s">
        <v>692</v>
      </c>
      <c r="V210" s="64" t="s">
        <v>693</v>
      </c>
      <c r="W210" s="64" t="s">
        <v>696</v>
      </c>
      <c r="X210" s="67">
        <v>8960</v>
      </c>
    </row>
    <row r="211" spans="1:24" ht="12">
      <c r="A211" s="86">
        <v>432</v>
      </c>
      <c r="B211" s="64">
        <v>432712300</v>
      </c>
      <c r="C211" s="66" t="s">
        <v>129</v>
      </c>
      <c r="D211" s="67">
        <v>0</v>
      </c>
      <c r="E211" s="67">
        <v>0</v>
      </c>
      <c r="F211" s="67">
        <v>0</v>
      </c>
      <c r="G211" s="67">
        <v>0</v>
      </c>
      <c r="H211" s="67">
        <v>1</v>
      </c>
      <c r="I211" s="67">
        <v>0</v>
      </c>
      <c r="J211" s="67">
        <v>0</v>
      </c>
      <c r="K211" s="87">
        <v>3.7900000000000003E-2</v>
      </c>
      <c r="L211" s="67">
        <v>0</v>
      </c>
      <c r="M211" s="67">
        <v>0</v>
      </c>
      <c r="N211" s="67">
        <v>0</v>
      </c>
      <c r="O211" s="67">
        <v>0</v>
      </c>
      <c r="P211" s="67">
        <v>0</v>
      </c>
      <c r="Q211" s="67">
        <v>1</v>
      </c>
      <c r="R211" s="87">
        <v>1</v>
      </c>
      <c r="S211" s="67">
        <v>8</v>
      </c>
      <c r="U211" s="88" t="s">
        <v>692</v>
      </c>
      <c r="V211" s="64" t="s">
        <v>693</v>
      </c>
      <c r="W211" s="64" t="s">
        <v>697</v>
      </c>
      <c r="X211" s="67">
        <v>8960</v>
      </c>
    </row>
    <row r="212" spans="1:24" ht="12">
      <c r="A212" s="86">
        <v>432</v>
      </c>
      <c r="B212" s="64">
        <v>432712645</v>
      </c>
      <c r="C212" s="66" t="s">
        <v>129</v>
      </c>
      <c r="D212" s="67">
        <v>0</v>
      </c>
      <c r="E212" s="67">
        <v>0</v>
      </c>
      <c r="F212" s="67">
        <v>0</v>
      </c>
      <c r="G212" s="67">
        <v>0</v>
      </c>
      <c r="H212" s="67">
        <v>64</v>
      </c>
      <c r="I212" s="67">
        <v>0</v>
      </c>
      <c r="J212" s="67">
        <v>0</v>
      </c>
      <c r="K212" s="87">
        <v>2.4256000000000002</v>
      </c>
      <c r="L212" s="67">
        <v>0</v>
      </c>
      <c r="M212" s="67">
        <v>0</v>
      </c>
      <c r="N212" s="67">
        <v>0</v>
      </c>
      <c r="O212" s="67">
        <v>0</v>
      </c>
      <c r="P212" s="67">
        <v>20</v>
      </c>
      <c r="Q212" s="67">
        <v>64</v>
      </c>
      <c r="R212" s="87">
        <v>1</v>
      </c>
      <c r="S212" s="67">
        <v>9</v>
      </c>
      <c r="U212" s="88" t="s">
        <v>692</v>
      </c>
      <c r="V212" s="64" t="s">
        <v>693</v>
      </c>
      <c r="W212" s="64" t="s">
        <v>698</v>
      </c>
      <c r="X212" s="67">
        <v>10391</v>
      </c>
    </row>
    <row r="213" spans="1:24" ht="12">
      <c r="A213" s="86">
        <v>432</v>
      </c>
      <c r="B213" s="64">
        <v>432712660</v>
      </c>
      <c r="C213" s="66" t="s">
        <v>129</v>
      </c>
      <c r="D213" s="67">
        <v>0</v>
      </c>
      <c r="E213" s="67">
        <v>0</v>
      </c>
      <c r="F213" s="67">
        <v>0</v>
      </c>
      <c r="G213" s="67">
        <v>0</v>
      </c>
      <c r="H213" s="67">
        <v>49</v>
      </c>
      <c r="I213" s="67">
        <v>0</v>
      </c>
      <c r="J213" s="67">
        <v>0</v>
      </c>
      <c r="K213" s="87">
        <v>1.8571</v>
      </c>
      <c r="L213" s="67">
        <v>0</v>
      </c>
      <c r="M213" s="67">
        <v>0</v>
      </c>
      <c r="N213" s="67">
        <v>0</v>
      </c>
      <c r="O213" s="67">
        <v>0</v>
      </c>
      <c r="P213" s="67">
        <v>21</v>
      </c>
      <c r="Q213" s="67">
        <v>49</v>
      </c>
      <c r="R213" s="87">
        <v>1</v>
      </c>
      <c r="S213" s="67">
        <v>5</v>
      </c>
      <c r="U213" s="88" t="s">
        <v>692</v>
      </c>
      <c r="V213" s="64" t="s">
        <v>693</v>
      </c>
      <c r="W213" s="64" t="s">
        <v>699</v>
      </c>
      <c r="X213" s="67">
        <v>10674</v>
      </c>
    </row>
    <row r="214" spans="1:24" ht="12">
      <c r="A214" s="86">
        <v>432</v>
      </c>
      <c r="B214" s="64">
        <v>432712712</v>
      </c>
      <c r="C214" s="66" t="s">
        <v>129</v>
      </c>
      <c r="D214" s="67">
        <v>0</v>
      </c>
      <c r="E214" s="67">
        <v>0</v>
      </c>
      <c r="F214" s="67">
        <v>0</v>
      </c>
      <c r="G214" s="67">
        <v>0</v>
      </c>
      <c r="H214" s="67">
        <v>30</v>
      </c>
      <c r="I214" s="67">
        <v>0</v>
      </c>
      <c r="J214" s="67">
        <v>0</v>
      </c>
      <c r="K214" s="87">
        <v>1.137</v>
      </c>
      <c r="L214" s="67">
        <v>0</v>
      </c>
      <c r="M214" s="67">
        <v>0</v>
      </c>
      <c r="N214" s="67">
        <v>0</v>
      </c>
      <c r="O214" s="67">
        <v>0</v>
      </c>
      <c r="P214" s="67">
        <v>7</v>
      </c>
      <c r="Q214" s="67">
        <v>30</v>
      </c>
      <c r="R214" s="87">
        <v>1</v>
      </c>
      <c r="S214" s="67">
        <v>7</v>
      </c>
      <c r="U214" s="88" t="s">
        <v>692</v>
      </c>
      <c r="V214" s="64" t="s">
        <v>693</v>
      </c>
      <c r="W214" s="64" t="s">
        <v>693</v>
      </c>
      <c r="X214" s="67">
        <v>9981</v>
      </c>
    </row>
    <row r="215" spans="1:24" ht="12">
      <c r="A215" s="86">
        <v>435</v>
      </c>
      <c r="B215" s="64">
        <v>435301009</v>
      </c>
      <c r="C215" s="66" t="s">
        <v>137</v>
      </c>
      <c r="D215" s="67">
        <v>0</v>
      </c>
      <c r="E215" s="67">
        <v>0</v>
      </c>
      <c r="F215" s="67">
        <v>0</v>
      </c>
      <c r="G215" s="67">
        <v>0</v>
      </c>
      <c r="H215" s="67">
        <v>0</v>
      </c>
      <c r="I215" s="67">
        <v>2</v>
      </c>
      <c r="J215" s="67">
        <v>0</v>
      </c>
      <c r="K215" s="87">
        <v>7.5800000000000006E-2</v>
      </c>
      <c r="L215" s="67">
        <v>0</v>
      </c>
      <c r="M215" s="67">
        <v>0</v>
      </c>
      <c r="N215" s="67">
        <v>0</v>
      </c>
      <c r="O215" s="67">
        <v>0</v>
      </c>
      <c r="P215" s="67">
        <v>0</v>
      </c>
      <c r="Q215" s="67">
        <v>2</v>
      </c>
      <c r="R215" s="87">
        <v>1</v>
      </c>
      <c r="S215" s="67">
        <v>2</v>
      </c>
      <c r="U215" s="88" t="s">
        <v>700</v>
      </c>
      <c r="V215" s="64" t="s">
        <v>701</v>
      </c>
      <c r="W215" s="64" t="s">
        <v>659</v>
      </c>
      <c r="X215" s="67">
        <v>10766</v>
      </c>
    </row>
    <row r="216" spans="1:24" ht="12">
      <c r="A216" s="86">
        <v>435</v>
      </c>
      <c r="B216" s="64">
        <v>435301031</v>
      </c>
      <c r="C216" s="66" t="s">
        <v>137</v>
      </c>
      <c r="D216" s="67">
        <v>0</v>
      </c>
      <c r="E216" s="67">
        <v>0</v>
      </c>
      <c r="F216" s="67">
        <v>0</v>
      </c>
      <c r="G216" s="67">
        <v>10</v>
      </c>
      <c r="H216" s="67">
        <v>33</v>
      </c>
      <c r="I216" s="67">
        <v>50</v>
      </c>
      <c r="J216" s="67">
        <v>0</v>
      </c>
      <c r="K216" s="87">
        <v>3.5247000000000002</v>
      </c>
      <c r="L216" s="67">
        <v>0</v>
      </c>
      <c r="M216" s="67">
        <v>0</v>
      </c>
      <c r="N216" s="67">
        <v>0</v>
      </c>
      <c r="O216" s="67">
        <v>0</v>
      </c>
      <c r="P216" s="67">
        <v>10</v>
      </c>
      <c r="Q216" s="67">
        <v>93</v>
      </c>
      <c r="R216" s="87">
        <v>1</v>
      </c>
      <c r="S216" s="67">
        <v>4</v>
      </c>
      <c r="U216" s="88" t="s">
        <v>700</v>
      </c>
      <c r="V216" s="64" t="s">
        <v>701</v>
      </c>
      <c r="W216" s="64" t="s">
        <v>652</v>
      </c>
      <c r="X216" s="67">
        <v>10393</v>
      </c>
    </row>
    <row r="217" spans="1:24" ht="12">
      <c r="A217" s="86">
        <v>435</v>
      </c>
      <c r="B217" s="64">
        <v>435301048</v>
      </c>
      <c r="C217" s="66" t="s">
        <v>137</v>
      </c>
      <c r="D217" s="67">
        <v>0</v>
      </c>
      <c r="E217" s="67">
        <v>0</v>
      </c>
      <c r="F217" s="67">
        <v>0</v>
      </c>
      <c r="G217" s="67">
        <v>0</v>
      </c>
      <c r="H217" s="67">
        <v>0</v>
      </c>
      <c r="I217" s="67">
        <v>2</v>
      </c>
      <c r="J217" s="67">
        <v>0</v>
      </c>
      <c r="K217" s="87">
        <v>7.5800000000000006E-2</v>
      </c>
      <c r="L217" s="67">
        <v>0</v>
      </c>
      <c r="M217" s="67">
        <v>0</v>
      </c>
      <c r="N217" s="67">
        <v>0</v>
      </c>
      <c r="O217" s="67">
        <v>0</v>
      </c>
      <c r="P217" s="67">
        <v>0</v>
      </c>
      <c r="Q217" s="67">
        <v>2</v>
      </c>
      <c r="R217" s="87">
        <v>1</v>
      </c>
      <c r="S217" s="67">
        <v>3</v>
      </c>
      <c r="U217" s="88" t="s">
        <v>700</v>
      </c>
      <c r="V217" s="64" t="s">
        <v>701</v>
      </c>
      <c r="W217" s="64" t="s">
        <v>702</v>
      </c>
      <c r="X217" s="67">
        <v>10766</v>
      </c>
    </row>
    <row r="218" spans="1:24" ht="12">
      <c r="A218" s="86">
        <v>435</v>
      </c>
      <c r="B218" s="64">
        <v>435301056</v>
      </c>
      <c r="C218" s="66" t="s">
        <v>137</v>
      </c>
      <c r="D218" s="67">
        <v>0</v>
      </c>
      <c r="E218" s="67">
        <v>0</v>
      </c>
      <c r="F218" s="67">
        <v>0</v>
      </c>
      <c r="G218" s="67">
        <v>10</v>
      </c>
      <c r="H218" s="67">
        <v>34</v>
      </c>
      <c r="I218" s="67">
        <v>49</v>
      </c>
      <c r="J218" s="67">
        <v>0</v>
      </c>
      <c r="K218" s="87">
        <v>3.5247000000000002</v>
      </c>
      <c r="L218" s="67">
        <v>0</v>
      </c>
      <c r="M218" s="67">
        <v>0</v>
      </c>
      <c r="N218" s="67">
        <v>0</v>
      </c>
      <c r="O218" s="67">
        <v>0</v>
      </c>
      <c r="P218" s="67">
        <v>10</v>
      </c>
      <c r="Q218" s="67">
        <v>93</v>
      </c>
      <c r="R218" s="87">
        <v>1</v>
      </c>
      <c r="S218" s="67">
        <v>3</v>
      </c>
      <c r="U218" s="88" t="s">
        <v>700</v>
      </c>
      <c r="V218" s="64" t="s">
        <v>701</v>
      </c>
      <c r="W218" s="64" t="s">
        <v>703</v>
      </c>
      <c r="X218" s="67">
        <v>10369</v>
      </c>
    </row>
    <row r="219" spans="1:24" ht="12">
      <c r="A219" s="86">
        <v>435</v>
      </c>
      <c r="B219" s="64">
        <v>435301079</v>
      </c>
      <c r="C219" s="66" t="s">
        <v>137</v>
      </c>
      <c r="D219" s="67">
        <v>0</v>
      </c>
      <c r="E219" s="67">
        <v>0</v>
      </c>
      <c r="F219" s="67">
        <v>0</v>
      </c>
      <c r="G219" s="67">
        <v>26</v>
      </c>
      <c r="H219" s="67">
        <v>64</v>
      </c>
      <c r="I219" s="67">
        <v>68</v>
      </c>
      <c r="J219" s="67">
        <v>0</v>
      </c>
      <c r="K219" s="87">
        <v>5.9882</v>
      </c>
      <c r="L219" s="67">
        <v>0</v>
      </c>
      <c r="M219" s="67">
        <v>2</v>
      </c>
      <c r="N219" s="67">
        <v>1</v>
      </c>
      <c r="O219" s="67">
        <v>1</v>
      </c>
      <c r="P219" s="67">
        <v>21</v>
      </c>
      <c r="Q219" s="67">
        <v>158</v>
      </c>
      <c r="R219" s="87">
        <v>1</v>
      </c>
      <c r="S219" s="67">
        <v>6</v>
      </c>
      <c r="U219" s="88" t="s">
        <v>700</v>
      </c>
      <c r="V219" s="64" t="s">
        <v>701</v>
      </c>
      <c r="W219" s="64" t="s">
        <v>660</v>
      </c>
      <c r="X219" s="67">
        <v>10419</v>
      </c>
    </row>
    <row r="220" spans="1:24" ht="12">
      <c r="A220" s="86">
        <v>435</v>
      </c>
      <c r="B220" s="64">
        <v>435301149</v>
      </c>
      <c r="C220" s="66" t="s">
        <v>137</v>
      </c>
      <c r="D220" s="67">
        <v>0</v>
      </c>
      <c r="E220" s="67">
        <v>0</v>
      </c>
      <c r="F220" s="67">
        <v>0</v>
      </c>
      <c r="G220" s="67">
        <v>0</v>
      </c>
      <c r="H220" s="67">
        <v>0</v>
      </c>
      <c r="I220" s="67">
        <v>1</v>
      </c>
      <c r="J220" s="67">
        <v>0</v>
      </c>
      <c r="K220" s="87">
        <v>3.7900000000000003E-2</v>
      </c>
      <c r="L220" s="67">
        <v>0</v>
      </c>
      <c r="M220" s="67">
        <v>0</v>
      </c>
      <c r="N220" s="67">
        <v>0</v>
      </c>
      <c r="O220" s="67">
        <v>0</v>
      </c>
      <c r="P220" s="67">
        <v>0</v>
      </c>
      <c r="Q220" s="67">
        <v>1</v>
      </c>
      <c r="R220" s="87">
        <v>1</v>
      </c>
      <c r="S220" s="67">
        <v>10</v>
      </c>
      <c r="U220" s="88" t="s">
        <v>700</v>
      </c>
      <c r="V220" s="64" t="s">
        <v>701</v>
      </c>
      <c r="W220" s="64" t="s">
        <v>653</v>
      </c>
      <c r="X220" s="67">
        <v>10766</v>
      </c>
    </row>
    <row r="221" spans="1:24" ht="12">
      <c r="A221" s="86">
        <v>435</v>
      </c>
      <c r="B221" s="64">
        <v>435301160</v>
      </c>
      <c r="C221" s="66" t="s">
        <v>137</v>
      </c>
      <c r="D221" s="67">
        <v>0</v>
      </c>
      <c r="E221" s="67">
        <v>0</v>
      </c>
      <c r="F221" s="67">
        <v>0</v>
      </c>
      <c r="G221" s="67">
        <v>44</v>
      </c>
      <c r="H221" s="67">
        <v>112</v>
      </c>
      <c r="I221" s="67">
        <v>144</v>
      </c>
      <c r="J221" s="67">
        <v>0</v>
      </c>
      <c r="K221" s="87">
        <v>11.37</v>
      </c>
      <c r="L221" s="67">
        <v>0</v>
      </c>
      <c r="M221" s="67">
        <v>2</v>
      </c>
      <c r="N221" s="67">
        <v>1</v>
      </c>
      <c r="O221" s="67">
        <v>11</v>
      </c>
      <c r="P221" s="67">
        <v>89</v>
      </c>
      <c r="Q221" s="67">
        <v>300</v>
      </c>
      <c r="R221" s="87">
        <v>1</v>
      </c>
      <c r="S221" s="67">
        <v>10</v>
      </c>
      <c r="U221" s="88" t="s">
        <v>700</v>
      </c>
      <c r="V221" s="64" t="s">
        <v>701</v>
      </c>
      <c r="W221" s="64" t="s">
        <v>654</v>
      </c>
      <c r="X221" s="67">
        <v>11359</v>
      </c>
    </row>
    <row r="222" spans="1:24" ht="12">
      <c r="A222" s="86">
        <v>435</v>
      </c>
      <c r="B222" s="64">
        <v>435301162</v>
      </c>
      <c r="C222" s="66" t="s">
        <v>137</v>
      </c>
      <c r="D222" s="67">
        <v>0</v>
      </c>
      <c r="E222" s="67">
        <v>0</v>
      </c>
      <c r="F222" s="67">
        <v>0</v>
      </c>
      <c r="G222" s="67">
        <v>1</v>
      </c>
      <c r="H222" s="67">
        <v>0</v>
      </c>
      <c r="I222" s="67">
        <v>1</v>
      </c>
      <c r="J222" s="67">
        <v>0</v>
      </c>
      <c r="K222" s="87">
        <v>7.5800000000000006E-2</v>
      </c>
      <c r="L222" s="67">
        <v>0</v>
      </c>
      <c r="M222" s="67">
        <v>0</v>
      </c>
      <c r="N222" s="67">
        <v>0</v>
      </c>
      <c r="O222" s="67">
        <v>0</v>
      </c>
      <c r="P222" s="67">
        <v>0</v>
      </c>
      <c r="Q222" s="67">
        <v>2</v>
      </c>
      <c r="R222" s="87">
        <v>1</v>
      </c>
      <c r="S222" s="67">
        <v>4</v>
      </c>
      <c r="U222" s="88" t="s">
        <v>700</v>
      </c>
      <c r="V222" s="64" t="s">
        <v>701</v>
      </c>
      <c r="W222" s="64" t="s">
        <v>730</v>
      </c>
      <c r="X222" s="67">
        <v>10035</v>
      </c>
    </row>
    <row r="223" spans="1:24" ht="12">
      <c r="A223" s="86">
        <v>435</v>
      </c>
      <c r="B223" s="64">
        <v>435301295</v>
      </c>
      <c r="C223" s="66" t="s">
        <v>137</v>
      </c>
      <c r="D223" s="67">
        <v>0</v>
      </c>
      <c r="E223" s="67">
        <v>0</v>
      </c>
      <c r="F223" s="67">
        <v>0</v>
      </c>
      <c r="G223" s="67">
        <v>2</v>
      </c>
      <c r="H223" s="67">
        <v>26</v>
      </c>
      <c r="I223" s="67">
        <v>24</v>
      </c>
      <c r="J223" s="67">
        <v>0</v>
      </c>
      <c r="K223" s="87">
        <v>1.9708000000000001</v>
      </c>
      <c r="L223" s="67">
        <v>0</v>
      </c>
      <c r="M223" s="67">
        <v>0</v>
      </c>
      <c r="N223" s="67">
        <v>0</v>
      </c>
      <c r="O223" s="67">
        <v>0</v>
      </c>
      <c r="P223" s="67">
        <v>3</v>
      </c>
      <c r="Q223" s="67">
        <v>52</v>
      </c>
      <c r="R223" s="87">
        <v>1</v>
      </c>
      <c r="S223" s="67">
        <v>3</v>
      </c>
      <c r="U223" s="88" t="s">
        <v>700</v>
      </c>
      <c r="V223" s="64" t="s">
        <v>701</v>
      </c>
      <c r="W223" s="64" t="s">
        <v>704</v>
      </c>
      <c r="X223" s="67">
        <v>10033</v>
      </c>
    </row>
    <row r="224" spans="1:24" ht="12">
      <c r="A224" s="86">
        <v>435</v>
      </c>
      <c r="B224" s="64">
        <v>435301301</v>
      </c>
      <c r="C224" s="66" t="s">
        <v>137</v>
      </c>
      <c r="D224" s="67">
        <v>0</v>
      </c>
      <c r="E224" s="67">
        <v>0</v>
      </c>
      <c r="F224" s="67">
        <v>0</v>
      </c>
      <c r="G224" s="67">
        <v>5</v>
      </c>
      <c r="H224" s="67">
        <v>21</v>
      </c>
      <c r="I224" s="67">
        <v>41</v>
      </c>
      <c r="J224" s="67">
        <v>0</v>
      </c>
      <c r="K224" s="87">
        <v>2.5392999999999999</v>
      </c>
      <c r="L224" s="67">
        <v>0</v>
      </c>
      <c r="M224" s="67">
        <v>1</v>
      </c>
      <c r="N224" s="67">
        <v>0</v>
      </c>
      <c r="O224" s="67">
        <v>1</v>
      </c>
      <c r="P224" s="67">
        <v>10</v>
      </c>
      <c r="Q224" s="67">
        <v>67</v>
      </c>
      <c r="R224" s="87">
        <v>1</v>
      </c>
      <c r="S224" s="67">
        <v>3</v>
      </c>
      <c r="U224" s="88" t="s">
        <v>700</v>
      </c>
      <c r="V224" s="64" t="s">
        <v>701</v>
      </c>
      <c r="W224" s="64" t="s">
        <v>701</v>
      </c>
      <c r="X224" s="67">
        <v>10738</v>
      </c>
    </row>
    <row r="225" spans="1:24" ht="12">
      <c r="A225" s="86">
        <v>435</v>
      </c>
      <c r="B225" s="64">
        <v>435301308</v>
      </c>
      <c r="C225" s="66" t="s">
        <v>137</v>
      </c>
      <c r="D225" s="67">
        <v>0</v>
      </c>
      <c r="E225" s="67">
        <v>0</v>
      </c>
      <c r="F225" s="67">
        <v>0</v>
      </c>
      <c r="G225" s="67">
        <v>0</v>
      </c>
      <c r="H225" s="67">
        <v>0</v>
      </c>
      <c r="I225" s="67">
        <v>1</v>
      </c>
      <c r="J225" s="67">
        <v>0</v>
      </c>
      <c r="K225" s="87">
        <v>3.7900000000000003E-2</v>
      </c>
      <c r="L225" s="67">
        <v>0</v>
      </c>
      <c r="M225" s="67">
        <v>0</v>
      </c>
      <c r="N225" s="67">
        <v>0</v>
      </c>
      <c r="O225" s="67">
        <v>0</v>
      </c>
      <c r="P225" s="67">
        <v>1</v>
      </c>
      <c r="Q225" s="67">
        <v>1</v>
      </c>
      <c r="R225" s="87">
        <v>1</v>
      </c>
      <c r="S225" s="67">
        <v>9</v>
      </c>
      <c r="U225" s="88" t="s">
        <v>700</v>
      </c>
      <c r="V225" s="64" t="s">
        <v>701</v>
      </c>
      <c r="W225" s="64" t="s">
        <v>592</v>
      </c>
      <c r="X225" s="67">
        <v>15345</v>
      </c>
    </row>
    <row r="226" spans="1:24" ht="12">
      <c r="A226" s="86">
        <v>435</v>
      </c>
      <c r="B226" s="64">
        <v>435301326</v>
      </c>
      <c r="C226" s="66" t="s">
        <v>137</v>
      </c>
      <c r="D226" s="67">
        <v>0</v>
      </c>
      <c r="E226" s="67">
        <v>0</v>
      </c>
      <c r="F226" s="67">
        <v>0</v>
      </c>
      <c r="G226" s="67">
        <v>0</v>
      </c>
      <c r="H226" s="67">
        <v>4</v>
      </c>
      <c r="I226" s="67">
        <v>4</v>
      </c>
      <c r="J226" s="67">
        <v>0</v>
      </c>
      <c r="K226" s="87">
        <v>0.30320000000000003</v>
      </c>
      <c r="L226" s="67">
        <v>0</v>
      </c>
      <c r="M226" s="67">
        <v>0</v>
      </c>
      <c r="N226" s="67">
        <v>0</v>
      </c>
      <c r="O226" s="67">
        <v>0</v>
      </c>
      <c r="P226" s="67">
        <v>0</v>
      </c>
      <c r="Q226" s="67">
        <v>8</v>
      </c>
      <c r="R226" s="87">
        <v>1</v>
      </c>
      <c r="S226" s="67">
        <v>1</v>
      </c>
      <c r="U226" s="88" t="s">
        <v>700</v>
      </c>
      <c r="V226" s="64" t="s">
        <v>701</v>
      </c>
      <c r="W226" s="64" t="s">
        <v>682</v>
      </c>
      <c r="X226" s="67">
        <v>9863</v>
      </c>
    </row>
    <row r="227" spans="1:24" ht="12">
      <c r="A227" s="86">
        <v>435</v>
      </c>
      <c r="B227" s="64">
        <v>435301673</v>
      </c>
      <c r="C227" s="66" t="s">
        <v>137</v>
      </c>
      <c r="D227" s="67">
        <v>0</v>
      </c>
      <c r="E227" s="67">
        <v>0</v>
      </c>
      <c r="F227" s="67">
        <v>0</v>
      </c>
      <c r="G227" s="67">
        <v>1</v>
      </c>
      <c r="H227" s="67">
        <v>5</v>
      </c>
      <c r="I227" s="67">
        <v>8</v>
      </c>
      <c r="J227" s="67">
        <v>0</v>
      </c>
      <c r="K227" s="87">
        <v>0.53059999999999996</v>
      </c>
      <c r="L227" s="67">
        <v>0</v>
      </c>
      <c r="M227" s="67">
        <v>0</v>
      </c>
      <c r="N227" s="67">
        <v>0</v>
      </c>
      <c r="O227" s="67">
        <v>0</v>
      </c>
      <c r="P227" s="67">
        <v>1</v>
      </c>
      <c r="Q227" s="67">
        <v>14</v>
      </c>
      <c r="R227" s="87">
        <v>1</v>
      </c>
      <c r="S227" s="67">
        <v>2</v>
      </c>
      <c r="U227" s="88" t="s">
        <v>700</v>
      </c>
      <c r="V227" s="64" t="s">
        <v>701</v>
      </c>
      <c r="W227" s="64" t="s">
        <v>706</v>
      </c>
      <c r="X227" s="67">
        <v>10293</v>
      </c>
    </row>
    <row r="228" spans="1:24" ht="12">
      <c r="A228" s="86">
        <v>435</v>
      </c>
      <c r="B228" s="64">
        <v>435301725</v>
      </c>
      <c r="C228" s="66" t="s">
        <v>137</v>
      </c>
      <c r="D228" s="67">
        <v>0</v>
      </c>
      <c r="E228" s="67">
        <v>0</v>
      </c>
      <c r="F228" s="67">
        <v>0</v>
      </c>
      <c r="G228" s="67">
        <v>0</v>
      </c>
      <c r="H228" s="67">
        <v>1</v>
      </c>
      <c r="I228" s="67">
        <v>0</v>
      </c>
      <c r="J228" s="67">
        <v>0</v>
      </c>
      <c r="K228" s="87">
        <v>3.7900000000000003E-2</v>
      </c>
      <c r="L228" s="67">
        <v>0</v>
      </c>
      <c r="M228" s="67">
        <v>0</v>
      </c>
      <c r="N228" s="67">
        <v>0</v>
      </c>
      <c r="O228" s="67">
        <v>0</v>
      </c>
      <c r="P228" s="67">
        <v>1</v>
      </c>
      <c r="Q228" s="67">
        <v>1</v>
      </c>
      <c r="R228" s="87">
        <v>1</v>
      </c>
      <c r="S228" s="67">
        <v>2</v>
      </c>
      <c r="U228" s="88" t="s">
        <v>700</v>
      </c>
      <c r="V228" s="64" t="s">
        <v>701</v>
      </c>
      <c r="W228" s="64" t="s">
        <v>687</v>
      </c>
      <c r="X228" s="67">
        <v>12833</v>
      </c>
    </row>
    <row r="229" spans="1:24" ht="12">
      <c r="A229" s="86">
        <v>435</v>
      </c>
      <c r="B229" s="64">
        <v>435301735</v>
      </c>
      <c r="C229" s="66" t="s">
        <v>137</v>
      </c>
      <c r="D229" s="67">
        <v>0</v>
      </c>
      <c r="E229" s="67">
        <v>0</v>
      </c>
      <c r="F229" s="67">
        <v>0</v>
      </c>
      <c r="G229" s="67">
        <v>1</v>
      </c>
      <c r="H229" s="67">
        <v>1</v>
      </c>
      <c r="I229" s="67">
        <v>2</v>
      </c>
      <c r="J229" s="67">
        <v>0</v>
      </c>
      <c r="K229" s="87">
        <v>0.15160000000000001</v>
      </c>
      <c r="L229" s="67">
        <v>0</v>
      </c>
      <c r="M229" s="67">
        <v>0</v>
      </c>
      <c r="N229" s="67">
        <v>0</v>
      </c>
      <c r="O229" s="67">
        <v>0</v>
      </c>
      <c r="P229" s="67">
        <v>0</v>
      </c>
      <c r="Q229" s="67">
        <v>4</v>
      </c>
      <c r="R229" s="87">
        <v>1</v>
      </c>
      <c r="S229" s="67">
        <v>4</v>
      </c>
      <c r="U229" s="88" t="s">
        <v>700</v>
      </c>
      <c r="V229" s="64" t="s">
        <v>701</v>
      </c>
      <c r="W229" s="64" t="s">
        <v>689</v>
      </c>
      <c r="X229" s="67">
        <v>9949</v>
      </c>
    </row>
    <row r="230" spans="1:24" ht="12">
      <c r="A230" s="86">
        <v>436</v>
      </c>
      <c r="B230" s="64">
        <v>436049001</v>
      </c>
      <c r="C230" s="66" t="s">
        <v>144</v>
      </c>
      <c r="D230" s="67">
        <v>0</v>
      </c>
      <c r="E230" s="67">
        <v>0</v>
      </c>
      <c r="F230" s="67">
        <v>0</v>
      </c>
      <c r="G230" s="67">
        <v>0</v>
      </c>
      <c r="H230" s="67">
        <v>0</v>
      </c>
      <c r="I230" s="67">
        <v>1</v>
      </c>
      <c r="J230" s="67">
        <v>0</v>
      </c>
      <c r="K230" s="87">
        <v>3.7900000000000003E-2</v>
      </c>
      <c r="L230" s="67">
        <v>0</v>
      </c>
      <c r="M230" s="67">
        <v>0</v>
      </c>
      <c r="N230" s="67">
        <v>0</v>
      </c>
      <c r="O230" s="67">
        <v>0</v>
      </c>
      <c r="P230" s="67">
        <v>0</v>
      </c>
      <c r="Q230" s="67">
        <v>1</v>
      </c>
      <c r="R230" s="87">
        <v>1.1080000000000001</v>
      </c>
      <c r="S230" s="67">
        <v>6</v>
      </c>
      <c r="U230" s="88" t="s">
        <v>707</v>
      </c>
      <c r="V230" s="64" t="s">
        <v>647</v>
      </c>
      <c r="W230" s="64" t="s">
        <v>708</v>
      </c>
      <c r="X230" s="67">
        <v>11723</v>
      </c>
    </row>
    <row r="231" spans="1:24" ht="12">
      <c r="A231" s="86">
        <v>436</v>
      </c>
      <c r="B231" s="64">
        <v>436049035</v>
      </c>
      <c r="C231" s="66" t="s">
        <v>144</v>
      </c>
      <c r="D231" s="67">
        <v>0</v>
      </c>
      <c r="E231" s="67">
        <v>0</v>
      </c>
      <c r="F231" s="67">
        <v>0</v>
      </c>
      <c r="G231" s="67">
        <v>0</v>
      </c>
      <c r="H231" s="67">
        <v>6</v>
      </c>
      <c r="I231" s="67">
        <v>27</v>
      </c>
      <c r="J231" s="67">
        <v>0</v>
      </c>
      <c r="K231" s="87">
        <v>1.2506999999999999</v>
      </c>
      <c r="L231" s="67">
        <v>0</v>
      </c>
      <c r="M231" s="67">
        <v>0</v>
      </c>
      <c r="N231" s="67">
        <v>1</v>
      </c>
      <c r="O231" s="67">
        <v>1</v>
      </c>
      <c r="P231" s="67">
        <v>8</v>
      </c>
      <c r="Q231" s="67">
        <v>33</v>
      </c>
      <c r="R231" s="87">
        <v>1.1080000000000001</v>
      </c>
      <c r="S231" s="67">
        <v>10</v>
      </c>
      <c r="U231" s="88" t="s">
        <v>707</v>
      </c>
      <c r="V231" s="64" t="s">
        <v>647</v>
      </c>
      <c r="W231" s="64" t="s">
        <v>583</v>
      </c>
      <c r="X231" s="67">
        <v>12750</v>
      </c>
    </row>
    <row r="232" spans="1:24" ht="12">
      <c r="A232" s="86">
        <v>436</v>
      </c>
      <c r="B232" s="64">
        <v>436049044</v>
      </c>
      <c r="C232" s="66" t="s">
        <v>144</v>
      </c>
      <c r="D232" s="67">
        <v>0</v>
      </c>
      <c r="E232" s="67">
        <v>0</v>
      </c>
      <c r="F232" s="67">
        <v>0</v>
      </c>
      <c r="G232" s="67">
        <v>0</v>
      </c>
      <c r="H232" s="67">
        <v>0</v>
      </c>
      <c r="I232" s="67">
        <v>2</v>
      </c>
      <c r="J232" s="67">
        <v>0</v>
      </c>
      <c r="K232" s="87">
        <v>7.5800000000000006E-2</v>
      </c>
      <c r="L232" s="67">
        <v>0</v>
      </c>
      <c r="M232" s="67">
        <v>0</v>
      </c>
      <c r="N232" s="67">
        <v>0</v>
      </c>
      <c r="O232" s="67">
        <v>0</v>
      </c>
      <c r="P232" s="67">
        <v>2</v>
      </c>
      <c r="Q232" s="67">
        <v>2</v>
      </c>
      <c r="R232" s="87">
        <v>1.1080000000000001</v>
      </c>
      <c r="S232" s="67">
        <v>10</v>
      </c>
      <c r="U232" s="88" t="s">
        <v>707</v>
      </c>
      <c r="V232" s="64" t="s">
        <v>647</v>
      </c>
      <c r="W232" s="64" t="s">
        <v>595</v>
      </c>
      <c r="X232" s="67">
        <v>16856</v>
      </c>
    </row>
    <row r="233" spans="1:24" ht="12">
      <c r="A233" s="86">
        <v>436</v>
      </c>
      <c r="B233" s="64">
        <v>436049049</v>
      </c>
      <c r="C233" s="66" t="s">
        <v>144</v>
      </c>
      <c r="D233" s="67">
        <v>0</v>
      </c>
      <c r="E233" s="67">
        <v>0</v>
      </c>
      <c r="F233" s="67">
        <v>0</v>
      </c>
      <c r="G233" s="67">
        <v>0</v>
      </c>
      <c r="H233" s="67">
        <v>124</v>
      </c>
      <c r="I233" s="67">
        <v>92</v>
      </c>
      <c r="J233" s="67">
        <v>0</v>
      </c>
      <c r="K233" s="87">
        <v>8.1864000000000008</v>
      </c>
      <c r="L233" s="67">
        <v>0</v>
      </c>
      <c r="M233" s="67">
        <v>0</v>
      </c>
      <c r="N233" s="67">
        <v>14</v>
      </c>
      <c r="O233" s="67">
        <v>4</v>
      </c>
      <c r="P233" s="67">
        <v>106</v>
      </c>
      <c r="Q233" s="67">
        <v>216</v>
      </c>
      <c r="R233" s="87">
        <v>1.1080000000000001</v>
      </c>
      <c r="S233" s="67">
        <v>7</v>
      </c>
      <c r="U233" s="88" t="s">
        <v>707</v>
      </c>
      <c r="V233" s="64" t="s">
        <v>647</v>
      </c>
      <c r="W233" s="64" t="s">
        <v>647</v>
      </c>
      <c r="X233" s="67">
        <v>13151</v>
      </c>
    </row>
    <row r="234" spans="1:24" ht="12">
      <c r="A234" s="86">
        <v>436</v>
      </c>
      <c r="B234" s="64">
        <v>436049057</v>
      </c>
      <c r="C234" s="66" t="s">
        <v>144</v>
      </c>
      <c r="D234" s="67">
        <v>0</v>
      </c>
      <c r="E234" s="67">
        <v>0</v>
      </c>
      <c r="F234" s="67">
        <v>0</v>
      </c>
      <c r="G234" s="67">
        <v>0</v>
      </c>
      <c r="H234" s="67">
        <v>1</v>
      </c>
      <c r="I234" s="67">
        <v>4</v>
      </c>
      <c r="J234" s="67">
        <v>0</v>
      </c>
      <c r="K234" s="87">
        <v>0.1895</v>
      </c>
      <c r="L234" s="67">
        <v>0</v>
      </c>
      <c r="M234" s="67">
        <v>0</v>
      </c>
      <c r="N234" s="67">
        <v>0</v>
      </c>
      <c r="O234" s="67">
        <v>0</v>
      </c>
      <c r="P234" s="67">
        <v>1</v>
      </c>
      <c r="Q234" s="67">
        <v>5</v>
      </c>
      <c r="R234" s="87">
        <v>1.1080000000000001</v>
      </c>
      <c r="S234" s="67">
        <v>10</v>
      </c>
      <c r="U234" s="88" t="s">
        <v>707</v>
      </c>
      <c r="V234" s="64" t="s">
        <v>647</v>
      </c>
      <c r="W234" s="64" t="s">
        <v>584</v>
      </c>
      <c r="X234" s="67">
        <v>12354</v>
      </c>
    </row>
    <row r="235" spans="1:24" ht="12">
      <c r="A235" s="86">
        <v>436</v>
      </c>
      <c r="B235" s="64">
        <v>436049093</v>
      </c>
      <c r="C235" s="66" t="s">
        <v>144</v>
      </c>
      <c r="D235" s="67">
        <v>0</v>
      </c>
      <c r="E235" s="67">
        <v>0</v>
      </c>
      <c r="F235" s="67">
        <v>0</v>
      </c>
      <c r="G235" s="67">
        <v>0</v>
      </c>
      <c r="H235" s="67">
        <v>1</v>
      </c>
      <c r="I235" s="67">
        <v>9</v>
      </c>
      <c r="J235" s="67">
        <v>0</v>
      </c>
      <c r="K235" s="87">
        <v>0.379</v>
      </c>
      <c r="L235" s="67">
        <v>0</v>
      </c>
      <c r="M235" s="67">
        <v>0</v>
      </c>
      <c r="N235" s="67">
        <v>0</v>
      </c>
      <c r="O235" s="67">
        <v>0</v>
      </c>
      <c r="P235" s="67">
        <v>5</v>
      </c>
      <c r="Q235" s="67">
        <v>10</v>
      </c>
      <c r="R235" s="87">
        <v>1.1080000000000001</v>
      </c>
      <c r="S235" s="67">
        <v>10</v>
      </c>
      <c r="U235" s="88" t="s">
        <v>707</v>
      </c>
      <c r="V235" s="64" t="s">
        <v>647</v>
      </c>
      <c r="W235" s="64" t="s">
        <v>585</v>
      </c>
      <c r="X235" s="67">
        <v>14091</v>
      </c>
    </row>
    <row r="236" spans="1:24" ht="12">
      <c r="A236" s="86">
        <v>436</v>
      </c>
      <c r="B236" s="64">
        <v>436049133</v>
      </c>
      <c r="C236" s="66" t="s">
        <v>144</v>
      </c>
      <c r="D236" s="67">
        <v>0</v>
      </c>
      <c r="E236" s="67">
        <v>0</v>
      </c>
      <c r="F236" s="67">
        <v>0</v>
      </c>
      <c r="G236" s="67">
        <v>0</v>
      </c>
      <c r="H236" s="67">
        <v>0</v>
      </c>
      <c r="I236" s="67">
        <v>2</v>
      </c>
      <c r="J236" s="67">
        <v>0</v>
      </c>
      <c r="K236" s="87">
        <v>7.5800000000000006E-2</v>
      </c>
      <c r="L236" s="67">
        <v>0</v>
      </c>
      <c r="M236" s="67">
        <v>0</v>
      </c>
      <c r="N236" s="67">
        <v>0</v>
      </c>
      <c r="O236" s="67">
        <v>0</v>
      </c>
      <c r="P236" s="67">
        <v>0</v>
      </c>
      <c r="Q236" s="67">
        <v>2</v>
      </c>
      <c r="R236" s="87">
        <v>1.1080000000000001</v>
      </c>
      <c r="S236" s="67">
        <v>7</v>
      </c>
      <c r="U236" s="88" t="s">
        <v>707</v>
      </c>
      <c r="V236" s="64" t="s">
        <v>647</v>
      </c>
      <c r="W236" s="64" t="s">
        <v>631</v>
      </c>
      <c r="X236" s="67">
        <v>11723</v>
      </c>
    </row>
    <row r="237" spans="1:24" ht="12">
      <c r="A237" s="86">
        <v>436</v>
      </c>
      <c r="B237" s="64">
        <v>436049149</v>
      </c>
      <c r="C237" s="66" t="s">
        <v>144</v>
      </c>
      <c r="D237" s="67">
        <v>0</v>
      </c>
      <c r="E237" s="67">
        <v>0</v>
      </c>
      <c r="F237" s="67">
        <v>0</v>
      </c>
      <c r="G237" s="67">
        <v>0</v>
      </c>
      <c r="H237" s="67">
        <v>1</v>
      </c>
      <c r="I237" s="67">
        <v>0</v>
      </c>
      <c r="J237" s="67">
        <v>0</v>
      </c>
      <c r="K237" s="87">
        <v>3.7900000000000003E-2</v>
      </c>
      <c r="L237" s="67">
        <v>0</v>
      </c>
      <c r="M237" s="67">
        <v>0</v>
      </c>
      <c r="N237" s="67">
        <v>0</v>
      </c>
      <c r="O237" s="67">
        <v>0</v>
      </c>
      <c r="P237" s="67">
        <v>0</v>
      </c>
      <c r="Q237" s="67">
        <v>1</v>
      </c>
      <c r="R237" s="87">
        <v>1.1080000000000001</v>
      </c>
      <c r="S237" s="67">
        <v>10</v>
      </c>
      <c r="U237" s="88" t="s">
        <v>707</v>
      </c>
      <c r="V237" s="64" t="s">
        <v>647</v>
      </c>
      <c r="W237" s="64" t="s">
        <v>653</v>
      </c>
      <c r="X237" s="67">
        <v>9743</v>
      </c>
    </row>
    <row r="238" spans="1:24" ht="12">
      <c r="A238" s="86">
        <v>436</v>
      </c>
      <c r="B238" s="64">
        <v>436049155</v>
      </c>
      <c r="C238" s="66" t="s">
        <v>144</v>
      </c>
      <c r="D238" s="67">
        <v>0</v>
      </c>
      <c r="E238" s="67">
        <v>0</v>
      </c>
      <c r="F238" s="67">
        <v>0</v>
      </c>
      <c r="G238" s="67">
        <v>0</v>
      </c>
      <c r="H238" s="67">
        <v>1</v>
      </c>
      <c r="I238" s="67">
        <v>0</v>
      </c>
      <c r="J238" s="67">
        <v>0</v>
      </c>
      <c r="K238" s="87">
        <v>3.7900000000000003E-2</v>
      </c>
      <c r="L238" s="67">
        <v>0</v>
      </c>
      <c r="M238" s="67">
        <v>0</v>
      </c>
      <c r="N238" s="67">
        <v>0</v>
      </c>
      <c r="O238" s="67">
        <v>0</v>
      </c>
      <c r="P238" s="67">
        <v>0</v>
      </c>
      <c r="Q238" s="67">
        <v>1</v>
      </c>
      <c r="R238" s="87">
        <v>1.1080000000000001</v>
      </c>
      <c r="S238" s="67">
        <v>1</v>
      </c>
      <c r="U238" s="88" t="s">
        <v>707</v>
      </c>
      <c r="V238" s="64" t="s">
        <v>647</v>
      </c>
      <c r="W238" s="64" t="s">
        <v>586</v>
      </c>
      <c r="X238" s="67">
        <v>9743</v>
      </c>
    </row>
    <row r="239" spans="1:24" ht="12">
      <c r="A239" s="86">
        <v>436</v>
      </c>
      <c r="B239" s="64">
        <v>436049163</v>
      </c>
      <c r="C239" s="66" t="s">
        <v>144</v>
      </c>
      <c r="D239" s="67">
        <v>0</v>
      </c>
      <c r="E239" s="67">
        <v>0</v>
      </c>
      <c r="F239" s="67">
        <v>0</v>
      </c>
      <c r="G239" s="67">
        <v>0</v>
      </c>
      <c r="H239" s="67">
        <v>1</v>
      </c>
      <c r="I239" s="67">
        <v>0</v>
      </c>
      <c r="J239" s="67">
        <v>0</v>
      </c>
      <c r="K239" s="87">
        <v>3.7900000000000003E-2</v>
      </c>
      <c r="L239" s="67">
        <v>0</v>
      </c>
      <c r="M239" s="67">
        <v>0</v>
      </c>
      <c r="N239" s="67">
        <v>0</v>
      </c>
      <c r="O239" s="67">
        <v>0</v>
      </c>
      <c r="P239" s="67">
        <v>0</v>
      </c>
      <c r="Q239" s="67">
        <v>1</v>
      </c>
      <c r="R239" s="87">
        <v>1.1080000000000001</v>
      </c>
      <c r="S239" s="67">
        <v>10</v>
      </c>
      <c r="U239" s="88" t="s">
        <v>707</v>
      </c>
      <c r="V239" s="64" t="s">
        <v>647</v>
      </c>
      <c r="W239" s="64" t="s">
        <v>587</v>
      </c>
      <c r="X239" s="67">
        <v>9743</v>
      </c>
    </row>
    <row r="240" spans="1:24" ht="12">
      <c r="A240" s="86">
        <v>436</v>
      </c>
      <c r="B240" s="64">
        <v>436049165</v>
      </c>
      <c r="C240" s="66" t="s">
        <v>144</v>
      </c>
      <c r="D240" s="67">
        <v>0</v>
      </c>
      <c r="E240" s="67">
        <v>0</v>
      </c>
      <c r="F240" s="67">
        <v>0</v>
      </c>
      <c r="G240" s="67">
        <v>0</v>
      </c>
      <c r="H240" s="67">
        <v>7</v>
      </c>
      <c r="I240" s="67">
        <v>14</v>
      </c>
      <c r="J240" s="67">
        <v>0</v>
      </c>
      <c r="K240" s="87">
        <v>0.79590000000000005</v>
      </c>
      <c r="L240" s="67">
        <v>0</v>
      </c>
      <c r="M240" s="67">
        <v>0</v>
      </c>
      <c r="N240" s="67">
        <v>1</v>
      </c>
      <c r="O240" s="67">
        <v>0</v>
      </c>
      <c r="P240" s="67">
        <v>6</v>
      </c>
      <c r="Q240" s="67">
        <v>21</v>
      </c>
      <c r="R240" s="87">
        <v>1.1080000000000001</v>
      </c>
      <c r="S240" s="67">
        <v>9</v>
      </c>
      <c r="U240" s="88" t="s">
        <v>707</v>
      </c>
      <c r="V240" s="64" t="s">
        <v>647</v>
      </c>
      <c r="W240" s="64" t="s">
        <v>588</v>
      </c>
      <c r="X240" s="67">
        <v>12624</v>
      </c>
    </row>
    <row r="241" spans="1:24" ht="12">
      <c r="A241" s="86">
        <v>436</v>
      </c>
      <c r="B241" s="64">
        <v>436049176</v>
      </c>
      <c r="C241" s="66" t="s">
        <v>144</v>
      </c>
      <c r="D241" s="67">
        <v>0</v>
      </c>
      <c r="E241" s="67">
        <v>0</v>
      </c>
      <c r="F241" s="67">
        <v>0</v>
      </c>
      <c r="G241" s="67">
        <v>0</v>
      </c>
      <c r="H241" s="67">
        <v>4</v>
      </c>
      <c r="I241" s="67">
        <v>8</v>
      </c>
      <c r="J241" s="67">
        <v>0</v>
      </c>
      <c r="K241" s="87">
        <v>0.45479999999999998</v>
      </c>
      <c r="L241" s="67">
        <v>0</v>
      </c>
      <c r="M241" s="67">
        <v>0</v>
      </c>
      <c r="N241" s="67">
        <v>2</v>
      </c>
      <c r="O241" s="67">
        <v>0</v>
      </c>
      <c r="P241" s="67">
        <v>4</v>
      </c>
      <c r="Q241" s="67">
        <v>12</v>
      </c>
      <c r="R241" s="87">
        <v>1.1080000000000001</v>
      </c>
      <c r="S241" s="67">
        <v>7</v>
      </c>
      <c r="U241" s="88" t="s">
        <v>707</v>
      </c>
      <c r="V241" s="64" t="s">
        <v>647</v>
      </c>
      <c r="W241" s="64" t="s">
        <v>655</v>
      </c>
      <c r="X241" s="67">
        <v>13104</v>
      </c>
    </row>
    <row r="242" spans="1:24" ht="12">
      <c r="A242" s="86">
        <v>436</v>
      </c>
      <c r="B242" s="64">
        <v>436049199</v>
      </c>
      <c r="C242" s="66" t="s">
        <v>144</v>
      </c>
      <c r="D242" s="67">
        <v>0</v>
      </c>
      <c r="E242" s="67">
        <v>0</v>
      </c>
      <c r="F242" s="67">
        <v>0</v>
      </c>
      <c r="G242" s="67">
        <v>0</v>
      </c>
      <c r="H242" s="67">
        <v>0</v>
      </c>
      <c r="I242" s="67">
        <v>1</v>
      </c>
      <c r="J242" s="67">
        <v>0</v>
      </c>
      <c r="K242" s="87">
        <v>3.7900000000000003E-2</v>
      </c>
      <c r="L242" s="67">
        <v>0</v>
      </c>
      <c r="M242" s="67">
        <v>0</v>
      </c>
      <c r="N242" s="67">
        <v>0</v>
      </c>
      <c r="O242" s="67">
        <v>0</v>
      </c>
      <c r="P242" s="67">
        <v>1</v>
      </c>
      <c r="Q242" s="67">
        <v>1</v>
      </c>
      <c r="R242" s="87">
        <v>1.1080000000000001</v>
      </c>
      <c r="S242" s="67">
        <v>1</v>
      </c>
      <c r="U242" s="88" t="s">
        <v>707</v>
      </c>
      <c r="V242" s="64" t="s">
        <v>647</v>
      </c>
      <c r="W242" s="64" t="s">
        <v>715</v>
      </c>
      <c r="X242" s="67">
        <v>15923</v>
      </c>
    </row>
    <row r="243" spans="1:24" ht="12">
      <c r="A243" s="86">
        <v>436</v>
      </c>
      <c r="B243" s="64">
        <v>436049244</v>
      </c>
      <c r="C243" s="66" t="s">
        <v>144</v>
      </c>
      <c r="D243" s="67">
        <v>0</v>
      </c>
      <c r="E243" s="67">
        <v>0</v>
      </c>
      <c r="F243" s="67">
        <v>0</v>
      </c>
      <c r="G243" s="67">
        <v>0</v>
      </c>
      <c r="H243" s="67">
        <v>1</v>
      </c>
      <c r="I243" s="67">
        <v>5</v>
      </c>
      <c r="J243" s="67">
        <v>0</v>
      </c>
      <c r="K243" s="87">
        <v>0.22739999999999999</v>
      </c>
      <c r="L243" s="67">
        <v>0</v>
      </c>
      <c r="M243" s="67">
        <v>0</v>
      </c>
      <c r="N243" s="67">
        <v>0</v>
      </c>
      <c r="O243" s="67">
        <v>0</v>
      </c>
      <c r="P243" s="67">
        <v>0</v>
      </c>
      <c r="Q243" s="67">
        <v>6</v>
      </c>
      <c r="R243" s="87">
        <v>1.1080000000000001</v>
      </c>
      <c r="S243" s="67">
        <v>9</v>
      </c>
      <c r="U243" s="88" t="s">
        <v>707</v>
      </c>
      <c r="V243" s="64" t="s">
        <v>647</v>
      </c>
      <c r="W243" s="64" t="s">
        <v>599</v>
      </c>
      <c r="X243" s="67">
        <v>11393</v>
      </c>
    </row>
    <row r="244" spans="1:24" ht="12">
      <c r="A244" s="86">
        <v>436</v>
      </c>
      <c r="B244" s="64">
        <v>436049248</v>
      </c>
      <c r="C244" s="66" t="s">
        <v>144</v>
      </c>
      <c r="D244" s="67">
        <v>0</v>
      </c>
      <c r="E244" s="67">
        <v>0</v>
      </c>
      <c r="F244" s="67">
        <v>0</v>
      </c>
      <c r="G244" s="67">
        <v>0</v>
      </c>
      <c r="H244" s="67">
        <v>2</v>
      </c>
      <c r="I244" s="67">
        <v>0</v>
      </c>
      <c r="J244" s="67">
        <v>0</v>
      </c>
      <c r="K244" s="87">
        <v>7.5800000000000006E-2</v>
      </c>
      <c r="L244" s="67">
        <v>0</v>
      </c>
      <c r="M244" s="67">
        <v>0</v>
      </c>
      <c r="N244" s="67">
        <v>0</v>
      </c>
      <c r="O244" s="67">
        <v>0</v>
      </c>
      <c r="P244" s="67">
        <v>1</v>
      </c>
      <c r="Q244" s="67">
        <v>2</v>
      </c>
      <c r="R244" s="87">
        <v>1.1080000000000001</v>
      </c>
      <c r="S244" s="67">
        <v>10</v>
      </c>
      <c r="U244" s="88" t="s">
        <v>707</v>
      </c>
      <c r="V244" s="64" t="s">
        <v>647</v>
      </c>
      <c r="W244" s="64" t="s">
        <v>589</v>
      </c>
      <c r="X244" s="67">
        <v>12309</v>
      </c>
    </row>
    <row r="245" spans="1:24" ht="12">
      <c r="A245" s="86">
        <v>436</v>
      </c>
      <c r="B245" s="64">
        <v>436049262</v>
      </c>
      <c r="C245" s="66" t="s">
        <v>144</v>
      </c>
      <c r="D245" s="67">
        <v>0</v>
      </c>
      <c r="E245" s="67">
        <v>0</v>
      </c>
      <c r="F245" s="67">
        <v>0</v>
      </c>
      <c r="G245" s="67">
        <v>0</v>
      </c>
      <c r="H245" s="67">
        <v>0</v>
      </c>
      <c r="I245" s="67">
        <v>1</v>
      </c>
      <c r="J245" s="67">
        <v>0</v>
      </c>
      <c r="K245" s="87">
        <v>3.7900000000000003E-2</v>
      </c>
      <c r="L245" s="67">
        <v>0</v>
      </c>
      <c r="M245" s="67">
        <v>0</v>
      </c>
      <c r="N245" s="67">
        <v>0</v>
      </c>
      <c r="O245" s="67">
        <v>0</v>
      </c>
      <c r="P245" s="67">
        <v>0</v>
      </c>
      <c r="Q245" s="67">
        <v>1</v>
      </c>
      <c r="R245" s="87">
        <v>1.1080000000000001</v>
      </c>
      <c r="S245" s="67">
        <v>8</v>
      </c>
      <c r="U245" s="88" t="s">
        <v>707</v>
      </c>
      <c r="V245" s="64" t="s">
        <v>647</v>
      </c>
      <c r="W245" s="64" t="s">
        <v>591</v>
      </c>
      <c r="X245" s="67">
        <v>11723</v>
      </c>
    </row>
    <row r="246" spans="1:24" ht="12">
      <c r="A246" s="86">
        <v>436</v>
      </c>
      <c r="B246" s="64">
        <v>436049274</v>
      </c>
      <c r="C246" s="66" t="s">
        <v>144</v>
      </c>
      <c r="D246" s="67">
        <v>0</v>
      </c>
      <c r="E246" s="67">
        <v>0</v>
      </c>
      <c r="F246" s="67">
        <v>0</v>
      </c>
      <c r="G246" s="67">
        <v>0</v>
      </c>
      <c r="H246" s="67">
        <v>3</v>
      </c>
      <c r="I246" s="67">
        <v>3</v>
      </c>
      <c r="J246" s="67">
        <v>0</v>
      </c>
      <c r="K246" s="87">
        <v>0.22739999999999999</v>
      </c>
      <c r="L246" s="67">
        <v>0</v>
      </c>
      <c r="M246" s="67">
        <v>0</v>
      </c>
      <c r="N246" s="67">
        <v>0</v>
      </c>
      <c r="O246" s="67">
        <v>0</v>
      </c>
      <c r="P246" s="67">
        <v>4</v>
      </c>
      <c r="Q246" s="67">
        <v>6</v>
      </c>
      <c r="R246" s="87">
        <v>1.1080000000000001</v>
      </c>
      <c r="S246" s="67">
        <v>9</v>
      </c>
      <c r="U246" s="88" t="s">
        <v>707</v>
      </c>
      <c r="V246" s="64" t="s">
        <v>647</v>
      </c>
      <c r="W246" s="64" t="s">
        <v>632</v>
      </c>
      <c r="X246" s="67">
        <v>14080</v>
      </c>
    </row>
    <row r="247" spans="1:24" ht="12">
      <c r="A247" s="86">
        <v>436</v>
      </c>
      <c r="B247" s="64">
        <v>436049308</v>
      </c>
      <c r="C247" s="66" t="s">
        <v>144</v>
      </c>
      <c r="D247" s="67">
        <v>0</v>
      </c>
      <c r="E247" s="67">
        <v>0</v>
      </c>
      <c r="F247" s="67">
        <v>0</v>
      </c>
      <c r="G247" s="67">
        <v>0</v>
      </c>
      <c r="H247" s="67">
        <v>1</v>
      </c>
      <c r="I247" s="67">
        <v>2</v>
      </c>
      <c r="J247" s="67">
        <v>0</v>
      </c>
      <c r="K247" s="87">
        <v>0.1137</v>
      </c>
      <c r="L247" s="67">
        <v>0</v>
      </c>
      <c r="M247" s="67">
        <v>0</v>
      </c>
      <c r="N247" s="67">
        <v>0</v>
      </c>
      <c r="O247" s="67">
        <v>0</v>
      </c>
      <c r="P247" s="67">
        <v>1</v>
      </c>
      <c r="Q247" s="67">
        <v>3</v>
      </c>
      <c r="R247" s="87">
        <v>1.1080000000000001</v>
      </c>
      <c r="S247" s="67">
        <v>9</v>
      </c>
      <c r="U247" s="88" t="s">
        <v>707</v>
      </c>
      <c r="V247" s="64" t="s">
        <v>647</v>
      </c>
      <c r="W247" s="64" t="s">
        <v>592</v>
      </c>
      <c r="X247" s="67">
        <v>12737</v>
      </c>
    </row>
    <row r="248" spans="1:24" ht="12">
      <c r="A248" s="86">
        <v>436</v>
      </c>
      <c r="B248" s="64">
        <v>436049336</v>
      </c>
      <c r="C248" s="66" t="s">
        <v>144</v>
      </c>
      <c r="D248" s="67">
        <v>0</v>
      </c>
      <c r="E248" s="67">
        <v>0</v>
      </c>
      <c r="F248" s="67">
        <v>0</v>
      </c>
      <c r="G248" s="67">
        <v>0</v>
      </c>
      <c r="H248" s="67">
        <v>0</v>
      </c>
      <c r="I248" s="67">
        <v>2</v>
      </c>
      <c r="J248" s="67">
        <v>0</v>
      </c>
      <c r="K248" s="87">
        <v>7.5800000000000006E-2</v>
      </c>
      <c r="L248" s="67">
        <v>0</v>
      </c>
      <c r="M248" s="67">
        <v>0</v>
      </c>
      <c r="N248" s="67">
        <v>0</v>
      </c>
      <c r="O248" s="67">
        <v>0</v>
      </c>
      <c r="P248" s="67">
        <v>0</v>
      </c>
      <c r="Q248" s="67">
        <v>2</v>
      </c>
      <c r="R248" s="87">
        <v>1.1080000000000001</v>
      </c>
      <c r="S248" s="67">
        <v>7</v>
      </c>
      <c r="U248" s="88" t="s">
        <v>707</v>
      </c>
      <c r="V248" s="64" t="s">
        <v>647</v>
      </c>
      <c r="W248" s="64" t="s">
        <v>711</v>
      </c>
      <c r="X248" s="67">
        <v>11723</v>
      </c>
    </row>
    <row r="249" spans="1:24" ht="12">
      <c r="A249" s="86">
        <v>437</v>
      </c>
      <c r="B249" s="64">
        <v>437035035</v>
      </c>
      <c r="C249" s="66" t="s">
        <v>147</v>
      </c>
      <c r="D249" s="67">
        <v>0</v>
      </c>
      <c r="E249" s="67">
        <v>0</v>
      </c>
      <c r="F249" s="67">
        <v>0</v>
      </c>
      <c r="G249" s="67">
        <v>0</v>
      </c>
      <c r="H249" s="67">
        <v>0</v>
      </c>
      <c r="I249" s="67">
        <v>227</v>
      </c>
      <c r="J249" s="67">
        <v>0</v>
      </c>
      <c r="K249" s="87">
        <v>8.6033000000000008</v>
      </c>
      <c r="L249" s="67">
        <v>0</v>
      </c>
      <c r="M249" s="67">
        <v>0</v>
      </c>
      <c r="N249" s="67">
        <v>0</v>
      </c>
      <c r="O249" s="67">
        <v>33</v>
      </c>
      <c r="P249" s="67">
        <v>146</v>
      </c>
      <c r="Q249" s="67">
        <v>227</v>
      </c>
      <c r="R249" s="87">
        <v>1.085</v>
      </c>
      <c r="S249" s="67">
        <v>10</v>
      </c>
      <c r="U249" s="88" t="s">
        <v>712</v>
      </c>
      <c r="V249" s="64" t="s">
        <v>583</v>
      </c>
      <c r="W249" s="64" t="s">
        <v>583</v>
      </c>
      <c r="X249" s="67">
        <v>15054</v>
      </c>
    </row>
    <row r="250" spans="1:24" ht="12">
      <c r="A250" s="86">
        <v>437</v>
      </c>
      <c r="B250" s="64">
        <v>437035285</v>
      </c>
      <c r="C250" s="66" t="s">
        <v>147</v>
      </c>
      <c r="D250" s="67">
        <v>0</v>
      </c>
      <c r="E250" s="67">
        <v>0</v>
      </c>
      <c r="F250" s="67">
        <v>0</v>
      </c>
      <c r="G250" s="67">
        <v>0</v>
      </c>
      <c r="H250" s="67">
        <v>0</v>
      </c>
      <c r="I250" s="67">
        <v>1</v>
      </c>
      <c r="J250" s="67">
        <v>0</v>
      </c>
      <c r="K250" s="87">
        <v>3.7900000000000003E-2</v>
      </c>
      <c r="L250" s="67">
        <v>0</v>
      </c>
      <c r="M250" s="67">
        <v>0</v>
      </c>
      <c r="N250" s="67">
        <v>0</v>
      </c>
      <c r="O250" s="67">
        <v>0</v>
      </c>
      <c r="P250" s="67">
        <v>1</v>
      </c>
      <c r="Q250" s="67">
        <v>1</v>
      </c>
      <c r="R250" s="87">
        <v>1.085</v>
      </c>
      <c r="S250" s="67">
        <v>7</v>
      </c>
      <c r="U250" s="88" t="s">
        <v>712</v>
      </c>
      <c r="V250" s="64" t="s">
        <v>583</v>
      </c>
      <c r="W250" s="64" t="s">
        <v>600</v>
      </c>
      <c r="X250" s="67">
        <v>16227</v>
      </c>
    </row>
    <row r="251" spans="1:24" ht="12">
      <c r="A251" s="86">
        <v>438</v>
      </c>
      <c r="B251" s="64">
        <v>438035035</v>
      </c>
      <c r="C251" s="66" t="s">
        <v>148</v>
      </c>
      <c r="D251" s="67">
        <v>20</v>
      </c>
      <c r="E251" s="67">
        <v>0</v>
      </c>
      <c r="F251" s="67">
        <v>22</v>
      </c>
      <c r="G251" s="67">
        <v>98</v>
      </c>
      <c r="H251" s="67">
        <v>57</v>
      </c>
      <c r="I251" s="67">
        <v>133</v>
      </c>
      <c r="J251" s="67">
        <v>0</v>
      </c>
      <c r="K251" s="87">
        <v>11.749000000000001</v>
      </c>
      <c r="L251" s="67">
        <v>0</v>
      </c>
      <c r="M251" s="67">
        <v>22</v>
      </c>
      <c r="N251" s="67">
        <v>5</v>
      </c>
      <c r="O251" s="67">
        <v>12</v>
      </c>
      <c r="P251" s="67">
        <v>228</v>
      </c>
      <c r="Q251" s="67">
        <v>320</v>
      </c>
      <c r="R251" s="87">
        <v>1.085</v>
      </c>
      <c r="S251" s="67">
        <v>10</v>
      </c>
      <c r="U251" s="88" t="s">
        <v>713</v>
      </c>
      <c r="V251" s="64" t="s">
        <v>583</v>
      </c>
      <c r="W251" s="64" t="s">
        <v>583</v>
      </c>
      <c r="X251" s="67">
        <v>14372</v>
      </c>
    </row>
    <row r="252" spans="1:24" ht="12">
      <c r="A252" s="86">
        <v>438</v>
      </c>
      <c r="B252" s="64">
        <v>438035057</v>
      </c>
      <c r="C252" s="66" t="s">
        <v>148</v>
      </c>
      <c r="D252" s="67">
        <v>0</v>
      </c>
      <c r="E252" s="67">
        <v>0</v>
      </c>
      <c r="F252" s="67">
        <v>0</v>
      </c>
      <c r="G252" s="67">
        <v>1</v>
      </c>
      <c r="H252" s="67">
        <v>0</v>
      </c>
      <c r="I252" s="67">
        <v>1</v>
      </c>
      <c r="J252" s="67">
        <v>0</v>
      </c>
      <c r="K252" s="87">
        <v>7.5800000000000006E-2</v>
      </c>
      <c r="L252" s="67">
        <v>0</v>
      </c>
      <c r="M252" s="67">
        <v>0</v>
      </c>
      <c r="N252" s="67">
        <v>0</v>
      </c>
      <c r="O252" s="67">
        <v>0</v>
      </c>
      <c r="P252" s="67">
        <v>0</v>
      </c>
      <c r="Q252" s="67">
        <v>2</v>
      </c>
      <c r="R252" s="87">
        <v>1.085</v>
      </c>
      <c r="S252" s="67">
        <v>10</v>
      </c>
      <c r="U252" s="88" t="s">
        <v>713</v>
      </c>
      <c r="V252" s="64" t="s">
        <v>583</v>
      </c>
      <c r="W252" s="64" t="s">
        <v>584</v>
      </c>
      <c r="X252" s="67">
        <v>10736</v>
      </c>
    </row>
    <row r="253" spans="1:24" ht="12">
      <c r="A253" s="86">
        <v>438</v>
      </c>
      <c r="B253" s="64">
        <v>438035244</v>
      </c>
      <c r="C253" s="66" t="s">
        <v>148</v>
      </c>
      <c r="D253" s="67">
        <v>0</v>
      </c>
      <c r="E253" s="67">
        <v>0</v>
      </c>
      <c r="F253" s="67">
        <v>0</v>
      </c>
      <c r="G253" s="67">
        <v>3</v>
      </c>
      <c r="H253" s="67">
        <v>0</v>
      </c>
      <c r="I253" s="67">
        <v>2</v>
      </c>
      <c r="J253" s="67">
        <v>0</v>
      </c>
      <c r="K253" s="87">
        <v>0.1895</v>
      </c>
      <c r="L253" s="67">
        <v>0</v>
      </c>
      <c r="M253" s="67">
        <v>1</v>
      </c>
      <c r="N253" s="67">
        <v>0</v>
      </c>
      <c r="O253" s="67">
        <v>0</v>
      </c>
      <c r="P253" s="67">
        <v>4</v>
      </c>
      <c r="Q253" s="67">
        <v>5</v>
      </c>
      <c r="R253" s="87">
        <v>1.085</v>
      </c>
      <c r="S253" s="67">
        <v>9</v>
      </c>
      <c r="U253" s="88" t="s">
        <v>713</v>
      </c>
      <c r="V253" s="64" t="s">
        <v>583</v>
      </c>
      <c r="W253" s="64" t="s">
        <v>599</v>
      </c>
      <c r="X253" s="67">
        <v>15018</v>
      </c>
    </row>
    <row r="254" spans="1:24" ht="12">
      <c r="A254" s="86">
        <v>438</v>
      </c>
      <c r="B254" s="64">
        <v>438035336</v>
      </c>
      <c r="C254" s="66" t="s">
        <v>148</v>
      </c>
      <c r="D254" s="67">
        <v>1</v>
      </c>
      <c r="E254" s="67">
        <v>0</v>
      </c>
      <c r="F254" s="67">
        <v>0</v>
      </c>
      <c r="G254" s="67">
        <v>0</v>
      </c>
      <c r="H254" s="67">
        <v>1</v>
      </c>
      <c r="I254" s="67">
        <v>0</v>
      </c>
      <c r="J254" s="67">
        <v>0</v>
      </c>
      <c r="K254" s="87">
        <v>3.7900000000000003E-2</v>
      </c>
      <c r="L254" s="67">
        <v>0</v>
      </c>
      <c r="M254" s="67">
        <v>0</v>
      </c>
      <c r="N254" s="67">
        <v>0</v>
      </c>
      <c r="O254" s="67">
        <v>0</v>
      </c>
      <c r="P254" s="67">
        <v>0</v>
      </c>
      <c r="Q254" s="67">
        <v>2</v>
      </c>
      <c r="R254" s="87">
        <v>1.085</v>
      </c>
      <c r="S254" s="67">
        <v>7</v>
      </c>
      <c r="U254" s="88" t="s">
        <v>713</v>
      </c>
      <c r="V254" s="64" t="s">
        <v>583</v>
      </c>
      <c r="W254" s="64" t="s">
        <v>711</v>
      </c>
      <c r="X254" s="67">
        <v>6981</v>
      </c>
    </row>
    <row r="255" spans="1:24" ht="12">
      <c r="A255" s="86">
        <v>439</v>
      </c>
      <c r="B255" s="64">
        <v>439035035</v>
      </c>
      <c r="C255" s="66" t="s">
        <v>149</v>
      </c>
      <c r="D255" s="67">
        <v>50</v>
      </c>
      <c r="E255" s="67">
        <v>0</v>
      </c>
      <c r="F255" s="67">
        <v>47</v>
      </c>
      <c r="G255" s="67">
        <v>254</v>
      </c>
      <c r="H255" s="67">
        <v>96</v>
      </c>
      <c r="I255" s="67">
        <v>0</v>
      </c>
      <c r="J255" s="67">
        <v>0</v>
      </c>
      <c r="K255" s="87">
        <v>15.0463</v>
      </c>
      <c r="L255" s="67">
        <v>0</v>
      </c>
      <c r="M255" s="67">
        <v>59</v>
      </c>
      <c r="N255" s="67">
        <v>15</v>
      </c>
      <c r="O255" s="67">
        <v>0</v>
      </c>
      <c r="P255" s="67">
        <v>257</v>
      </c>
      <c r="Q255" s="67">
        <v>422</v>
      </c>
      <c r="R255" s="87">
        <v>1.085</v>
      </c>
      <c r="S255" s="67">
        <v>10</v>
      </c>
      <c r="U255" s="88" t="s">
        <v>714</v>
      </c>
      <c r="V255" s="64" t="s">
        <v>583</v>
      </c>
      <c r="W255" s="64" t="s">
        <v>583</v>
      </c>
      <c r="X255" s="67">
        <v>13299</v>
      </c>
    </row>
    <row r="256" spans="1:24" ht="12">
      <c r="A256" s="86">
        <v>439</v>
      </c>
      <c r="B256" s="64">
        <v>439035044</v>
      </c>
      <c r="C256" s="66" t="s">
        <v>149</v>
      </c>
      <c r="D256" s="67">
        <v>1</v>
      </c>
      <c r="E256" s="67">
        <v>0</v>
      </c>
      <c r="F256" s="67">
        <v>0</v>
      </c>
      <c r="G256" s="67">
        <v>0</v>
      </c>
      <c r="H256" s="67">
        <v>0</v>
      </c>
      <c r="I256" s="67">
        <v>0</v>
      </c>
      <c r="J256" s="67">
        <v>0</v>
      </c>
      <c r="K256" s="87">
        <v>0</v>
      </c>
      <c r="L256" s="67">
        <v>0</v>
      </c>
      <c r="M256" s="67">
        <v>0</v>
      </c>
      <c r="N256" s="67">
        <v>0</v>
      </c>
      <c r="O256" s="67">
        <v>0</v>
      </c>
      <c r="P256" s="67">
        <v>0</v>
      </c>
      <c r="Q256" s="67">
        <v>1</v>
      </c>
      <c r="R256" s="87">
        <v>1.085</v>
      </c>
      <c r="S256" s="67">
        <v>10</v>
      </c>
      <c r="U256" s="88" t="s">
        <v>714</v>
      </c>
      <c r="V256" s="64" t="s">
        <v>583</v>
      </c>
      <c r="W256" s="64" t="s">
        <v>595</v>
      </c>
      <c r="X256" s="67">
        <v>4387</v>
      </c>
    </row>
    <row r="257" spans="1:24" ht="12">
      <c r="A257" s="86">
        <v>439</v>
      </c>
      <c r="B257" s="64">
        <v>439035073</v>
      </c>
      <c r="C257" s="66" t="s">
        <v>149</v>
      </c>
      <c r="D257" s="67">
        <v>0</v>
      </c>
      <c r="E257" s="67">
        <v>0</v>
      </c>
      <c r="F257" s="67">
        <v>1</v>
      </c>
      <c r="G257" s="67">
        <v>1</v>
      </c>
      <c r="H257" s="67">
        <v>0</v>
      </c>
      <c r="I257" s="67">
        <v>0</v>
      </c>
      <c r="J257" s="67">
        <v>0</v>
      </c>
      <c r="K257" s="87">
        <v>7.5800000000000006E-2</v>
      </c>
      <c r="L257" s="67">
        <v>0</v>
      </c>
      <c r="M257" s="67">
        <v>0</v>
      </c>
      <c r="N257" s="67">
        <v>0</v>
      </c>
      <c r="O257" s="67">
        <v>0</v>
      </c>
      <c r="P257" s="67">
        <v>2</v>
      </c>
      <c r="Q257" s="67">
        <v>2</v>
      </c>
      <c r="R257" s="87">
        <v>1.085</v>
      </c>
      <c r="S257" s="67">
        <v>5</v>
      </c>
      <c r="U257" s="88" t="s">
        <v>714</v>
      </c>
      <c r="V257" s="64" t="s">
        <v>583</v>
      </c>
      <c r="W257" s="64" t="s">
        <v>626</v>
      </c>
      <c r="X257" s="67">
        <v>14230</v>
      </c>
    </row>
    <row r="258" spans="1:24" ht="12">
      <c r="A258" s="86">
        <v>439</v>
      </c>
      <c r="B258" s="64">
        <v>439035133</v>
      </c>
      <c r="C258" s="66" t="s">
        <v>149</v>
      </c>
      <c r="D258" s="67">
        <v>0</v>
      </c>
      <c r="E258" s="67">
        <v>0</v>
      </c>
      <c r="F258" s="67">
        <v>1</v>
      </c>
      <c r="G258" s="67">
        <v>0</v>
      </c>
      <c r="H258" s="67">
        <v>0</v>
      </c>
      <c r="I258" s="67">
        <v>0</v>
      </c>
      <c r="J258" s="67">
        <v>0</v>
      </c>
      <c r="K258" s="87">
        <v>3.7900000000000003E-2</v>
      </c>
      <c r="L258" s="67">
        <v>0</v>
      </c>
      <c r="M258" s="67">
        <v>0</v>
      </c>
      <c r="N258" s="67">
        <v>0</v>
      </c>
      <c r="O258" s="67">
        <v>0</v>
      </c>
      <c r="P258" s="67">
        <v>0</v>
      </c>
      <c r="Q258" s="67">
        <v>1</v>
      </c>
      <c r="R258" s="87">
        <v>1.085</v>
      </c>
      <c r="S258" s="67">
        <v>7</v>
      </c>
      <c r="U258" s="88" t="s">
        <v>714</v>
      </c>
      <c r="V258" s="64" t="s">
        <v>583</v>
      </c>
      <c r="W258" s="64" t="s">
        <v>631</v>
      </c>
      <c r="X258" s="67">
        <v>9900</v>
      </c>
    </row>
    <row r="259" spans="1:24" ht="12">
      <c r="A259" s="86">
        <v>439</v>
      </c>
      <c r="B259" s="64">
        <v>439035165</v>
      </c>
      <c r="C259" s="66" t="s">
        <v>149</v>
      </c>
      <c r="D259" s="67">
        <v>0</v>
      </c>
      <c r="E259" s="67">
        <v>0</v>
      </c>
      <c r="F259" s="67">
        <v>0</v>
      </c>
      <c r="G259" s="67">
        <v>1</v>
      </c>
      <c r="H259" s="67">
        <v>0</v>
      </c>
      <c r="I259" s="67">
        <v>0</v>
      </c>
      <c r="J259" s="67">
        <v>0</v>
      </c>
      <c r="K259" s="87">
        <v>3.7900000000000003E-2</v>
      </c>
      <c r="L259" s="67">
        <v>0</v>
      </c>
      <c r="M259" s="67">
        <v>0</v>
      </c>
      <c r="N259" s="67">
        <v>0</v>
      </c>
      <c r="O259" s="67">
        <v>0</v>
      </c>
      <c r="P259" s="67">
        <v>1</v>
      </c>
      <c r="Q259" s="67">
        <v>1</v>
      </c>
      <c r="R259" s="87">
        <v>1.085</v>
      </c>
      <c r="S259" s="67">
        <v>9</v>
      </c>
      <c r="U259" s="88" t="s">
        <v>714</v>
      </c>
      <c r="V259" s="64" t="s">
        <v>583</v>
      </c>
      <c r="W259" s="64" t="s">
        <v>588</v>
      </c>
      <c r="X259" s="67">
        <v>14879</v>
      </c>
    </row>
    <row r="260" spans="1:24" ht="12">
      <c r="A260" s="86">
        <v>439</v>
      </c>
      <c r="B260" s="64">
        <v>439035244</v>
      </c>
      <c r="C260" s="66" t="s">
        <v>149</v>
      </c>
      <c r="D260" s="67">
        <v>0</v>
      </c>
      <c r="E260" s="67">
        <v>0</v>
      </c>
      <c r="F260" s="67">
        <v>0</v>
      </c>
      <c r="G260" s="67">
        <v>0</v>
      </c>
      <c r="H260" s="67">
        <v>1</v>
      </c>
      <c r="I260" s="67">
        <v>0</v>
      </c>
      <c r="J260" s="67">
        <v>0</v>
      </c>
      <c r="K260" s="87">
        <v>3.7900000000000003E-2</v>
      </c>
      <c r="L260" s="67">
        <v>0</v>
      </c>
      <c r="M260" s="67">
        <v>0</v>
      </c>
      <c r="N260" s="67">
        <v>1</v>
      </c>
      <c r="O260" s="67">
        <v>0</v>
      </c>
      <c r="P260" s="67">
        <v>1</v>
      </c>
      <c r="Q260" s="67">
        <v>1</v>
      </c>
      <c r="R260" s="87">
        <v>1.085</v>
      </c>
      <c r="S260" s="67">
        <v>9</v>
      </c>
      <c r="U260" s="88" t="s">
        <v>714</v>
      </c>
      <c r="V260" s="64" t="s">
        <v>583</v>
      </c>
      <c r="W260" s="64" t="s">
        <v>599</v>
      </c>
      <c r="X260" s="67">
        <v>17105</v>
      </c>
    </row>
    <row r="261" spans="1:24" ht="12">
      <c r="A261" s="86">
        <v>440</v>
      </c>
      <c r="B261" s="64">
        <v>440149128</v>
      </c>
      <c r="C261" s="66" t="s">
        <v>150</v>
      </c>
      <c r="D261" s="67">
        <v>0</v>
      </c>
      <c r="E261" s="67">
        <v>0</v>
      </c>
      <c r="F261" s="67">
        <v>0</v>
      </c>
      <c r="G261" s="67">
        <v>2</v>
      </c>
      <c r="H261" s="67">
        <v>1</v>
      </c>
      <c r="I261" s="67">
        <v>0</v>
      </c>
      <c r="J261" s="67">
        <v>0</v>
      </c>
      <c r="K261" s="87">
        <v>0.1137</v>
      </c>
      <c r="L261" s="67">
        <v>0</v>
      </c>
      <c r="M261" s="67">
        <v>0</v>
      </c>
      <c r="N261" s="67">
        <v>0</v>
      </c>
      <c r="O261" s="67">
        <v>0</v>
      </c>
      <c r="P261" s="67">
        <v>1</v>
      </c>
      <c r="Q261" s="67">
        <v>3</v>
      </c>
      <c r="R261" s="87">
        <v>1</v>
      </c>
      <c r="S261" s="67">
        <v>9</v>
      </c>
      <c r="U261" s="88" t="s">
        <v>716</v>
      </c>
      <c r="V261" s="64" t="s">
        <v>653</v>
      </c>
      <c r="W261" s="64" t="s">
        <v>661</v>
      </c>
      <c r="X261" s="67">
        <v>10716</v>
      </c>
    </row>
    <row r="262" spans="1:24" ht="12">
      <c r="A262" s="86">
        <v>440</v>
      </c>
      <c r="B262" s="64">
        <v>440149149</v>
      </c>
      <c r="C262" s="66" t="s">
        <v>150</v>
      </c>
      <c r="D262" s="67">
        <v>20</v>
      </c>
      <c r="E262" s="67">
        <v>0</v>
      </c>
      <c r="F262" s="67">
        <v>22</v>
      </c>
      <c r="G262" s="67">
        <v>223</v>
      </c>
      <c r="H262" s="67">
        <v>103</v>
      </c>
      <c r="I262" s="67">
        <v>0</v>
      </c>
      <c r="J262" s="67">
        <v>0</v>
      </c>
      <c r="K262" s="87">
        <v>13.1892</v>
      </c>
      <c r="L262" s="67">
        <v>0</v>
      </c>
      <c r="M262" s="67">
        <v>94</v>
      </c>
      <c r="N262" s="67">
        <v>7</v>
      </c>
      <c r="O262" s="67">
        <v>0</v>
      </c>
      <c r="P262" s="67">
        <v>220</v>
      </c>
      <c r="Q262" s="67">
        <v>358</v>
      </c>
      <c r="R262" s="87">
        <v>1</v>
      </c>
      <c r="S262" s="67">
        <v>10</v>
      </c>
      <c r="U262" s="88" t="s">
        <v>716</v>
      </c>
      <c r="V262" s="64" t="s">
        <v>653</v>
      </c>
      <c r="W262" s="64" t="s">
        <v>653</v>
      </c>
      <c r="X262" s="67">
        <v>12705</v>
      </c>
    </row>
    <row r="263" spans="1:24" ht="12">
      <c r="A263" s="86">
        <v>440</v>
      </c>
      <c r="B263" s="64">
        <v>440149160</v>
      </c>
      <c r="C263" s="66" t="s">
        <v>150</v>
      </c>
      <c r="D263" s="67">
        <v>0</v>
      </c>
      <c r="E263" s="67">
        <v>0</v>
      </c>
      <c r="F263" s="67">
        <v>0</v>
      </c>
      <c r="G263" s="67">
        <v>0</v>
      </c>
      <c r="H263" s="67">
        <v>2</v>
      </c>
      <c r="I263" s="67">
        <v>0</v>
      </c>
      <c r="J263" s="67">
        <v>0</v>
      </c>
      <c r="K263" s="87">
        <v>7.5800000000000006E-2</v>
      </c>
      <c r="L263" s="67">
        <v>0</v>
      </c>
      <c r="M263" s="67">
        <v>0</v>
      </c>
      <c r="N263" s="67">
        <v>1</v>
      </c>
      <c r="O263" s="67">
        <v>0</v>
      </c>
      <c r="P263" s="67">
        <v>1</v>
      </c>
      <c r="Q263" s="67">
        <v>2</v>
      </c>
      <c r="R263" s="87">
        <v>1</v>
      </c>
      <c r="S263" s="67">
        <v>10</v>
      </c>
      <c r="U263" s="88" t="s">
        <v>716</v>
      </c>
      <c r="V263" s="64" t="s">
        <v>653</v>
      </c>
      <c r="W263" s="64" t="s">
        <v>654</v>
      </c>
      <c r="X263" s="67">
        <v>12515</v>
      </c>
    </row>
    <row r="264" spans="1:24" ht="12">
      <c r="A264" s="86">
        <v>440</v>
      </c>
      <c r="B264" s="64">
        <v>440149181</v>
      </c>
      <c r="C264" s="66" t="s">
        <v>150</v>
      </c>
      <c r="D264" s="67">
        <v>1</v>
      </c>
      <c r="E264" s="67">
        <v>0</v>
      </c>
      <c r="F264" s="67">
        <v>3</v>
      </c>
      <c r="G264" s="67">
        <v>11</v>
      </c>
      <c r="H264" s="67">
        <v>10</v>
      </c>
      <c r="I264" s="67">
        <v>0</v>
      </c>
      <c r="J264" s="67">
        <v>0</v>
      </c>
      <c r="K264" s="87">
        <v>0.90959999999999996</v>
      </c>
      <c r="L264" s="67">
        <v>0</v>
      </c>
      <c r="M264" s="67">
        <v>4</v>
      </c>
      <c r="N264" s="67">
        <v>2</v>
      </c>
      <c r="O264" s="67">
        <v>0</v>
      </c>
      <c r="P264" s="67">
        <v>8</v>
      </c>
      <c r="Q264" s="67">
        <v>25</v>
      </c>
      <c r="R264" s="87">
        <v>1</v>
      </c>
      <c r="S264" s="67">
        <v>9</v>
      </c>
      <c r="U264" s="88" t="s">
        <v>716</v>
      </c>
      <c r="V264" s="64" t="s">
        <v>653</v>
      </c>
      <c r="W264" s="64" t="s">
        <v>656</v>
      </c>
      <c r="X264" s="67">
        <v>10984</v>
      </c>
    </row>
    <row r="265" spans="1:24" ht="12">
      <c r="A265" s="86">
        <v>440</v>
      </c>
      <c r="B265" s="64">
        <v>440149211</v>
      </c>
      <c r="C265" s="66" t="s">
        <v>150</v>
      </c>
      <c r="D265" s="67">
        <v>0</v>
      </c>
      <c r="E265" s="67">
        <v>0</v>
      </c>
      <c r="F265" s="67">
        <v>0</v>
      </c>
      <c r="G265" s="67">
        <v>1</v>
      </c>
      <c r="H265" s="67">
        <v>0</v>
      </c>
      <c r="I265" s="67">
        <v>0</v>
      </c>
      <c r="J265" s="67">
        <v>0</v>
      </c>
      <c r="K265" s="87">
        <v>3.7900000000000003E-2</v>
      </c>
      <c r="L265" s="67">
        <v>0</v>
      </c>
      <c r="M265" s="67">
        <v>1</v>
      </c>
      <c r="N265" s="67">
        <v>0</v>
      </c>
      <c r="O265" s="67">
        <v>0</v>
      </c>
      <c r="P265" s="67">
        <v>0</v>
      </c>
      <c r="Q265" s="67">
        <v>1</v>
      </c>
      <c r="R265" s="87">
        <v>1</v>
      </c>
      <c r="S265" s="67">
        <v>4</v>
      </c>
      <c r="U265" s="88" t="s">
        <v>716</v>
      </c>
      <c r="V265" s="64" t="s">
        <v>653</v>
      </c>
      <c r="W265" s="64" t="s">
        <v>662</v>
      </c>
      <c r="X265" s="67">
        <v>11626</v>
      </c>
    </row>
    <row r="266" spans="1:24" ht="12">
      <c r="A266" s="86">
        <v>440</v>
      </c>
      <c r="B266" s="64">
        <v>440149745</v>
      </c>
      <c r="C266" s="66" t="s">
        <v>150</v>
      </c>
      <c r="D266" s="67">
        <v>0</v>
      </c>
      <c r="E266" s="67">
        <v>0</v>
      </c>
      <c r="F266" s="67">
        <v>0</v>
      </c>
      <c r="G266" s="67">
        <v>1</v>
      </c>
      <c r="H266" s="67">
        <v>0</v>
      </c>
      <c r="I266" s="67">
        <v>0</v>
      </c>
      <c r="J266" s="67">
        <v>0</v>
      </c>
      <c r="K266" s="87">
        <v>3.7900000000000003E-2</v>
      </c>
      <c r="L266" s="67">
        <v>0</v>
      </c>
      <c r="M266" s="67">
        <v>0</v>
      </c>
      <c r="N266" s="67">
        <v>0</v>
      </c>
      <c r="O266" s="67">
        <v>0</v>
      </c>
      <c r="P266" s="67">
        <v>0</v>
      </c>
      <c r="Q266" s="67">
        <v>1</v>
      </c>
      <c r="R266" s="87">
        <v>1</v>
      </c>
      <c r="S266" s="67">
        <v>3</v>
      </c>
      <c r="U266" s="88" t="s">
        <v>716</v>
      </c>
      <c r="V266" s="64" t="s">
        <v>653</v>
      </c>
      <c r="W266" s="64" t="s">
        <v>777</v>
      </c>
      <c r="X266" s="67">
        <v>9305</v>
      </c>
    </row>
    <row r="267" spans="1:24" ht="12">
      <c r="A267" s="86">
        <v>441</v>
      </c>
      <c r="B267" s="64">
        <v>441281005</v>
      </c>
      <c r="C267" s="66" t="s">
        <v>151</v>
      </c>
      <c r="D267" s="67">
        <v>0</v>
      </c>
      <c r="E267" s="67">
        <v>0</v>
      </c>
      <c r="F267" s="67">
        <v>0</v>
      </c>
      <c r="G267" s="67">
        <v>0</v>
      </c>
      <c r="H267" s="67">
        <v>0</v>
      </c>
      <c r="I267" s="67">
        <v>1</v>
      </c>
      <c r="J267" s="67">
        <v>0</v>
      </c>
      <c r="K267" s="87">
        <v>3.7900000000000003E-2</v>
      </c>
      <c r="L267" s="67">
        <v>0</v>
      </c>
      <c r="M267" s="67">
        <v>0</v>
      </c>
      <c r="N267" s="67">
        <v>0</v>
      </c>
      <c r="O267" s="67">
        <v>0</v>
      </c>
      <c r="P267" s="67">
        <v>0</v>
      </c>
      <c r="Q267" s="67">
        <v>1</v>
      </c>
      <c r="R267" s="87">
        <v>1</v>
      </c>
      <c r="S267" s="67">
        <v>7</v>
      </c>
      <c r="U267" s="88" t="s">
        <v>717</v>
      </c>
      <c r="V267" s="64" t="s">
        <v>718</v>
      </c>
      <c r="W267" s="64" t="s">
        <v>719</v>
      </c>
      <c r="X267" s="67">
        <v>10766</v>
      </c>
    </row>
    <row r="268" spans="1:24" ht="12">
      <c r="A268" s="86">
        <v>441</v>
      </c>
      <c r="B268" s="64">
        <v>441281061</v>
      </c>
      <c r="C268" s="66" t="s">
        <v>151</v>
      </c>
      <c r="D268" s="67">
        <v>0</v>
      </c>
      <c r="E268" s="67">
        <v>0</v>
      </c>
      <c r="F268" s="67">
        <v>0</v>
      </c>
      <c r="G268" s="67">
        <v>2</v>
      </c>
      <c r="H268" s="67">
        <v>1</v>
      </c>
      <c r="I268" s="67">
        <v>0</v>
      </c>
      <c r="J268" s="67">
        <v>0</v>
      </c>
      <c r="K268" s="87">
        <v>0.1137</v>
      </c>
      <c r="L268" s="67">
        <v>0</v>
      </c>
      <c r="M268" s="67">
        <v>0</v>
      </c>
      <c r="N268" s="67">
        <v>0</v>
      </c>
      <c r="O268" s="67">
        <v>0</v>
      </c>
      <c r="P268" s="67">
        <v>3</v>
      </c>
      <c r="Q268" s="67">
        <v>3</v>
      </c>
      <c r="R268" s="87">
        <v>1</v>
      </c>
      <c r="S268" s="67">
        <v>10</v>
      </c>
      <c r="U268" s="88" t="s">
        <v>717</v>
      </c>
      <c r="V268" s="64" t="s">
        <v>718</v>
      </c>
      <c r="W268" s="64" t="s">
        <v>720</v>
      </c>
      <c r="X268" s="67">
        <v>13871</v>
      </c>
    </row>
    <row r="269" spans="1:24" ht="12">
      <c r="A269" s="86">
        <v>441</v>
      </c>
      <c r="B269" s="64">
        <v>441281087</v>
      </c>
      <c r="C269" s="66" t="s">
        <v>151</v>
      </c>
      <c r="D269" s="67">
        <v>0</v>
      </c>
      <c r="E269" s="67">
        <v>0</v>
      </c>
      <c r="F269" s="67">
        <v>0</v>
      </c>
      <c r="G269" s="67">
        <v>1</v>
      </c>
      <c r="H269" s="67">
        <v>0</v>
      </c>
      <c r="I269" s="67">
        <v>1</v>
      </c>
      <c r="J269" s="67">
        <v>0</v>
      </c>
      <c r="K269" s="87">
        <v>7.5800000000000006E-2</v>
      </c>
      <c r="L269" s="67">
        <v>0</v>
      </c>
      <c r="M269" s="67">
        <v>0</v>
      </c>
      <c r="N269" s="67">
        <v>0</v>
      </c>
      <c r="O269" s="67">
        <v>0</v>
      </c>
      <c r="P269" s="67">
        <v>1</v>
      </c>
      <c r="Q269" s="67">
        <v>2</v>
      </c>
      <c r="R269" s="87">
        <v>1</v>
      </c>
      <c r="S269" s="67">
        <v>5</v>
      </c>
      <c r="U269" s="88" t="s">
        <v>717</v>
      </c>
      <c r="V269" s="64" t="s">
        <v>718</v>
      </c>
      <c r="W269" s="64" t="s">
        <v>721</v>
      </c>
      <c r="X269" s="67">
        <v>12035</v>
      </c>
    </row>
    <row r="270" spans="1:24" ht="12">
      <c r="A270" s="86">
        <v>441</v>
      </c>
      <c r="B270" s="64">
        <v>441281137</v>
      </c>
      <c r="C270" s="66" t="s">
        <v>151</v>
      </c>
      <c r="D270" s="67">
        <v>0</v>
      </c>
      <c r="E270" s="67">
        <v>0</v>
      </c>
      <c r="F270" s="67">
        <v>0</v>
      </c>
      <c r="G270" s="67">
        <v>1</v>
      </c>
      <c r="H270" s="67">
        <v>1</v>
      </c>
      <c r="I270" s="67">
        <v>0</v>
      </c>
      <c r="J270" s="67">
        <v>0</v>
      </c>
      <c r="K270" s="87">
        <v>7.5800000000000006E-2</v>
      </c>
      <c r="L270" s="67">
        <v>0</v>
      </c>
      <c r="M270" s="67">
        <v>0</v>
      </c>
      <c r="N270" s="67">
        <v>0</v>
      </c>
      <c r="O270" s="67">
        <v>0</v>
      </c>
      <c r="P270" s="67">
        <v>2</v>
      </c>
      <c r="Q270" s="67">
        <v>2</v>
      </c>
      <c r="R270" s="87">
        <v>1</v>
      </c>
      <c r="S270" s="67">
        <v>10</v>
      </c>
      <c r="U270" s="88" t="s">
        <v>717</v>
      </c>
      <c r="V270" s="64" t="s">
        <v>718</v>
      </c>
      <c r="W270" s="64" t="s">
        <v>772</v>
      </c>
      <c r="X270" s="67">
        <v>13813</v>
      </c>
    </row>
    <row r="271" spans="1:24" ht="12">
      <c r="A271" s="86">
        <v>441</v>
      </c>
      <c r="B271" s="64">
        <v>441281159</v>
      </c>
      <c r="C271" s="66" t="s">
        <v>151</v>
      </c>
      <c r="D271" s="67">
        <v>0</v>
      </c>
      <c r="E271" s="67">
        <v>0</v>
      </c>
      <c r="F271" s="67">
        <v>0</v>
      </c>
      <c r="G271" s="67">
        <v>0</v>
      </c>
      <c r="H271" s="67">
        <v>1</v>
      </c>
      <c r="I271" s="67">
        <v>1</v>
      </c>
      <c r="J271" s="67">
        <v>0</v>
      </c>
      <c r="K271" s="87">
        <v>7.5800000000000006E-2</v>
      </c>
      <c r="L271" s="67">
        <v>0</v>
      </c>
      <c r="M271" s="67">
        <v>0</v>
      </c>
      <c r="N271" s="67">
        <v>0</v>
      </c>
      <c r="O271" s="67">
        <v>0</v>
      </c>
      <c r="P271" s="67">
        <v>1</v>
      </c>
      <c r="Q271" s="67">
        <v>2</v>
      </c>
      <c r="R271" s="87">
        <v>1</v>
      </c>
      <c r="S271" s="67">
        <v>2</v>
      </c>
      <c r="U271" s="88" t="s">
        <v>717</v>
      </c>
      <c r="V271" s="64" t="s">
        <v>718</v>
      </c>
      <c r="W271" s="64" t="s">
        <v>722</v>
      </c>
      <c r="X271" s="67">
        <v>11799</v>
      </c>
    </row>
    <row r="272" spans="1:24" ht="12">
      <c r="A272" s="86">
        <v>441</v>
      </c>
      <c r="B272" s="64">
        <v>441281161</v>
      </c>
      <c r="C272" s="66" t="s">
        <v>151</v>
      </c>
      <c r="D272" s="67">
        <v>0</v>
      </c>
      <c r="E272" s="67">
        <v>0</v>
      </c>
      <c r="F272" s="67">
        <v>0</v>
      </c>
      <c r="G272" s="67">
        <v>3</v>
      </c>
      <c r="H272" s="67">
        <v>1</v>
      </c>
      <c r="I272" s="67">
        <v>2</v>
      </c>
      <c r="J272" s="67">
        <v>0</v>
      </c>
      <c r="K272" s="87">
        <v>0.22739999999999999</v>
      </c>
      <c r="L272" s="67">
        <v>0</v>
      </c>
      <c r="M272" s="67">
        <v>0</v>
      </c>
      <c r="N272" s="67">
        <v>0</v>
      </c>
      <c r="O272" s="67">
        <v>0</v>
      </c>
      <c r="P272" s="67">
        <v>5</v>
      </c>
      <c r="Q272" s="67">
        <v>6</v>
      </c>
      <c r="R272" s="87">
        <v>1</v>
      </c>
      <c r="S272" s="67">
        <v>7</v>
      </c>
      <c r="U272" s="88" t="s">
        <v>717</v>
      </c>
      <c r="V272" s="64" t="s">
        <v>718</v>
      </c>
      <c r="W272" s="64" t="s">
        <v>723</v>
      </c>
      <c r="X272" s="67">
        <v>13381</v>
      </c>
    </row>
    <row r="273" spans="1:24" ht="12">
      <c r="A273" s="86">
        <v>441</v>
      </c>
      <c r="B273" s="64">
        <v>441281191</v>
      </c>
      <c r="C273" s="66" t="s">
        <v>151</v>
      </c>
      <c r="D273" s="67">
        <v>0</v>
      </c>
      <c r="E273" s="67">
        <v>0</v>
      </c>
      <c r="F273" s="67">
        <v>1</v>
      </c>
      <c r="G273" s="67">
        <v>1</v>
      </c>
      <c r="H273" s="67">
        <v>0</v>
      </c>
      <c r="I273" s="67">
        <v>0</v>
      </c>
      <c r="J273" s="67">
        <v>0</v>
      </c>
      <c r="K273" s="87">
        <v>7.5800000000000006E-2</v>
      </c>
      <c r="L273" s="67">
        <v>0</v>
      </c>
      <c r="M273" s="67">
        <v>0</v>
      </c>
      <c r="N273" s="67">
        <v>0</v>
      </c>
      <c r="O273" s="67">
        <v>0</v>
      </c>
      <c r="P273" s="67">
        <v>2</v>
      </c>
      <c r="Q273" s="67">
        <v>2</v>
      </c>
      <c r="R273" s="87">
        <v>1</v>
      </c>
      <c r="S273" s="67">
        <v>7</v>
      </c>
      <c r="U273" s="88" t="s">
        <v>717</v>
      </c>
      <c r="V273" s="64" t="s">
        <v>718</v>
      </c>
      <c r="W273" s="64" t="s">
        <v>809</v>
      </c>
      <c r="X273" s="67">
        <v>13656</v>
      </c>
    </row>
    <row r="274" spans="1:24" ht="12">
      <c r="A274" s="86">
        <v>441</v>
      </c>
      <c r="B274" s="64">
        <v>441281227</v>
      </c>
      <c r="C274" s="66" t="s">
        <v>151</v>
      </c>
      <c r="D274" s="67">
        <v>0</v>
      </c>
      <c r="E274" s="67">
        <v>0</v>
      </c>
      <c r="F274" s="67">
        <v>1</v>
      </c>
      <c r="G274" s="67">
        <v>1</v>
      </c>
      <c r="H274" s="67">
        <v>0</v>
      </c>
      <c r="I274" s="67">
        <v>0</v>
      </c>
      <c r="J274" s="67">
        <v>0</v>
      </c>
      <c r="K274" s="87">
        <v>7.5800000000000006E-2</v>
      </c>
      <c r="L274" s="67">
        <v>0</v>
      </c>
      <c r="M274" s="67">
        <v>0</v>
      </c>
      <c r="N274" s="67">
        <v>0</v>
      </c>
      <c r="O274" s="67">
        <v>0</v>
      </c>
      <c r="P274" s="67">
        <v>2</v>
      </c>
      <c r="Q274" s="67">
        <v>2</v>
      </c>
      <c r="R274" s="87">
        <v>1</v>
      </c>
      <c r="S274" s="67">
        <v>9</v>
      </c>
      <c r="U274" s="88" t="s">
        <v>717</v>
      </c>
      <c r="V274" s="64" t="s">
        <v>718</v>
      </c>
      <c r="W274" s="64" t="s">
        <v>810</v>
      </c>
      <c r="X274" s="67">
        <v>13860</v>
      </c>
    </row>
    <row r="275" spans="1:24" ht="12">
      <c r="A275" s="86">
        <v>441</v>
      </c>
      <c r="B275" s="64">
        <v>441281281</v>
      </c>
      <c r="C275" s="66" t="s">
        <v>151</v>
      </c>
      <c r="D275" s="67">
        <v>0</v>
      </c>
      <c r="E275" s="67">
        <v>0</v>
      </c>
      <c r="F275" s="67">
        <v>103</v>
      </c>
      <c r="G275" s="67">
        <v>672</v>
      </c>
      <c r="H275" s="67">
        <v>385</v>
      </c>
      <c r="I275" s="67">
        <v>392</v>
      </c>
      <c r="J275" s="67">
        <v>0</v>
      </c>
      <c r="K275" s="87">
        <v>58.820799999999998</v>
      </c>
      <c r="L275" s="67">
        <v>0</v>
      </c>
      <c r="M275" s="67">
        <v>108</v>
      </c>
      <c r="N275" s="67">
        <v>10</v>
      </c>
      <c r="O275" s="67">
        <v>7</v>
      </c>
      <c r="P275" s="67">
        <v>747</v>
      </c>
      <c r="Q275" s="67">
        <v>1552</v>
      </c>
      <c r="R275" s="87">
        <v>1</v>
      </c>
      <c r="S275" s="67">
        <v>10</v>
      </c>
      <c r="U275" s="88" t="s">
        <v>717</v>
      </c>
      <c r="V275" s="64" t="s">
        <v>718</v>
      </c>
      <c r="W275" s="64" t="s">
        <v>718</v>
      </c>
      <c r="X275" s="67">
        <v>12024</v>
      </c>
    </row>
    <row r="276" spans="1:24" ht="12">
      <c r="A276" s="86">
        <v>441</v>
      </c>
      <c r="B276" s="64">
        <v>441281332</v>
      </c>
      <c r="C276" s="66" t="s">
        <v>151</v>
      </c>
      <c r="D276" s="67">
        <v>0</v>
      </c>
      <c r="E276" s="67">
        <v>0</v>
      </c>
      <c r="F276" s="67">
        <v>0</v>
      </c>
      <c r="G276" s="67">
        <v>0</v>
      </c>
      <c r="H276" s="67">
        <v>1</v>
      </c>
      <c r="I276" s="67">
        <v>0</v>
      </c>
      <c r="J276" s="67">
        <v>0</v>
      </c>
      <c r="K276" s="87">
        <v>3.7900000000000003E-2</v>
      </c>
      <c r="L276" s="67">
        <v>0</v>
      </c>
      <c r="M276" s="67">
        <v>0</v>
      </c>
      <c r="N276" s="67">
        <v>0</v>
      </c>
      <c r="O276" s="67">
        <v>0</v>
      </c>
      <c r="P276" s="67">
        <v>0</v>
      </c>
      <c r="Q276" s="67">
        <v>1</v>
      </c>
      <c r="R276" s="87">
        <v>1</v>
      </c>
      <c r="S276" s="67">
        <v>9</v>
      </c>
      <c r="U276" s="88" t="s">
        <v>717</v>
      </c>
      <c r="V276" s="64" t="s">
        <v>718</v>
      </c>
      <c r="W276" s="64" t="s">
        <v>724</v>
      </c>
      <c r="X276" s="67">
        <v>8960</v>
      </c>
    </row>
    <row r="277" spans="1:24" ht="12">
      <c r="A277" s="86">
        <v>441</v>
      </c>
      <c r="B277" s="64">
        <v>441281680</v>
      </c>
      <c r="C277" s="66" t="s">
        <v>151</v>
      </c>
      <c r="D277" s="67">
        <v>0</v>
      </c>
      <c r="E277" s="67">
        <v>0</v>
      </c>
      <c r="F277" s="67">
        <v>0</v>
      </c>
      <c r="G277" s="67">
        <v>0</v>
      </c>
      <c r="H277" s="67">
        <v>1</v>
      </c>
      <c r="I277" s="67">
        <v>0</v>
      </c>
      <c r="J277" s="67">
        <v>0</v>
      </c>
      <c r="K277" s="87">
        <v>3.7900000000000003E-2</v>
      </c>
      <c r="L277" s="67">
        <v>0</v>
      </c>
      <c r="M277" s="67">
        <v>0</v>
      </c>
      <c r="N277" s="67">
        <v>0</v>
      </c>
      <c r="O277" s="67">
        <v>0</v>
      </c>
      <c r="P277" s="67">
        <v>1</v>
      </c>
      <c r="Q277" s="67">
        <v>1</v>
      </c>
      <c r="R277" s="87">
        <v>1</v>
      </c>
      <c r="S277" s="67">
        <v>4</v>
      </c>
      <c r="U277" s="88" t="s">
        <v>717</v>
      </c>
      <c r="V277" s="64" t="s">
        <v>718</v>
      </c>
      <c r="W277" s="64" t="s">
        <v>725</v>
      </c>
      <c r="X277" s="67">
        <v>12917</v>
      </c>
    </row>
    <row r="278" spans="1:24" ht="12">
      <c r="A278" s="86">
        <v>444</v>
      </c>
      <c r="B278" s="64">
        <v>444035001</v>
      </c>
      <c r="C278" s="66" t="s">
        <v>159</v>
      </c>
      <c r="D278" s="67">
        <v>0</v>
      </c>
      <c r="E278" s="67">
        <v>0</v>
      </c>
      <c r="F278" s="67">
        <v>0</v>
      </c>
      <c r="G278" s="67">
        <v>0</v>
      </c>
      <c r="H278" s="67">
        <v>1</v>
      </c>
      <c r="I278" s="67">
        <v>0</v>
      </c>
      <c r="J278" s="67">
        <v>0</v>
      </c>
      <c r="K278" s="87">
        <v>3.7900000000000003E-2</v>
      </c>
      <c r="L278" s="67">
        <v>0</v>
      </c>
      <c r="M278" s="67">
        <v>0</v>
      </c>
      <c r="N278" s="67">
        <v>0</v>
      </c>
      <c r="O278" s="67">
        <v>0</v>
      </c>
      <c r="P278" s="67">
        <v>0</v>
      </c>
      <c r="Q278" s="67">
        <v>1</v>
      </c>
      <c r="R278" s="87">
        <v>1.085</v>
      </c>
      <c r="S278" s="67">
        <v>6</v>
      </c>
      <c r="U278" s="88" t="s">
        <v>726</v>
      </c>
      <c r="V278" s="64" t="s">
        <v>583</v>
      </c>
      <c r="W278" s="64" t="s">
        <v>708</v>
      </c>
      <c r="X278" s="67">
        <v>9576</v>
      </c>
    </row>
    <row r="279" spans="1:24" ht="12">
      <c r="A279" s="86">
        <v>444</v>
      </c>
      <c r="B279" s="64">
        <v>444035035</v>
      </c>
      <c r="C279" s="66" t="s">
        <v>159</v>
      </c>
      <c r="D279" s="67">
        <v>38</v>
      </c>
      <c r="E279" s="67">
        <v>0</v>
      </c>
      <c r="F279" s="67">
        <v>36</v>
      </c>
      <c r="G279" s="67">
        <v>227</v>
      </c>
      <c r="H279" s="67">
        <v>198</v>
      </c>
      <c r="I279" s="67">
        <v>179</v>
      </c>
      <c r="J279" s="67">
        <v>0</v>
      </c>
      <c r="K279" s="87">
        <v>24.256</v>
      </c>
      <c r="L279" s="67">
        <v>0</v>
      </c>
      <c r="M279" s="67">
        <v>48</v>
      </c>
      <c r="N279" s="67">
        <v>13</v>
      </c>
      <c r="O279" s="67">
        <v>17</v>
      </c>
      <c r="P279" s="67">
        <v>335</v>
      </c>
      <c r="Q279" s="67">
        <v>659</v>
      </c>
      <c r="R279" s="87">
        <v>1.085</v>
      </c>
      <c r="S279" s="67">
        <v>10</v>
      </c>
      <c r="U279" s="88" t="s">
        <v>726</v>
      </c>
      <c r="V279" s="64" t="s">
        <v>583</v>
      </c>
      <c r="W279" s="64" t="s">
        <v>583</v>
      </c>
      <c r="X279" s="67">
        <v>13073</v>
      </c>
    </row>
    <row r="280" spans="1:24" ht="12">
      <c r="A280" s="86">
        <v>444</v>
      </c>
      <c r="B280" s="64">
        <v>444035044</v>
      </c>
      <c r="C280" s="66" t="s">
        <v>159</v>
      </c>
      <c r="D280" s="67">
        <v>1</v>
      </c>
      <c r="E280" s="67">
        <v>0</v>
      </c>
      <c r="F280" s="67">
        <v>0</v>
      </c>
      <c r="G280" s="67">
        <v>0</v>
      </c>
      <c r="H280" s="67">
        <v>2</v>
      </c>
      <c r="I280" s="67">
        <v>0</v>
      </c>
      <c r="J280" s="67">
        <v>0</v>
      </c>
      <c r="K280" s="87">
        <v>7.5800000000000006E-2</v>
      </c>
      <c r="L280" s="67">
        <v>0</v>
      </c>
      <c r="M280" s="67">
        <v>0</v>
      </c>
      <c r="N280" s="67">
        <v>0</v>
      </c>
      <c r="O280" s="67">
        <v>0</v>
      </c>
      <c r="P280" s="67">
        <v>0</v>
      </c>
      <c r="Q280" s="67">
        <v>3</v>
      </c>
      <c r="R280" s="87">
        <v>1.085</v>
      </c>
      <c r="S280" s="67">
        <v>10</v>
      </c>
      <c r="U280" s="88" t="s">
        <v>726</v>
      </c>
      <c r="V280" s="64" t="s">
        <v>583</v>
      </c>
      <c r="W280" s="64" t="s">
        <v>595</v>
      </c>
      <c r="X280" s="67">
        <v>7846</v>
      </c>
    </row>
    <row r="281" spans="1:24" ht="12">
      <c r="A281" s="86">
        <v>444</v>
      </c>
      <c r="B281" s="64">
        <v>444035133</v>
      </c>
      <c r="C281" s="66" t="s">
        <v>159</v>
      </c>
      <c r="D281" s="67">
        <v>0</v>
      </c>
      <c r="E281" s="67">
        <v>0</v>
      </c>
      <c r="F281" s="67">
        <v>0</v>
      </c>
      <c r="G281" s="67">
        <v>1</v>
      </c>
      <c r="H281" s="67">
        <v>0</v>
      </c>
      <c r="I281" s="67">
        <v>1</v>
      </c>
      <c r="J281" s="67">
        <v>0</v>
      </c>
      <c r="K281" s="87">
        <v>7.5800000000000006E-2</v>
      </c>
      <c r="L281" s="67">
        <v>0</v>
      </c>
      <c r="M281" s="67">
        <v>0</v>
      </c>
      <c r="N281" s="67">
        <v>0</v>
      </c>
      <c r="O281" s="67">
        <v>0</v>
      </c>
      <c r="P281" s="67">
        <v>0</v>
      </c>
      <c r="Q281" s="67">
        <v>2</v>
      </c>
      <c r="R281" s="87">
        <v>1.085</v>
      </c>
      <c r="S281" s="67">
        <v>7</v>
      </c>
      <c r="U281" s="88" t="s">
        <v>726</v>
      </c>
      <c r="V281" s="64" t="s">
        <v>583</v>
      </c>
      <c r="W281" s="64" t="s">
        <v>631</v>
      </c>
      <c r="X281" s="67">
        <v>10736</v>
      </c>
    </row>
    <row r="282" spans="1:24" ht="12">
      <c r="A282" s="86">
        <v>444</v>
      </c>
      <c r="B282" s="64">
        <v>444035189</v>
      </c>
      <c r="C282" s="66" t="s">
        <v>159</v>
      </c>
      <c r="D282" s="67">
        <v>0</v>
      </c>
      <c r="E282" s="67">
        <v>0</v>
      </c>
      <c r="F282" s="67">
        <v>0</v>
      </c>
      <c r="G282" s="67">
        <v>0</v>
      </c>
      <c r="H282" s="67">
        <v>1</v>
      </c>
      <c r="I282" s="67">
        <v>1</v>
      </c>
      <c r="J282" s="67">
        <v>0</v>
      </c>
      <c r="K282" s="87">
        <v>7.5800000000000006E-2</v>
      </c>
      <c r="L282" s="67">
        <v>0</v>
      </c>
      <c r="M282" s="67">
        <v>0</v>
      </c>
      <c r="N282" s="67">
        <v>0</v>
      </c>
      <c r="O282" s="67">
        <v>0</v>
      </c>
      <c r="P282" s="67">
        <v>1</v>
      </c>
      <c r="Q282" s="67">
        <v>2</v>
      </c>
      <c r="R282" s="87">
        <v>1.085</v>
      </c>
      <c r="S282" s="67">
        <v>2</v>
      </c>
      <c r="U282" s="88" t="s">
        <v>726</v>
      </c>
      <c r="V282" s="64" t="s">
        <v>583</v>
      </c>
      <c r="W282" s="64" t="s">
        <v>596</v>
      </c>
      <c r="X282" s="67">
        <v>12631</v>
      </c>
    </row>
    <row r="283" spans="1:24" ht="12">
      <c r="A283" s="86">
        <v>444</v>
      </c>
      <c r="B283" s="64">
        <v>444035220</v>
      </c>
      <c r="C283" s="66" t="s">
        <v>159</v>
      </c>
      <c r="D283" s="67">
        <v>0</v>
      </c>
      <c r="E283" s="67">
        <v>0</v>
      </c>
      <c r="F283" s="67">
        <v>1</v>
      </c>
      <c r="G283" s="67">
        <v>0</v>
      </c>
      <c r="H283" s="67">
        <v>0</v>
      </c>
      <c r="I283" s="67">
        <v>0</v>
      </c>
      <c r="J283" s="67">
        <v>0</v>
      </c>
      <c r="K283" s="87">
        <v>3.7900000000000003E-2</v>
      </c>
      <c r="L283" s="67">
        <v>0</v>
      </c>
      <c r="M283" s="67">
        <v>0</v>
      </c>
      <c r="N283" s="67">
        <v>0</v>
      </c>
      <c r="O283" s="67">
        <v>0</v>
      </c>
      <c r="P283" s="67">
        <v>0</v>
      </c>
      <c r="Q283" s="67">
        <v>1</v>
      </c>
      <c r="R283" s="87">
        <v>1.085</v>
      </c>
      <c r="S283" s="67">
        <v>6</v>
      </c>
      <c r="U283" s="88" t="s">
        <v>726</v>
      </c>
      <c r="V283" s="64" t="s">
        <v>583</v>
      </c>
      <c r="W283" s="64" t="s">
        <v>598</v>
      </c>
      <c r="X283" s="67">
        <v>9900</v>
      </c>
    </row>
    <row r="284" spans="1:24" ht="12">
      <c r="A284" s="86">
        <v>444</v>
      </c>
      <c r="B284" s="64">
        <v>444035243</v>
      </c>
      <c r="C284" s="66" t="s">
        <v>159</v>
      </c>
      <c r="D284" s="67">
        <v>0</v>
      </c>
      <c r="E284" s="67">
        <v>0</v>
      </c>
      <c r="F284" s="67">
        <v>0</v>
      </c>
      <c r="G284" s="67">
        <v>0</v>
      </c>
      <c r="H284" s="67">
        <v>0</v>
      </c>
      <c r="I284" s="67">
        <v>1</v>
      </c>
      <c r="J284" s="67">
        <v>0</v>
      </c>
      <c r="K284" s="87">
        <v>3.7900000000000003E-2</v>
      </c>
      <c r="L284" s="67">
        <v>0</v>
      </c>
      <c r="M284" s="67">
        <v>0</v>
      </c>
      <c r="N284" s="67">
        <v>0</v>
      </c>
      <c r="O284" s="67">
        <v>0</v>
      </c>
      <c r="P284" s="67">
        <v>1</v>
      </c>
      <c r="Q284" s="67">
        <v>1</v>
      </c>
      <c r="R284" s="87">
        <v>1.085</v>
      </c>
      <c r="S284" s="67">
        <v>8</v>
      </c>
      <c r="U284" s="88" t="s">
        <v>726</v>
      </c>
      <c r="V284" s="64" t="s">
        <v>583</v>
      </c>
      <c r="W284" s="64" t="s">
        <v>648</v>
      </c>
      <c r="X284" s="67">
        <v>16337</v>
      </c>
    </row>
    <row r="285" spans="1:24" ht="12">
      <c r="A285" s="86">
        <v>444</v>
      </c>
      <c r="B285" s="64">
        <v>444035244</v>
      </c>
      <c r="C285" s="66" t="s">
        <v>159</v>
      </c>
      <c r="D285" s="67">
        <v>0</v>
      </c>
      <c r="E285" s="67">
        <v>0</v>
      </c>
      <c r="F285" s="67">
        <v>2</v>
      </c>
      <c r="G285" s="67">
        <v>1</v>
      </c>
      <c r="H285" s="67">
        <v>2</v>
      </c>
      <c r="I285" s="67">
        <v>4</v>
      </c>
      <c r="J285" s="67">
        <v>0</v>
      </c>
      <c r="K285" s="87">
        <v>0.34110000000000001</v>
      </c>
      <c r="L285" s="67">
        <v>0</v>
      </c>
      <c r="M285" s="67">
        <v>0</v>
      </c>
      <c r="N285" s="67">
        <v>0</v>
      </c>
      <c r="O285" s="67">
        <v>1</v>
      </c>
      <c r="P285" s="67">
        <v>6</v>
      </c>
      <c r="Q285" s="67">
        <v>9</v>
      </c>
      <c r="R285" s="87">
        <v>1.085</v>
      </c>
      <c r="S285" s="67">
        <v>9</v>
      </c>
      <c r="U285" s="88" t="s">
        <v>726</v>
      </c>
      <c r="V285" s="64" t="s">
        <v>583</v>
      </c>
      <c r="W285" s="64" t="s">
        <v>599</v>
      </c>
      <c r="X285" s="67">
        <v>14064</v>
      </c>
    </row>
    <row r="286" spans="1:24" ht="12">
      <c r="A286" s="86">
        <v>444</v>
      </c>
      <c r="B286" s="64">
        <v>444035248</v>
      </c>
      <c r="C286" s="66" t="s">
        <v>159</v>
      </c>
      <c r="D286" s="67">
        <v>0</v>
      </c>
      <c r="E286" s="67">
        <v>0</v>
      </c>
      <c r="F286" s="67">
        <v>0</v>
      </c>
      <c r="G286" s="67">
        <v>0</v>
      </c>
      <c r="H286" s="67">
        <v>1</v>
      </c>
      <c r="I286" s="67">
        <v>0</v>
      </c>
      <c r="J286" s="67">
        <v>0</v>
      </c>
      <c r="K286" s="87">
        <v>3.7900000000000003E-2</v>
      </c>
      <c r="L286" s="67">
        <v>0</v>
      </c>
      <c r="M286" s="67">
        <v>0</v>
      </c>
      <c r="N286" s="67">
        <v>0</v>
      </c>
      <c r="O286" s="67">
        <v>0</v>
      </c>
      <c r="P286" s="67">
        <v>1</v>
      </c>
      <c r="Q286" s="67">
        <v>1</v>
      </c>
      <c r="R286" s="87">
        <v>1.085</v>
      </c>
      <c r="S286" s="67">
        <v>10</v>
      </c>
      <c r="U286" s="88" t="s">
        <v>726</v>
      </c>
      <c r="V286" s="64" t="s">
        <v>583</v>
      </c>
      <c r="W286" s="64" t="s">
        <v>589</v>
      </c>
      <c r="X286" s="67">
        <v>14613</v>
      </c>
    </row>
    <row r="287" spans="1:24" ht="12">
      <c r="A287" s="86">
        <v>444</v>
      </c>
      <c r="B287" s="64">
        <v>444035336</v>
      </c>
      <c r="C287" s="66" t="s">
        <v>159</v>
      </c>
      <c r="D287" s="67">
        <v>0</v>
      </c>
      <c r="E287" s="67">
        <v>0</v>
      </c>
      <c r="F287" s="67">
        <v>0</v>
      </c>
      <c r="G287" s="67">
        <v>4</v>
      </c>
      <c r="H287" s="67">
        <v>1</v>
      </c>
      <c r="I287" s="67">
        <v>0</v>
      </c>
      <c r="J287" s="67">
        <v>0</v>
      </c>
      <c r="K287" s="87">
        <v>0.1895</v>
      </c>
      <c r="L287" s="67">
        <v>0</v>
      </c>
      <c r="M287" s="67">
        <v>0</v>
      </c>
      <c r="N287" s="67">
        <v>0</v>
      </c>
      <c r="O287" s="67">
        <v>0</v>
      </c>
      <c r="P287" s="67">
        <v>1</v>
      </c>
      <c r="Q287" s="67">
        <v>5</v>
      </c>
      <c r="R287" s="87">
        <v>1.085</v>
      </c>
      <c r="S287" s="67">
        <v>7</v>
      </c>
      <c r="U287" s="88" t="s">
        <v>726</v>
      </c>
      <c r="V287" s="64" t="s">
        <v>583</v>
      </c>
      <c r="W287" s="64" t="s">
        <v>711</v>
      </c>
      <c r="X287" s="67">
        <v>10819</v>
      </c>
    </row>
    <row r="288" spans="1:24" ht="12">
      <c r="A288" s="86">
        <v>445</v>
      </c>
      <c r="B288" s="64">
        <v>445348017</v>
      </c>
      <c r="C288" s="66" t="s">
        <v>160</v>
      </c>
      <c r="D288" s="67">
        <v>0</v>
      </c>
      <c r="E288" s="67">
        <v>0</v>
      </c>
      <c r="F288" s="67">
        <v>0</v>
      </c>
      <c r="G288" s="67">
        <v>3</v>
      </c>
      <c r="H288" s="67">
        <v>2</v>
      </c>
      <c r="I288" s="67">
        <v>3</v>
      </c>
      <c r="J288" s="67">
        <v>0</v>
      </c>
      <c r="K288" s="87">
        <v>0.30320000000000003</v>
      </c>
      <c r="L288" s="67">
        <v>0</v>
      </c>
      <c r="M288" s="67">
        <v>0</v>
      </c>
      <c r="N288" s="67">
        <v>0</v>
      </c>
      <c r="O288" s="67">
        <v>0</v>
      </c>
      <c r="P288" s="67">
        <v>8</v>
      </c>
      <c r="Q288" s="67">
        <v>8</v>
      </c>
      <c r="R288" s="87">
        <v>1</v>
      </c>
      <c r="S288" s="67">
        <v>5</v>
      </c>
      <c r="U288" s="88" t="s">
        <v>727</v>
      </c>
      <c r="V288" s="64" t="s">
        <v>683</v>
      </c>
      <c r="W288" s="64" t="s">
        <v>728</v>
      </c>
      <c r="X288" s="67">
        <v>13766</v>
      </c>
    </row>
    <row r="289" spans="1:24" ht="12">
      <c r="A289" s="86">
        <v>445</v>
      </c>
      <c r="B289" s="64">
        <v>445348064</v>
      </c>
      <c r="C289" s="66" t="s">
        <v>160</v>
      </c>
      <c r="D289" s="67">
        <v>0</v>
      </c>
      <c r="E289" s="67">
        <v>0</v>
      </c>
      <c r="F289" s="67">
        <v>0</v>
      </c>
      <c r="G289" s="67">
        <v>0</v>
      </c>
      <c r="H289" s="67">
        <v>0</v>
      </c>
      <c r="I289" s="67">
        <v>2</v>
      </c>
      <c r="J289" s="67">
        <v>0</v>
      </c>
      <c r="K289" s="87">
        <v>7.5800000000000006E-2</v>
      </c>
      <c r="L289" s="67">
        <v>0</v>
      </c>
      <c r="M289" s="67">
        <v>0</v>
      </c>
      <c r="N289" s="67">
        <v>0</v>
      </c>
      <c r="O289" s="67">
        <v>0</v>
      </c>
      <c r="P289" s="67">
        <v>0</v>
      </c>
      <c r="Q289" s="67">
        <v>2</v>
      </c>
      <c r="R289" s="87">
        <v>1</v>
      </c>
      <c r="S289" s="67">
        <v>9</v>
      </c>
      <c r="U289" s="88" t="s">
        <v>727</v>
      </c>
      <c r="V289" s="64" t="s">
        <v>683</v>
      </c>
      <c r="W289" s="64" t="s">
        <v>672</v>
      </c>
      <c r="X289" s="67">
        <v>10766</v>
      </c>
    </row>
    <row r="290" spans="1:24" ht="12">
      <c r="A290" s="86">
        <v>445</v>
      </c>
      <c r="B290" s="64">
        <v>445348097</v>
      </c>
      <c r="C290" s="66" t="s">
        <v>160</v>
      </c>
      <c r="D290" s="67">
        <v>0</v>
      </c>
      <c r="E290" s="67">
        <v>0</v>
      </c>
      <c r="F290" s="67">
        <v>0</v>
      </c>
      <c r="G290" s="67">
        <v>1</v>
      </c>
      <c r="H290" s="67">
        <v>0</v>
      </c>
      <c r="I290" s="67">
        <v>0</v>
      </c>
      <c r="J290" s="67">
        <v>0</v>
      </c>
      <c r="K290" s="87">
        <v>3.7900000000000003E-2</v>
      </c>
      <c r="L290" s="67">
        <v>0</v>
      </c>
      <c r="M290" s="67">
        <v>1</v>
      </c>
      <c r="N290" s="67">
        <v>0</v>
      </c>
      <c r="O290" s="67">
        <v>0</v>
      </c>
      <c r="P290" s="67">
        <v>1</v>
      </c>
      <c r="Q290" s="67">
        <v>1</v>
      </c>
      <c r="R290" s="87">
        <v>1</v>
      </c>
      <c r="S290" s="67">
        <v>10</v>
      </c>
      <c r="U290" s="88" t="s">
        <v>727</v>
      </c>
      <c r="V290" s="64" t="s">
        <v>683</v>
      </c>
      <c r="W290" s="64" t="s">
        <v>797</v>
      </c>
      <c r="X290" s="67">
        <v>16307</v>
      </c>
    </row>
    <row r="291" spans="1:24" ht="12">
      <c r="A291" s="86">
        <v>445</v>
      </c>
      <c r="B291" s="64">
        <v>445348110</v>
      </c>
      <c r="C291" s="66" t="s">
        <v>160</v>
      </c>
      <c r="D291" s="67">
        <v>0</v>
      </c>
      <c r="E291" s="67">
        <v>0</v>
      </c>
      <c r="F291" s="67">
        <v>0</v>
      </c>
      <c r="G291" s="67">
        <v>1</v>
      </c>
      <c r="H291" s="67">
        <v>1</v>
      </c>
      <c r="I291" s="67">
        <v>0</v>
      </c>
      <c r="J291" s="67">
        <v>0</v>
      </c>
      <c r="K291" s="87">
        <v>7.5800000000000006E-2</v>
      </c>
      <c r="L291" s="67">
        <v>0</v>
      </c>
      <c r="M291" s="67">
        <v>0</v>
      </c>
      <c r="N291" s="67">
        <v>0</v>
      </c>
      <c r="O291" s="67">
        <v>0</v>
      </c>
      <c r="P291" s="67">
        <v>2</v>
      </c>
      <c r="Q291" s="67">
        <v>2</v>
      </c>
      <c r="R291" s="87">
        <v>1</v>
      </c>
      <c r="S291" s="67">
        <v>3</v>
      </c>
      <c r="U291" s="88" t="s">
        <v>727</v>
      </c>
      <c r="V291" s="64" t="s">
        <v>683</v>
      </c>
      <c r="W291" s="64" t="s">
        <v>636</v>
      </c>
      <c r="X291" s="67">
        <v>13047</v>
      </c>
    </row>
    <row r="292" spans="1:24" ht="12">
      <c r="A292" s="86">
        <v>445</v>
      </c>
      <c r="B292" s="64">
        <v>445348151</v>
      </c>
      <c r="C292" s="66" t="s">
        <v>160</v>
      </c>
      <c r="D292" s="67">
        <v>0</v>
      </c>
      <c r="E292" s="67">
        <v>0</v>
      </c>
      <c r="F292" s="67">
        <v>3</v>
      </c>
      <c r="G292" s="67">
        <v>6</v>
      </c>
      <c r="H292" s="67">
        <v>3</v>
      </c>
      <c r="I292" s="67">
        <v>6</v>
      </c>
      <c r="J292" s="67">
        <v>0</v>
      </c>
      <c r="K292" s="87">
        <v>0.68220000000000003</v>
      </c>
      <c r="L292" s="67">
        <v>0</v>
      </c>
      <c r="M292" s="67">
        <v>0</v>
      </c>
      <c r="N292" s="67">
        <v>0</v>
      </c>
      <c r="O292" s="67">
        <v>0</v>
      </c>
      <c r="P292" s="67">
        <v>8</v>
      </c>
      <c r="Q292" s="67">
        <v>18</v>
      </c>
      <c r="R292" s="87">
        <v>1</v>
      </c>
      <c r="S292" s="67">
        <v>7</v>
      </c>
      <c r="U292" s="88" t="s">
        <v>727</v>
      </c>
      <c r="V292" s="64" t="s">
        <v>683</v>
      </c>
      <c r="W292" s="64" t="s">
        <v>729</v>
      </c>
      <c r="X292" s="67">
        <v>11671</v>
      </c>
    </row>
    <row r="293" spans="1:24" ht="12">
      <c r="A293" s="86">
        <v>445</v>
      </c>
      <c r="B293" s="64">
        <v>445348186</v>
      </c>
      <c r="C293" s="66" t="s">
        <v>160</v>
      </c>
      <c r="D293" s="67">
        <v>0</v>
      </c>
      <c r="E293" s="67">
        <v>0</v>
      </c>
      <c r="F293" s="67">
        <v>0</v>
      </c>
      <c r="G293" s="67">
        <v>3</v>
      </c>
      <c r="H293" s="67">
        <v>1</v>
      </c>
      <c r="I293" s="67">
        <v>1</v>
      </c>
      <c r="J293" s="67">
        <v>0</v>
      </c>
      <c r="K293" s="87">
        <v>0.1895</v>
      </c>
      <c r="L293" s="67">
        <v>0</v>
      </c>
      <c r="M293" s="67">
        <v>1</v>
      </c>
      <c r="N293" s="67">
        <v>0</v>
      </c>
      <c r="O293" s="67">
        <v>0</v>
      </c>
      <c r="P293" s="67">
        <v>3</v>
      </c>
      <c r="Q293" s="67">
        <v>5</v>
      </c>
      <c r="R293" s="87">
        <v>1</v>
      </c>
      <c r="S293" s="67">
        <v>6</v>
      </c>
      <c r="U293" s="88" t="s">
        <v>727</v>
      </c>
      <c r="V293" s="64" t="s">
        <v>683</v>
      </c>
      <c r="W293" s="64" t="s">
        <v>731</v>
      </c>
      <c r="X293" s="67">
        <v>12556</v>
      </c>
    </row>
    <row r="294" spans="1:24" ht="12">
      <c r="A294" s="86">
        <v>445</v>
      </c>
      <c r="B294" s="64">
        <v>445348213</v>
      </c>
      <c r="C294" s="66" t="s">
        <v>160</v>
      </c>
      <c r="D294" s="67">
        <v>0</v>
      </c>
      <c r="E294" s="67">
        <v>0</v>
      </c>
      <c r="F294" s="67">
        <v>0</v>
      </c>
      <c r="G294" s="67">
        <v>1</v>
      </c>
      <c r="H294" s="67">
        <v>0</v>
      </c>
      <c r="I294" s="67">
        <v>0</v>
      </c>
      <c r="J294" s="67">
        <v>0</v>
      </c>
      <c r="K294" s="87">
        <v>3.7900000000000003E-2</v>
      </c>
      <c r="L294" s="67">
        <v>0</v>
      </c>
      <c r="M294" s="67">
        <v>0</v>
      </c>
      <c r="N294" s="67">
        <v>0</v>
      </c>
      <c r="O294" s="67">
        <v>0</v>
      </c>
      <c r="P294" s="67">
        <v>1</v>
      </c>
      <c r="Q294" s="67">
        <v>1</v>
      </c>
      <c r="R294" s="87">
        <v>1</v>
      </c>
      <c r="S294" s="67">
        <v>3</v>
      </c>
      <c r="U294" s="88" t="s">
        <v>727</v>
      </c>
      <c r="V294" s="64" t="s">
        <v>683</v>
      </c>
      <c r="W294" s="64" t="s">
        <v>885</v>
      </c>
      <c r="X294" s="67">
        <v>13219</v>
      </c>
    </row>
    <row r="295" spans="1:24" ht="12">
      <c r="A295" s="86">
        <v>445</v>
      </c>
      <c r="B295" s="64">
        <v>445348226</v>
      </c>
      <c r="C295" s="66" t="s">
        <v>160</v>
      </c>
      <c r="D295" s="67">
        <v>0</v>
      </c>
      <c r="E295" s="67">
        <v>0</v>
      </c>
      <c r="F295" s="67">
        <v>4</v>
      </c>
      <c r="G295" s="67">
        <v>18</v>
      </c>
      <c r="H295" s="67">
        <v>3</v>
      </c>
      <c r="I295" s="67">
        <v>6</v>
      </c>
      <c r="J295" s="67">
        <v>0</v>
      </c>
      <c r="K295" s="87">
        <v>1.1749000000000001</v>
      </c>
      <c r="L295" s="67">
        <v>0</v>
      </c>
      <c r="M295" s="67">
        <v>3</v>
      </c>
      <c r="N295" s="67">
        <v>0</v>
      </c>
      <c r="O295" s="67">
        <v>0</v>
      </c>
      <c r="P295" s="67">
        <v>9</v>
      </c>
      <c r="Q295" s="67">
        <v>31</v>
      </c>
      <c r="R295" s="87">
        <v>1</v>
      </c>
      <c r="S295" s="67">
        <v>8</v>
      </c>
      <c r="U295" s="88" t="s">
        <v>727</v>
      </c>
      <c r="V295" s="64" t="s">
        <v>683</v>
      </c>
      <c r="W295" s="64" t="s">
        <v>732</v>
      </c>
      <c r="X295" s="67">
        <v>11072</v>
      </c>
    </row>
    <row r="296" spans="1:24" ht="12">
      <c r="A296" s="86">
        <v>445</v>
      </c>
      <c r="B296" s="64">
        <v>445348271</v>
      </c>
      <c r="C296" s="66" t="s">
        <v>160</v>
      </c>
      <c r="D296" s="67">
        <v>0</v>
      </c>
      <c r="E296" s="67">
        <v>0</v>
      </c>
      <c r="F296" s="67">
        <v>1</v>
      </c>
      <c r="G296" s="67">
        <v>1</v>
      </c>
      <c r="H296" s="67">
        <v>0</v>
      </c>
      <c r="I296" s="67">
        <v>0</v>
      </c>
      <c r="J296" s="67">
        <v>0</v>
      </c>
      <c r="K296" s="87">
        <v>7.5800000000000006E-2</v>
      </c>
      <c r="L296" s="67">
        <v>0</v>
      </c>
      <c r="M296" s="67">
        <v>1</v>
      </c>
      <c r="N296" s="67">
        <v>0</v>
      </c>
      <c r="O296" s="67">
        <v>0</v>
      </c>
      <c r="P296" s="67">
        <v>2</v>
      </c>
      <c r="Q296" s="67">
        <v>2</v>
      </c>
      <c r="R296" s="87">
        <v>1</v>
      </c>
      <c r="S296" s="67">
        <v>3</v>
      </c>
      <c r="U296" s="88" t="s">
        <v>727</v>
      </c>
      <c r="V296" s="64" t="s">
        <v>683</v>
      </c>
      <c r="W296" s="64" t="s">
        <v>679</v>
      </c>
      <c r="X296" s="67">
        <v>14356</v>
      </c>
    </row>
    <row r="297" spans="1:24" ht="12">
      <c r="A297" s="86">
        <v>445</v>
      </c>
      <c r="B297" s="64">
        <v>445348277</v>
      </c>
      <c r="C297" s="66" t="s">
        <v>160</v>
      </c>
      <c r="D297" s="67">
        <v>0</v>
      </c>
      <c r="E297" s="67">
        <v>0</v>
      </c>
      <c r="F297" s="67">
        <v>0</v>
      </c>
      <c r="G297" s="67">
        <v>1</v>
      </c>
      <c r="H297" s="67">
        <v>0</v>
      </c>
      <c r="I297" s="67">
        <v>0</v>
      </c>
      <c r="J297" s="67">
        <v>0</v>
      </c>
      <c r="K297" s="87">
        <v>3.7900000000000003E-2</v>
      </c>
      <c r="L297" s="67">
        <v>0</v>
      </c>
      <c r="M297" s="67">
        <v>0</v>
      </c>
      <c r="N297" s="67">
        <v>0</v>
      </c>
      <c r="O297" s="67">
        <v>0</v>
      </c>
      <c r="P297" s="67">
        <v>1</v>
      </c>
      <c r="Q297" s="67">
        <v>1</v>
      </c>
      <c r="R297" s="87">
        <v>1</v>
      </c>
      <c r="S297" s="67">
        <v>10</v>
      </c>
      <c r="U297" s="88" t="s">
        <v>727</v>
      </c>
      <c r="V297" s="64" t="s">
        <v>683</v>
      </c>
      <c r="W297" s="64" t="s">
        <v>893</v>
      </c>
      <c r="X297" s="67">
        <v>13985</v>
      </c>
    </row>
    <row r="298" spans="1:24" ht="12">
      <c r="A298" s="86">
        <v>445</v>
      </c>
      <c r="B298" s="64">
        <v>445348290</v>
      </c>
      <c r="C298" s="66" t="s">
        <v>160</v>
      </c>
      <c r="D298" s="67">
        <v>0</v>
      </c>
      <c r="E298" s="67">
        <v>0</v>
      </c>
      <c r="F298" s="67">
        <v>0</v>
      </c>
      <c r="G298" s="67">
        <v>1</v>
      </c>
      <c r="H298" s="67">
        <v>0</v>
      </c>
      <c r="I298" s="67">
        <v>0</v>
      </c>
      <c r="J298" s="67">
        <v>0</v>
      </c>
      <c r="K298" s="87">
        <v>3.7900000000000003E-2</v>
      </c>
      <c r="L298" s="67">
        <v>0</v>
      </c>
      <c r="M298" s="67">
        <v>0</v>
      </c>
      <c r="N298" s="67">
        <v>0</v>
      </c>
      <c r="O298" s="67">
        <v>0</v>
      </c>
      <c r="P298" s="67">
        <v>0</v>
      </c>
      <c r="Q298" s="67">
        <v>1</v>
      </c>
      <c r="R298" s="87">
        <v>1</v>
      </c>
      <c r="S298" s="67">
        <v>3</v>
      </c>
      <c r="U298" s="88" t="s">
        <v>727</v>
      </c>
      <c r="V298" s="64" t="s">
        <v>683</v>
      </c>
      <c r="W298" s="64" t="s">
        <v>945</v>
      </c>
      <c r="X298" s="67">
        <v>9305</v>
      </c>
    </row>
    <row r="299" spans="1:24" ht="12">
      <c r="A299" s="86">
        <v>445</v>
      </c>
      <c r="B299" s="64">
        <v>445348316</v>
      </c>
      <c r="C299" s="66" t="s">
        <v>160</v>
      </c>
      <c r="D299" s="67">
        <v>0</v>
      </c>
      <c r="E299" s="67">
        <v>0</v>
      </c>
      <c r="F299" s="67">
        <v>0</v>
      </c>
      <c r="G299" s="67">
        <v>1</v>
      </c>
      <c r="H299" s="67">
        <v>2</v>
      </c>
      <c r="I299" s="67">
        <v>4</v>
      </c>
      <c r="J299" s="67">
        <v>0</v>
      </c>
      <c r="K299" s="87">
        <v>0.26529999999999998</v>
      </c>
      <c r="L299" s="67">
        <v>0</v>
      </c>
      <c r="M299" s="67">
        <v>0</v>
      </c>
      <c r="N299" s="67">
        <v>0</v>
      </c>
      <c r="O299" s="67">
        <v>0</v>
      </c>
      <c r="P299" s="67">
        <v>3</v>
      </c>
      <c r="Q299" s="67">
        <v>7</v>
      </c>
      <c r="R299" s="87">
        <v>1</v>
      </c>
      <c r="S299" s="67">
        <v>10</v>
      </c>
      <c r="U299" s="88" t="s">
        <v>727</v>
      </c>
      <c r="V299" s="64" t="s">
        <v>683</v>
      </c>
      <c r="W299" s="64" t="s">
        <v>733</v>
      </c>
      <c r="X299" s="67">
        <v>12047</v>
      </c>
    </row>
    <row r="300" spans="1:24" ht="12">
      <c r="A300" s="86">
        <v>445</v>
      </c>
      <c r="B300" s="64">
        <v>445348321</v>
      </c>
      <c r="C300" s="66" t="s">
        <v>160</v>
      </c>
      <c r="D300" s="67">
        <v>0</v>
      </c>
      <c r="E300" s="67">
        <v>0</v>
      </c>
      <c r="F300" s="67">
        <v>0</v>
      </c>
      <c r="G300" s="67">
        <v>0</v>
      </c>
      <c r="H300" s="67">
        <v>0</v>
      </c>
      <c r="I300" s="67">
        <v>1</v>
      </c>
      <c r="J300" s="67">
        <v>0</v>
      </c>
      <c r="K300" s="87">
        <v>3.7900000000000003E-2</v>
      </c>
      <c r="L300" s="67">
        <v>0</v>
      </c>
      <c r="M300" s="67">
        <v>0</v>
      </c>
      <c r="N300" s="67">
        <v>0</v>
      </c>
      <c r="O300" s="67">
        <v>0</v>
      </c>
      <c r="P300" s="67">
        <v>0</v>
      </c>
      <c r="Q300" s="67">
        <v>1</v>
      </c>
      <c r="R300" s="87">
        <v>1</v>
      </c>
      <c r="S300" s="67">
        <v>2</v>
      </c>
      <c r="U300" s="88" t="s">
        <v>727</v>
      </c>
      <c r="V300" s="64" t="s">
        <v>683</v>
      </c>
      <c r="W300" s="64" t="s">
        <v>680</v>
      </c>
      <c r="X300" s="67">
        <v>10766</v>
      </c>
    </row>
    <row r="301" spans="1:24" ht="12">
      <c r="A301" s="86">
        <v>445</v>
      </c>
      <c r="B301" s="64">
        <v>445348322</v>
      </c>
      <c r="C301" s="66" t="s">
        <v>160</v>
      </c>
      <c r="D301" s="67">
        <v>0</v>
      </c>
      <c r="E301" s="67">
        <v>0</v>
      </c>
      <c r="F301" s="67">
        <v>0</v>
      </c>
      <c r="G301" s="67">
        <v>1</v>
      </c>
      <c r="H301" s="67">
        <v>2</v>
      </c>
      <c r="I301" s="67">
        <v>1</v>
      </c>
      <c r="J301" s="67">
        <v>0</v>
      </c>
      <c r="K301" s="87">
        <v>0.15160000000000001</v>
      </c>
      <c r="L301" s="67">
        <v>0</v>
      </c>
      <c r="M301" s="67">
        <v>0</v>
      </c>
      <c r="N301" s="67">
        <v>1</v>
      </c>
      <c r="O301" s="67">
        <v>0</v>
      </c>
      <c r="P301" s="67">
        <v>1</v>
      </c>
      <c r="Q301" s="67">
        <v>4</v>
      </c>
      <c r="R301" s="87">
        <v>1</v>
      </c>
      <c r="S301" s="67">
        <v>5</v>
      </c>
      <c r="U301" s="88" t="s">
        <v>727</v>
      </c>
      <c r="V301" s="64" t="s">
        <v>683</v>
      </c>
      <c r="W301" s="64" t="s">
        <v>681</v>
      </c>
      <c r="X301" s="67">
        <v>11105</v>
      </c>
    </row>
    <row r="302" spans="1:24" ht="12">
      <c r="A302" s="86">
        <v>445</v>
      </c>
      <c r="B302" s="64">
        <v>445348348</v>
      </c>
      <c r="C302" s="66" t="s">
        <v>160</v>
      </c>
      <c r="D302" s="67">
        <v>0</v>
      </c>
      <c r="E302" s="67">
        <v>0</v>
      </c>
      <c r="F302" s="67">
        <v>105</v>
      </c>
      <c r="G302" s="67">
        <v>542</v>
      </c>
      <c r="H302" s="67">
        <v>321</v>
      </c>
      <c r="I302" s="67">
        <v>351</v>
      </c>
      <c r="J302" s="67">
        <v>0</v>
      </c>
      <c r="K302" s="87">
        <v>49.990099999999998</v>
      </c>
      <c r="L302" s="67">
        <v>0</v>
      </c>
      <c r="M302" s="67">
        <v>133</v>
      </c>
      <c r="N302" s="67">
        <v>9</v>
      </c>
      <c r="O302" s="67">
        <v>6</v>
      </c>
      <c r="P302" s="67">
        <v>635</v>
      </c>
      <c r="Q302" s="67">
        <v>1319</v>
      </c>
      <c r="R302" s="87">
        <v>1</v>
      </c>
      <c r="S302" s="67">
        <v>10</v>
      </c>
      <c r="U302" s="88" t="s">
        <v>727</v>
      </c>
      <c r="V302" s="64" t="s">
        <v>683</v>
      </c>
      <c r="W302" s="64" t="s">
        <v>683</v>
      </c>
      <c r="X302" s="67">
        <v>12118</v>
      </c>
    </row>
    <row r="303" spans="1:24" ht="12">
      <c r="A303" s="86">
        <v>445</v>
      </c>
      <c r="B303" s="64">
        <v>445348615</v>
      </c>
      <c r="C303" s="66" t="s">
        <v>160</v>
      </c>
      <c r="D303" s="67">
        <v>0</v>
      </c>
      <c r="E303" s="67">
        <v>0</v>
      </c>
      <c r="F303" s="67">
        <v>0</v>
      </c>
      <c r="G303" s="67">
        <v>2</v>
      </c>
      <c r="H303" s="67">
        <v>0</v>
      </c>
      <c r="I303" s="67">
        <v>0</v>
      </c>
      <c r="J303" s="67">
        <v>0</v>
      </c>
      <c r="K303" s="87">
        <v>7.5800000000000006E-2</v>
      </c>
      <c r="L303" s="67">
        <v>0</v>
      </c>
      <c r="M303" s="67">
        <v>2</v>
      </c>
      <c r="N303" s="67">
        <v>0</v>
      </c>
      <c r="O303" s="67">
        <v>0</v>
      </c>
      <c r="P303" s="67">
        <v>0</v>
      </c>
      <c r="Q303" s="67">
        <v>2</v>
      </c>
      <c r="R303" s="87">
        <v>1</v>
      </c>
      <c r="S303" s="67">
        <v>10</v>
      </c>
      <c r="U303" s="88" t="s">
        <v>727</v>
      </c>
      <c r="V303" s="64" t="s">
        <v>683</v>
      </c>
      <c r="W303" s="64" t="s">
        <v>608</v>
      </c>
      <c r="X303" s="67">
        <v>11626</v>
      </c>
    </row>
    <row r="304" spans="1:24" ht="12">
      <c r="A304" s="86">
        <v>445</v>
      </c>
      <c r="B304" s="64">
        <v>445348658</v>
      </c>
      <c r="C304" s="66" t="s">
        <v>160</v>
      </c>
      <c r="D304" s="67">
        <v>0</v>
      </c>
      <c r="E304" s="67">
        <v>0</v>
      </c>
      <c r="F304" s="67">
        <v>0</v>
      </c>
      <c r="G304" s="67">
        <v>1</v>
      </c>
      <c r="H304" s="67">
        <v>0</v>
      </c>
      <c r="I304" s="67">
        <v>1</v>
      </c>
      <c r="J304" s="67">
        <v>0</v>
      </c>
      <c r="K304" s="87">
        <v>7.5800000000000006E-2</v>
      </c>
      <c r="L304" s="67">
        <v>0</v>
      </c>
      <c r="M304" s="67">
        <v>0</v>
      </c>
      <c r="N304" s="67">
        <v>0</v>
      </c>
      <c r="O304" s="67">
        <v>0</v>
      </c>
      <c r="P304" s="67">
        <v>0</v>
      </c>
      <c r="Q304" s="67">
        <v>2</v>
      </c>
      <c r="R304" s="87">
        <v>1</v>
      </c>
      <c r="S304" s="67">
        <v>5</v>
      </c>
      <c r="U304" s="88" t="s">
        <v>727</v>
      </c>
      <c r="V304" s="64" t="s">
        <v>683</v>
      </c>
      <c r="W304" s="64" t="s">
        <v>886</v>
      </c>
      <c r="X304" s="67">
        <v>10035</v>
      </c>
    </row>
    <row r="305" spans="1:24" ht="12">
      <c r="A305" s="86">
        <v>445</v>
      </c>
      <c r="B305" s="64">
        <v>445348753</v>
      </c>
      <c r="C305" s="66" t="s">
        <v>160</v>
      </c>
      <c r="D305" s="67">
        <v>0</v>
      </c>
      <c r="E305" s="67">
        <v>0</v>
      </c>
      <c r="F305" s="67">
        <v>0</v>
      </c>
      <c r="G305" s="67">
        <v>0</v>
      </c>
      <c r="H305" s="67">
        <v>1</v>
      </c>
      <c r="I305" s="67">
        <v>0</v>
      </c>
      <c r="J305" s="67">
        <v>0</v>
      </c>
      <c r="K305" s="87">
        <v>3.7900000000000003E-2</v>
      </c>
      <c r="L305" s="67">
        <v>0</v>
      </c>
      <c r="M305" s="67">
        <v>0</v>
      </c>
      <c r="N305" s="67">
        <v>0</v>
      </c>
      <c r="O305" s="67">
        <v>0</v>
      </c>
      <c r="P305" s="67">
        <v>0</v>
      </c>
      <c r="Q305" s="67">
        <v>1</v>
      </c>
      <c r="R305" s="87">
        <v>1</v>
      </c>
      <c r="S305" s="67">
        <v>6</v>
      </c>
      <c r="U305" s="88" t="s">
        <v>727</v>
      </c>
      <c r="V305" s="64" t="s">
        <v>683</v>
      </c>
      <c r="W305" s="64" t="s">
        <v>801</v>
      </c>
      <c r="X305" s="67">
        <v>8960</v>
      </c>
    </row>
    <row r="306" spans="1:24" ht="12">
      <c r="A306" s="86">
        <v>445</v>
      </c>
      <c r="B306" s="64">
        <v>445348767</v>
      </c>
      <c r="C306" s="66" t="s">
        <v>160</v>
      </c>
      <c r="D306" s="67">
        <v>0</v>
      </c>
      <c r="E306" s="67">
        <v>0</v>
      </c>
      <c r="F306" s="67">
        <v>0</v>
      </c>
      <c r="G306" s="67">
        <v>1</v>
      </c>
      <c r="H306" s="67">
        <v>1</v>
      </c>
      <c r="I306" s="67">
        <v>1</v>
      </c>
      <c r="J306" s="67">
        <v>0</v>
      </c>
      <c r="K306" s="87">
        <v>0.1137</v>
      </c>
      <c r="L306" s="67">
        <v>0</v>
      </c>
      <c r="M306" s="67">
        <v>0</v>
      </c>
      <c r="N306" s="67">
        <v>0</v>
      </c>
      <c r="O306" s="67">
        <v>0</v>
      </c>
      <c r="P306" s="67">
        <v>0</v>
      </c>
      <c r="Q306" s="67">
        <v>3</v>
      </c>
      <c r="R306" s="87">
        <v>1</v>
      </c>
      <c r="S306" s="67">
        <v>9</v>
      </c>
      <c r="U306" s="88" t="s">
        <v>727</v>
      </c>
      <c r="V306" s="64" t="s">
        <v>683</v>
      </c>
      <c r="W306" s="64" t="s">
        <v>734</v>
      </c>
      <c r="X306" s="67">
        <v>9677</v>
      </c>
    </row>
    <row r="307" spans="1:24" ht="12">
      <c r="A307" s="86">
        <v>445</v>
      </c>
      <c r="B307" s="64">
        <v>445348775</v>
      </c>
      <c r="C307" s="66" t="s">
        <v>160</v>
      </c>
      <c r="D307" s="67">
        <v>0</v>
      </c>
      <c r="E307" s="67">
        <v>0</v>
      </c>
      <c r="F307" s="67">
        <v>1</v>
      </c>
      <c r="G307" s="67">
        <v>7</v>
      </c>
      <c r="H307" s="67">
        <v>4</v>
      </c>
      <c r="I307" s="67">
        <v>2</v>
      </c>
      <c r="J307" s="67">
        <v>0</v>
      </c>
      <c r="K307" s="87">
        <v>0.53059999999999996</v>
      </c>
      <c r="L307" s="67">
        <v>0</v>
      </c>
      <c r="M307" s="67">
        <v>0</v>
      </c>
      <c r="N307" s="67">
        <v>0</v>
      </c>
      <c r="O307" s="67">
        <v>0</v>
      </c>
      <c r="P307" s="67">
        <v>3</v>
      </c>
      <c r="Q307" s="67">
        <v>14</v>
      </c>
      <c r="R307" s="87">
        <v>1</v>
      </c>
      <c r="S307" s="67">
        <v>3</v>
      </c>
      <c r="U307" s="88" t="s">
        <v>727</v>
      </c>
      <c r="V307" s="64" t="s">
        <v>683</v>
      </c>
      <c r="W307" s="64" t="s">
        <v>690</v>
      </c>
      <c r="X307" s="67">
        <v>10250</v>
      </c>
    </row>
    <row r="308" spans="1:24" ht="12">
      <c r="A308" s="86">
        <v>446</v>
      </c>
      <c r="B308" s="64">
        <v>446099001</v>
      </c>
      <c r="C308" s="66" t="s">
        <v>166</v>
      </c>
      <c r="D308" s="67">
        <v>0</v>
      </c>
      <c r="E308" s="67">
        <v>0</v>
      </c>
      <c r="F308" s="67">
        <v>0</v>
      </c>
      <c r="G308" s="67">
        <v>1</v>
      </c>
      <c r="H308" s="67">
        <v>0</v>
      </c>
      <c r="I308" s="67">
        <v>0</v>
      </c>
      <c r="J308" s="67">
        <v>0</v>
      </c>
      <c r="K308" s="87">
        <v>3.7900000000000003E-2</v>
      </c>
      <c r="L308" s="67">
        <v>0</v>
      </c>
      <c r="M308" s="67">
        <v>0</v>
      </c>
      <c r="N308" s="67">
        <v>0</v>
      </c>
      <c r="O308" s="67">
        <v>0</v>
      </c>
      <c r="P308" s="67">
        <v>1</v>
      </c>
      <c r="Q308" s="67">
        <v>1</v>
      </c>
      <c r="R308" s="87">
        <v>1.056</v>
      </c>
      <c r="S308" s="67">
        <v>6</v>
      </c>
      <c r="U308" s="88" t="s">
        <v>735</v>
      </c>
      <c r="V308" s="64" t="s">
        <v>736</v>
      </c>
      <c r="W308" s="64" t="s">
        <v>708</v>
      </c>
      <c r="X308" s="67">
        <v>14219</v>
      </c>
    </row>
    <row r="309" spans="1:24" ht="12">
      <c r="A309" s="86">
        <v>446</v>
      </c>
      <c r="B309" s="64">
        <v>446099016</v>
      </c>
      <c r="C309" s="66" t="s">
        <v>166</v>
      </c>
      <c r="D309" s="67">
        <v>0</v>
      </c>
      <c r="E309" s="67">
        <v>0</v>
      </c>
      <c r="F309" s="67">
        <v>31</v>
      </c>
      <c r="G309" s="67">
        <v>149</v>
      </c>
      <c r="H309" s="67">
        <v>93</v>
      </c>
      <c r="I309" s="67">
        <v>67</v>
      </c>
      <c r="J309" s="67">
        <v>0</v>
      </c>
      <c r="K309" s="87">
        <v>12.885999999999999</v>
      </c>
      <c r="L309" s="67">
        <v>0</v>
      </c>
      <c r="M309" s="67">
        <v>9</v>
      </c>
      <c r="N309" s="67">
        <v>0</v>
      </c>
      <c r="O309" s="67">
        <v>1</v>
      </c>
      <c r="P309" s="67">
        <v>72</v>
      </c>
      <c r="Q309" s="67">
        <v>340</v>
      </c>
      <c r="R309" s="87">
        <v>1.056</v>
      </c>
      <c r="S309" s="67">
        <v>7</v>
      </c>
      <c r="U309" s="88" t="s">
        <v>735</v>
      </c>
      <c r="V309" s="64" t="s">
        <v>736</v>
      </c>
      <c r="W309" s="64" t="s">
        <v>737</v>
      </c>
      <c r="X309" s="67">
        <v>10972</v>
      </c>
    </row>
    <row r="310" spans="1:24" ht="12">
      <c r="A310" s="86">
        <v>446</v>
      </c>
      <c r="B310" s="64">
        <v>446099018</v>
      </c>
      <c r="C310" s="66" t="s">
        <v>166</v>
      </c>
      <c r="D310" s="67">
        <v>0</v>
      </c>
      <c r="E310" s="67">
        <v>0</v>
      </c>
      <c r="F310" s="67">
        <v>0</v>
      </c>
      <c r="G310" s="67">
        <v>1</v>
      </c>
      <c r="H310" s="67">
        <v>1</v>
      </c>
      <c r="I310" s="67">
        <v>3</v>
      </c>
      <c r="J310" s="67">
        <v>0</v>
      </c>
      <c r="K310" s="87">
        <v>0.1895</v>
      </c>
      <c r="L310" s="67">
        <v>0</v>
      </c>
      <c r="M310" s="67">
        <v>0</v>
      </c>
      <c r="N310" s="67">
        <v>0</v>
      </c>
      <c r="O310" s="67">
        <v>0</v>
      </c>
      <c r="P310" s="67">
        <v>1</v>
      </c>
      <c r="Q310" s="67">
        <v>5</v>
      </c>
      <c r="R310" s="87">
        <v>1.056</v>
      </c>
      <c r="S310" s="67">
        <v>8</v>
      </c>
      <c r="U310" s="88" t="s">
        <v>735</v>
      </c>
      <c r="V310" s="64" t="s">
        <v>736</v>
      </c>
      <c r="W310" s="64" t="s">
        <v>738</v>
      </c>
      <c r="X310" s="67">
        <v>11517</v>
      </c>
    </row>
    <row r="311" spans="1:24" ht="12">
      <c r="A311" s="86">
        <v>446</v>
      </c>
      <c r="B311" s="64">
        <v>446099035</v>
      </c>
      <c r="C311" s="66" t="s">
        <v>166</v>
      </c>
      <c r="D311" s="67">
        <v>0</v>
      </c>
      <c r="E311" s="67">
        <v>0</v>
      </c>
      <c r="F311" s="67">
        <v>0</v>
      </c>
      <c r="G311" s="67">
        <v>0</v>
      </c>
      <c r="H311" s="67">
        <v>2</v>
      </c>
      <c r="I311" s="67">
        <v>4</v>
      </c>
      <c r="J311" s="67">
        <v>0</v>
      </c>
      <c r="K311" s="87">
        <v>0.22739999999999999</v>
      </c>
      <c r="L311" s="67">
        <v>0</v>
      </c>
      <c r="M311" s="67">
        <v>0</v>
      </c>
      <c r="N311" s="67">
        <v>0</v>
      </c>
      <c r="O311" s="67">
        <v>3</v>
      </c>
      <c r="P311" s="67">
        <v>1</v>
      </c>
      <c r="Q311" s="67">
        <v>6</v>
      </c>
      <c r="R311" s="87">
        <v>1.056</v>
      </c>
      <c r="S311" s="67">
        <v>10</v>
      </c>
      <c r="U311" s="88" t="s">
        <v>735</v>
      </c>
      <c r="V311" s="64" t="s">
        <v>736</v>
      </c>
      <c r="W311" s="64" t="s">
        <v>583</v>
      </c>
      <c r="X311" s="67">
        <v>12442</v>
      </c>
    </row>
    <row r="312" spans="1:24" ht="12">
      <c r="A312" s="86">
        <v>446</v>
      </c>
      <c r="B312" s="64">
        <v>446099044</v>
      </c>
      <c r="C312" s="66" t="s">
        <v>166</v>
      </c>
      <c r="D312" s="67">
        <v>0</v>
      </c>
      <c r="E312" s="67">
        <v>0</v>
      </c>
      <c r="F312" s="67">
        <v>42</v>
      </c>
      <c r="G312" s="67">
        <v>244</v>
      </c>
      <c r="H312" s="67">
        <v>167</v>
      </c>
      <c r="I312" s="67">
        <v>113</v>
      </c>
      <c r="J312" s="67">
        <v>0</v>
      </c>
      <c r="K312" s="87">
        <v>21.4514</v>
      </c>
      <c r="L312" s="67">
        <v>0</v>
      </c>
      <c r="M312" s="67">
        <v>48</v>
      </c>
      <c r="N312" s="67">
        <v>7</v>
      </c>
      <c r="O312" s="67">
        <v>3</v>
      </c>
      <c r="P312" s="67">
        <v>239</v>
      </c>
      <c r="Q312" s="67">
        <v>566</v>
      </c>
      <c r="R312" s="87">
        <v>1.056</v>
      </c>
      <c r="S312" s="67">
        <v>10</v>
      </c>
      <c r="U312" s="88" t="s">
        <v>735</v>
      </c>
      <c r="V312" s="64" t="s">
        <v>736</v>
      </c>
      <c r="W312" s="64" t="s">
        <v>595</v>
      </c>
      <c r="X312" s="67">
        <v>12249</v>
      </c>
    </row>
    <row r="313" spans="1:24" ht="12">
      <c r="A313" s="86">
        <v>446</v>
      </c>
      <c r="B313" s="64">
        <v>446099050</v>
      </c>
      <c r="C313" s="66" t="s">
        <v>166</v>
      </c>
      <c r="D313" s="67">
        <v>0</v>
      </c>
      <c r="E313" s="67">
        <v>0</v>
      </c>
      <c r="F313" s="67">
        <v>1</v>
      </c>
      <c r="G313" s="67">
        <v>2</v>
      </c>
      <c r="H313" s="67">
        <v>5</v>
      </c>
      <c r="I313" s="67">
        <v>0</v>
      </c>
      <c r="J313" s="67">
        <v>0</v>
      </c>
      <c r="K313" s="87">
        <v>0.30320000000000003</v>
      </c>
      <c r="L313" s="67">
        <v>0</v>
      </c>
      <c r="M313" s="67">
        <v>0</v>
      </c>
      <c r="N313" s="67">
        <v>1</v>
      </c>
      <c r="O313" s="67">
        <v>0</v>
      </c>
      <c r="P313" s="67">
        <v>2</v>
      </c>
      <c r="Q313" s="67">
        <v>8</v>
      </c>
      <c r="R313" s="87">
        <v>1.056</v>
      </c>
      <c r="S313" s="67">
        <v>3</v>
      </c>
      <c r="U313" s="88" t="s">
        <v>735</v>
      </c>
      <c r="V313" s="64" t="s">
        <v>736</v>
      </c>
      <c r="W313" s="64" t="s">
        <v>665</v>
      </c>
      <c r="X313" s="67">
        <v>10842</v>
      </c>
    </row>
    <row r="314" spans="1:24" ht="12">
      <c r="A314" s="86">
        <v>446</v>
      </c>
      <c r="B314" s="64">
        <v>446099083</v>
      </c>
      <c r="C314" s="66" t="s">
        <v>166</v>
      </c>
      <c r="D314" s="67">
        <v>0</v>
      </c>
      <c r="E314" s="67">
        <v>0</v>
      </c>
      <c r="F314" s="67">
        <v>0</v>
      </c>
      <c r="G314" s="67">
        <v>0</v>
      </c>
      <c r="H314" s="67">
        <v>2</v>
      </c>
      <c r="I314" s="67">
        <v>0</v>
      </c>
      <c r="J314" s="67">
        <v>0</v>
      </c>
      <c r="K314" s="87">
        <v>7.5800000000000006E-2</v>
      </c>
      <c r="L314" s="67">
        <v>0</v>
      </c>
      <c r="M314" s="67">
        <v>0</v>
      </c>
      <c r="N314" s="67">
        <v>0</v>
      </c>
      <c r="O314" s="67">
        <v>0</v>
      </c>
      <c r="P314" s="67">
        <v>1</v>
      </c>
      <c r="Q314" s="67">
        <v>2</v>
      </c>
      <c r="R314" s="87">
        <v>1.056</v>
      </c>
      <c r="S314" s="67">
        <v>5</v>
      </c>
      <c r="U314" s="88" t="s">
        <v>735</v>
      </c>
      <c r="V314" s="64" t="s">
        <v>736</v>
      </c>
      <c r="W314" s="64" t="s">
        <v>824</v>
      </c>
      <c r="X314" s="67">
        <v>11466</v>
      </c>
    </row>
    <row r="315" spans="1:24" ht="12">
      <c r="A315" s="86">
        <v>446</v>
      </c>
      <c r="B315" s="64">
        <v>446099088</v>
      </c>
      <c r="C315" s="66" t="s">
        <v>166</v>
      </c>
      <c r="D315" s="67">
        <v>0</v>
      </c>
      <c r="E315" s="67">
        <v>0</v>
      </c>
      <c r="F315" s="67">
        <v>1</v>
      </c>
      <c r="G315" s="67">
        <v>7</v>
      </c>
      <c r="H315" s="67">
        <v>8</v>
      </c>
      <c r="I315" s="67">
        <v>5</v>
      </c>
      <c r="J315" s="67">
        <v>0</v>
      </c>
      <c r="K315" s="87">
        <v>0.79590000000000005</v>
      </c>
      <c r="L315" s="67">
        <v>0</v>
      </c>
      <c r="M315" s="67">
        <v>0</v>
      </c>
      <c r="N315" s="67">
        <v>0</v>
      </c>
      <c r="O315" s="67">
        <v>0</v>
      </c>
      <c r="P315" s="67">
        <v>8</v>
      </c>
      <c r="Q315" s="67">
        <v>21</v>
      </c>
      <c r="R315" s="87">
        <v>1.056</v>
      </c>
      <c r="S315" s="67">
        <v>3</v>
      </c>
      <c r="U315" s="88" t="s">
        <v>735</v>
      </c>
      <c r="V315" s="64" t="s">
        <v>736</v>
      </c>
      <c r="W315" s="64" t="s">
        <v>739</v>
      </c>
      <c r="X315" s="67">
        <v>11520</v>
      </c>
    </row>
    <row r="316" spans="1:24" ht="12">
      <c r="A316" s="86">
        <v>446</v>
      </c>
      <c r="B316" s="64">
        <v>446099099</v>
      </c>
      <c r="C316" s="66" t="s">
        <v>166</v>
      </c>
      <c r="D316" s="67">
        <v>0</v>
      </c>
      <c r="E316" s="67">
        <v>0</v>
      </c>
      <c r="F316" s="67">
        <v>13</v>
      </c>
      <c r="G316" s="67">
        <v>59</v>
      </c>
      <c r="H316" s="67">
        <v>21</v>
      </c>
      <c r="I316" s="67">
        <v>20</v>
      </c>
      <c r="J316" s="67">
        <v>0</v>
      </c>
      <c r="K316" s="87">
        <v>4.2827000000000002</v>
      </c>
      <c r="L316" s="67">
        <v>0</v>
      </c>
      <c r="M316" s="67">
        <v>8</v>
      </c>
      <c r="N316" s="67">
        <v>2</v>
      </c>
      <c r="O316" s="67">
        <v>0</v>
      </c>
      <c r="P316" s="67">
        <v>32</v>
      </c>
      <c r="Q316" s="67">
        <v>113</v>
      </c>
      <c r="R316" s="87">
        <v>1.056</v>
      </c>
      <c r="S316" s="67">
        <v>4</v>
      </c>
      <c r="U316" s="88" t="s">
        <v>735</v>
      </c>
      <c r="V316" s="64" t="s">
        <v>736</v>
      </c>
      <c r="W316" s="64" t="s">
        <v>736</v>
      </c>
      <c r="X316" s="67">
        <v>11322</v>
      </c>
    </row>
    <row r="317" spans="1:24" ht="12">
      <c r="A317" s="86">
        <v>446</v>
      </c>
      <c r="B317" s="64">
        <v>446099101</v>
      </c>
      <c r="C317" s="66" t="s">
        <v>166</v>
      </c>
      <c r="D317" s="67">
        <v>0</v>
      </c>
      <c r="E317" s="67">
        <v>0</v>
      </c>
      <c r="F317" s="67">
        <v>0</v>
      </c>
      <c r="G317" s="67">
        <v>0</v>
      </c>
      <c r="H317" s="67">
        <v>1</v>
      </c>
      <c r="I317" s="67">
        <v>0</v>
      </c>
      <c r="J317" s="67">
        <v>0</v>
      </c>
      <c r="K317" s="87">
        <v>3.7900000000000003E-2</v>
      </c>
      <c r="L317" s="67">
        <v>0</v>
      </c>
      <c r="M317" s="67">
        <v>0</v>
      </c>
      <c r="N317" s="67">
        <v>0</v>
      </c>
      <c r="O317" s="67">
        <v>0</v>
      </c>
      <c r="P317" s="67">
        <v>1</v>
      </c>
      <c r="Q317" s="67">
        <v>1</v>
      </c>
      <c r="R317" s="87">
        <v>1.056</v>
      </c>
      <c r="S317" s="67">
        <v>2</v>
      </c>
      <c r="U317" s="88" t="s">
        <v>735</v>
      </c>
      <c r="V317" s="64" t="s">
        <v>736</v>
      </c>
      <c r="W317" s="64" t="s">
        <v>635</v>
      </c>
      <c r="X317" s="67">
        <v>13432</v>
      </c>
    </row>
    <row r="318" spans="1:24" ht="12">
      <c r="A318" s="86">
        <v>446</v>
      </c>
      <c r="B318" s="64">
        <v>446099133</v>
      </c>
      <c r="C318" s="66" t="s">
        <v>166</v>
      </c>
      <c r="D318" s="67">
        <v>0</v>
      </c>
      <c r="E318" s="67">
        <v>0</v>
      </c>
      <c r="F318" s="67">
        <v>0</v>
      </c>
      <c r="G318" s="67">
        <v>2</v>
      </c>
      <c r="H318" s="67">
        <v>0</v>
      </c>
      <c r="I318" s="67">
        <v>2</v>
      </c>
      <c r="J318" s="67">
        <v>0</v>
      </c>
      <c r="K318" s="87">
        <v>0.15160000000000001</v>
      </c>
      <c r="L318" s="67">
        <v>0</v>
      </c>
      <c r="M318" s="67">
        <v>1</v>
      </c>
      <c r="N318" s="67">
        <v>0</v>
      </c>
      <c r="O318" s="67">
        <v>0</v>
      </c>
      <c r="P318" s="67">
        <v>4</v>
      </c>
      <c r="Q318" s="67">
        <v>4</v>
      </c>
      <c r="R318" s="87">
        <v>1.056</v>
      </c>
      <c r="S318" s="67">
        <v>7</v>
      </c>
      <c r="U318" s="88" t="s">
        <v>735</v>
      </c>
      <c r="V318" s="64" t="s">
        <v>736</v>
      </c>
      <c r="W318" s="64" t="s">
        <v>631</v>
      </c>
      <c r="X318" s="67">
        <v>15699</v>
      </c>
    </row>
    <row r="319" spans="1:24" ht="12">
      <c r="A319" s="86">
        <v>446</v>
      </c>
      <c r="B319" s="64">
        <v>446099167</v>
      </c>
      <c r="C319" s="66" t="s">
        <v>166</v>
      </c>
      <c r="D319" s="67">
        <v>0</v>
      </c>
      <c r="E319" s="67">
        <v>0</v>
      </c>
      <c r="F319" s="67">
        <v>10</v>
      </c>
      <c r="G319" s="67">
        <v>29</v>
      </c>
      <c r="H319" s="67">
        <v>19</v>
      </c>
      <c r="I319" s="67">
        <v>13</v>
      </c>
      <c r="J319" s="67">
        <v>0</v>
      </c>
      <c r="K319" s="87">
        <v>2.6909000000000001</v>
      </c>
      <c r="L319" s="67">
        <v>0</v>
      </c>
      <c r="M319" s="67">
        <v>1</v>
      </c>
      <c r="N319" s="67">
        <v>0</v>
      </c>
      <c r="O319" s="67">
        <v>0</v>
      </c>
      <c r="P319" s="67">
        <v>20</v>
      </c>
      <c r="Q319" s="67">
        <v>71</v>
      </c>
      <c r="R319" s="87">
        <v>1.056</v>
      </c>
      <c r="S319" s="67">
        <v>3</v>
      </c>
      <c r="U319" s="88" t="s">
        <v>735</v>
      </c>
      <c r="V319" s="64" t="s">
        <v>736</v>
      </c>
      <c r="W319" s="64" t="s">
        <v>740</v>
      </c>
      <c r="X319" s="67">
        <v>11099</v>
      </c>
    </row>
    <row r="320" spans="1:24" ht="12">
      <c r="A320" s="86">
        <v>446</v>
      </c>
      <c r="B320" s="64">
        <v>446099177</v>
      </c>
      <c r="C320" s="66" t="s">
        <v>166</v>
      </c>
      <c r="D320" s="67">
        <v>0</v>
      </c>
      <c r="E320" s="67">
        <v>0</v>
      </c>
      <c r="F320" s="67">
        <v>0</v>
      </c>
      <c r="G320" s="67">
        <v>1</v>
      </c>
      <c r="H320" s="67">
        <v>0</v>
      </c>
      <c r="I320" s="67">
        <v>1</v>
      </c>
      <c r="J320" s="67">
        <v>0</v>
      </c>
      <c r="K320" s="87">
        <v>7.5800000000000006E-2</v>
      </c>
      <c r="L320" s="67">
        <v>0</v>
      </c>
      <c r="M320" s="67">
        <v>0</v>
      </c>
      <c r="N320" s="67">
        <v>0</v>
      </c>
      <c r="O320" s="67">
        <v>0</v>
      </c>
      <c r="P320" s="67">
        <v>0</v>
      </c>
      <c r="Q320" s="67">
        <v>2</v>
      </c>
      <c r="R320" s="87">
        <v>1.056</v>
      </c>
      <c r="S320" s="67">
        <v>2</v>
      </c>
      <c r="U320" s="88" t="s">
        <v>735</v>
      </c>
      <c r="V320" s="64" t="s">
        <v>736</v>
      </c>
      <c r="W320" s="64" t="s">
        <v>678</v>
      </c>
      <c r="X320" s="67">
        <v>10497</v>
      </c>
    </row>
    <row r="321" spans="1:24" ht="12">
      <c r="A321" s="86">
        <v>446</v>
      </c>
      <c r="B321" s="64">
        <v>446099182</v>
      </c>
      <c r="C321" s="66" t="s">
        <v>166</v>
      </c>
      <c r="D321" s="67">
        <v>0</v>
      </c>
      <c r="E321" s="67">
        <v>0</v>
      </c>
      <c r="F321" s="67">
        <v>0</v>
      </c>
      <c r="G321" s="67">
        <v>0</v>
      </c>
      <c r="H321" s="67">
        <v>1</v>
      </c>
      <c r="I321" s="67">
        <v>0</v>
      </c>
      <c r="J321" s="67">
        <v>0</v>
      </c>
      <c r="K321" s="87">
        <v>3.7900000000000003E-2</v>
      </c>
      <c r="L321" s="67">
        <v>0</v>
      </c>
      <c r="M321" s="67">
        <v>0</v>
      </c>
      <c r="N321" s="67">
        <v>1</v>
      </c>
      <c r="O321" s="67">
        <v>0</v>
      </c>
      <c r="P321" s="67">
        <v>1</v>
      </c>
      <c r="Q321" s="67">
        <v>1</v>
      </c>
      <c r="R321" s="87">
        <v>1.056</v>
      </c>
      <c r="S321" s="67">
        <v>7</v>
      </c>
      <c r="U321" s="88" t="s">
        <v>735</v>
      </c>
      <c r="V321" s="64" t="s">
        <v>736</v>
      </c>
      <c r="W321" s="64" t="s">
        <v>829</v>
      </c>
      <c r="X321" s="67">
        <v>16503</v>
      </c>
    </row>
    <row r="322" spans="1:24" ht="12">
      <c r="A322" s="86">
        <v>446</v>
      </c>
      <c r="B322" s="64">
        <v>446099208</v>
      </c>
      <c r="C322" s="66" t="s">
        <v>166</v>
      </c>
      <c r="D322" s="67">
        <v>0</v>
      </c>
      <c r="E322" s="67">
        <v>0</v>
      </c>
      <c r="F322" s="67">
        <v>0</v>
      </c>
      <c r="G322" s="67">
        <v>3</v>
      </c>
      <c r="H322" s="67">
        <v>1</v>
      </c>
      <c r="I322" s="67">
        <v>0</v>
      </c>
      <c r="J322" s="67">
        <v>0</v>
      </c>
      <c r="K322" s="87">
        <v>0.15160000000000001</v>
      </c>
      <c r="L322" s="67">
        <v>0</v>
      </c>
      <c r="M322" s="67">
        <v>0</v>
      </c>
      <c r="N322" s="67">
        <v>0</v>
      </c>
      <c r="O322" s="67">
        <v>0</v>
      </c>
      <c r="P322" s="67">
        <v>0</v>
      </c>
      <c r="Q322" s="67">
        <v>4</v>
      </c>
      <c r="R322" s="87">
        <v>1.056</v>
      </c>
      <c r="S322" s="67">
        <v>1</v>
      </c>
      <c r="U322" s="88" t="s">
        <v>735</v>
      </c>
      <c r="V322" s="64" t="s">
        <v>736</v>
      </c>
      <c r="W322" s="64" t="s">
        <v>741</v>
      </c>
      <c r="X322" s="67">
        <v>9640</v>
      </c>
    </row>
    <row r="323" spans="1:24" ht="12">
      <c r="A323" s="86">
        <v>446</v>
      </c>
      <c r="B323" s="64">
        <v>446099212</v>
      </c>
      <c r="C323" s="66" t="s">
        <v>166</v>
      </c>
      <c r="D323" s="67">
        <v>0</v>
      </c>
      <c r="E323" s="67">
        <v>0</v>
      </c>
      <c r="F323" s="67">
        <v>21</v>
      </c>
      <c r="G323" s="67">
        <v>74</v>
      </c>
      <c r="H323" s="67">
        <v>20</v>
      </c>
      <c r="I323" s="67">
        <v>21</v>
      </c>
      <c r="J323" s="67">
        <v>0</v>
      </c>
      <c r="K323" s="87">
        <v>5.1543999999999999</v>
      </c>
      <c r="L323" s="67">
        <v>0</v>
      </c>
      <c r="M323" s="67">
        <v>7</v>
      </c>
      <c r="N323" s="67">
        <v>1</v>
      </c>
      <c r="O323" s="67">
        <v>0</v>
      </c>
      <c r="P323" s="67">
        <v>29</v>
      </c>
      <c r="Q323" s="67">
        <v>136</v>
      </c>
      <c r="R323" s="87">
        <v>1.056</v>
      </c>
      <c r="S323" s="67">
        <v>4</v>
      </c>
      <c r="U323" s="88" t="s">
        <v>735</v>
      </c>
      <c r="V323" s="64" t="s">
        <v>736</v>
      </c>
      <c r="W323" s="64" t="s">
        <v>742</v>
      </c>
      <c r="X323" s="67">
        <v>10936</v>
      </c>
    </row>
    <row r="324" spans="1:24" ht="12">
      <c r="A324" s="86">
        <v>446</v>
      </c>
      <c r="B324" s="64">
        <v>446099218</v>
      </c>
      <c r="C324" s="66" t="s">
        <v>166</v>
      </c>
      <c r="D324" s="67">
        <v>0</v>
      </c>
      <c r="E324" s="67">
        <v>0</v>
      </c>
      <c r="F324" s="67">
        <v>6</v>
      </c>
      <c r="G324" s="67">
        <v>27</v>
      </c>
      <c r="H324" s="67">
        <v>28</v>
      </c>
      <c r="I324" s="67">
        <v>26</v>
      </c>
      <c r="J324" s="67">
        <v>0</v>
      </c>
      <c r="K324" s="87">
        <v>3.2972999999999999</v>
      </c>
      <c r="L324" s="67">
        <v>0</v>
      </c>
      <c r="M324" s="67">
        <v>2</v>
      </c>
      <c r="N324" s="67">
        <v>0</v>
      </c>
      <c r="O324" s="67">
        <v>2</v>
      </c>
      <c r="P324" s="67">
        <v>13</v>
      </c>
      <c r="Q324" s="67">
        <v>87</v>
      </c>
      <c r="R324" s="87">
        <v>1.056</v>
      </c>
      <c r="S324" s="67">
        <v>5</v>
      </c>
      <c r="U324" s="88" t="s">
        <v>735</v>
      </c>
      <c r="V324" s="64" t="s">
        <v>736</v>
      </c>
      <c r="W324" s="64" t="s">
        <v>743</v>
      </c>
      <c r="X324" s="67">
        <v>10797</v>
      </c>
    </row>
    <row r="325" spans="1:24" ht="12">
      <c r="A325" s="86">
        <v>446</v>
      </c>
      <c r="B325" s="64">
        <v>446099220</v>
      </c>
      <c r="C325" s="66" t="s">
        <v>166</v>
      </c>
      <c r="D325" s="67">
        <v>0</v>
      </c>
      <c r="E325" s="67">
        <v>0</v>
      </c>
      <c r="F325" s="67">
        <v>4</v>
      </c>
      <c r="G325" s="67">
        <v>18</v>
      </c>
      <c r="H325" s="67">
        <v>7</v>
      </c>
      <c r="I325" s="67">
        <v>2</v>
      </c>
      <c r="J325" s="67">
        <v>0</v>
      </c>
      <c r="K325" s="87">
        <v>1.1749000000000001</v>
      </c>
      <c r="L325" s="67">
        <v>0</v>
      </c>
      <c r="M325" s="67">
        <v>5</v>
      </c>
      <c r="N325" s="67">
        <v>0</v>
      </c>
      <c r="O325" s="67">
        <v>0</v>
      </c>
      <c r="P325" s="67">
        <v>9</v>
      </c>
      <c r="Q325" s="67">
        <v>31</v>
      </c>
      <c r="R325" s="87">
        <v>1.056</v>
      </c>
      <c r="S325" s="67">
        <v>6</v>
      </c>
      <c r="U325" s="88" t="s">
        <v>735</v>
      </c>
      <c r="V325" s="64" t="s">
        <v>736</v>
      </c>
      <c r="W325" s="64" t="s">
        <v>598</v>
      </c>
      <c r="X325" s="67">
        <v>11436</v>
      </c>
    </row>
    <row r="326" spans="1:24" ht="12">
      <c r="A326" s="86">
        <v>446</v>
      </c>
      <c r="B326" s="64">
        <v>446099238</v>
      </c>
      <c r="C326" s="66" t="s">
        <v>166</v>
      </c>
      <c r="D326" s="67">
        <v>0</v>
      </c>
      <c r="E326" s="67">
        <v>0</v>
      </c>
      <c r="F326" s="67">
        <v>1</v>
      </c>
      <c r="G326" s="67">
        <v>17</v>
      </c>
      <c r="H326" s="67">
        <v>5</v>
      </c>
      <c r="I326" s="67">
        <v>0</v>
      </c>
      <c r="J326" s="67">
        <v>0</v>
      </c>
      <c r="K326" s="87">
        <v>0.87170000000000003</v>
      </c>
      <c r="L326" s="67">
        <v>0</v>
      </c>
      <c r="M326" s="67">
        <v>0</v>
      </c>
      <c r="N326" s="67">
        <v>0</v>
      </c>
      <c r="O326" s="67">
        <v>0</v>
      </c>
      <c r="P326" s="67">
        <v>4</v>
      </c>
      <c r="Q326" s="67">
        <v>23</v>
      </c>
      <c r="R326" s="87">
        <v>1.056</v>
      </c>
      <c r="S326" s="67">
        <v>4</v>
      </c>
      <c r="U326" s="88" t="s">
        <v>735</v>
      </c>
      <c r="V326" s="64" t="s">
        <v>736</v>
      </c>
      <c r="W326" s="64" t="s">
        <v>744</v>
      </c>
      <c r="X326" s="67">
        <v>10372</v>
      </c>
    </row>
    <row r="327" spans="1:24" ht="12">
      <c r="A327" s="86">
        <v>446</v>
      </c>
      <c r="B327" s="64">
        <v>446099244</v>
      </c>
      <c r="C327" s="66" t="s">
        <v>166</v>
      </c>
      <c r="D327" s="67">
        <v>0</v>
      </c>
      <c r="E327" s="67">
        <v>0</v>
      </c>
      <c r="F327" s="67">
        <v>0</v>
      </c>
      <c r="G327" s="67">
        <v>11</v>
      </c>
      <c r="H327" s="67">
        <v>8</v>
      </c>
      <c r="I327" s="67">
        <v>11</v>
      </c>
      <c r="J327" s="67">
        <v>0</v>
      </c>
      <c r="K327" s="87">
        <v>1.137</v>
      </c>
      <c r="L327" s="67">
        <v>0</v>
      </c>
      <c r="M327" s="67">
        <v>0</v>
      </c>
      <c r="N327" s="67">
        <v>1</v>
      </c>
      <c r="O327" s="67">
        <v>0</v>
      </c>
      <c r="P327" s="67">
        <v>6</v>
      </c>
      <c r="Q327" s="67">
        <v>30</v>
      </c>
      <c r="R327" s="87">
        <v>1.056</v>
      </c>
      <c r="S327" s="67">
        <v>9</v>
      </c>
      <c r="U327" s="88" t="s">
        <v>735</v>
      </c>
      <c r="V327" s="64" t="s">
        <v>736</v>
      </c>
      <c r="W327" s="64" t="s">
        <v>599</v>
      </c>
      <c r="X327" s="67">
        <v>11242</v>
      </c>
    </row>
    <row r="328" spans="1:24" ht="12">
      <c r="A328" s="86">
        <v>446</v>
      </c>
      <c r="B328" s="64">
        <v>446099266</v>
      </c>
      <c r="C328" s="66" t="s">
        <v>166</v>
      </c>
      <c r="D328" s="67">
        <v>0</v>
      </c>
      <c r="E328" s="67">
        <v>0</v>
      </c>
      <c r="F328" s="67">
        <v>0</v>
      </c>
      <c r="G328" s="67">
        <v>2</v>
      </c>
      <c r="H328" s="67">
        <v>1</v>
      </c>
      <c r="I328" s="67">
        <v>1</v>
      </c>
      <c r="J328" s="67">
        <v>0</v>
      </c>
      <c r="K328" s="87">
        <v>0.15160000000000001</v>
      </c>
      <c r="L328" s="67">
        <v>0</v>
      </c>
      <c r="M328" s="67">
        <v>0</v>
      </c>
      <c r="N328" s="67">
        <v>0</v>
      </c>
      <c r="O328" s="67">
        <v>0</v>
      </c>
      <c r="P328" s="67">
        <v>0</v>
      </c>
      <c r="Q328" s="67">
        <v>4</v>
      </c>
      <c r="R328" s="87">
        <v>1.056</v>
      </c>
      <c r="S328" s="67">
        <v>2</v>
      </c>
      <c r="U328" s="88" t="s">
        <v>735</v>
      </c>
      <c r="V328" s="64" t="s">
        <v>736</v>
      </c>
      <c r="W328" s="64" t="s">
        <v>745</v>
      </c>
      <c r="X328" s="67">
        <v>10023</v>
      </c>
    </row>
    <row r="329" spans="1:24" ht="12">
      <c r="A329" s="86">
        <v>446</v>
      </c>
      <c r="B329" s="64">
        <v>446099285</v>
      </c>
      <c r="C329" s="66" t="s">
        <v>166</v>
      </c>
      <c r="D329" s="67">
        <v>0</v>
      </c>
      <c r="E329" s="67">
        <v>0</v>
      </c>
      <c r="F329" s="67">
        <v>10</v>
      </c>
      <c r="G329" s="67">
        <v>56</v>
      </c>
      <c r="H329" s="67">
        <v>33</v>
      </c>
      <c r="I329" s="67">
        <v>15</v>
      </c>
      <c r="J329" s="67">
        <v>0</v>
      </c>
      <c r="K329" s="87">
        <v>4.3205999999999998</v>
      </c>
      <c r="L329" s="67">
        <v>0</v>
      </c>
      <c r="M329" s="67">
        <v>10</v>
      </c>
      <c r="N329" s="67">
        <v>1</v>
      </c>
      <c r="O329" s="67">
        <v>1</v>
      </c>
      <c r="P329" s="67">
        <v>24</v>
      </c>
      <c r="Q329" s="67">
        <v>114</v>
      </c>
      <c r="R329" s="87">
        <v>1.056</v>
      </c>
      <c r="S329" s="67">
        <v>7</v>
      </c>
      <c r="U329" s="88" t="s">
        <v>735</v>
      </c>
      <c r="V329" s="64" t="s">
        <v>736</v>
      </c>
      <c r="W329" s="64" t="s">
        <v>600</v>
      </c>
      <c r="X329" s="67">
        <v>11043</v>
      </c>
    </row>
    <row r="330" spans="1:24" ht="12">
      <c r="A330" s="86">
        <v>446</v>
      </c>
      <c r="B330" s="64">
        <v>446099293</v>
      </c>
      <c r="C330" s="66" t="s">
        <v>166</v>
      </c>
      <c r="D330" s="67">
        <v>0</v>
      </c>
      <c r="E330" s="67">
        <v>0</v>
      </c>
      <c r="F330" s="67">
        <v>0</v>
      </c>
      <c r="G330" s="67">
        <v>9</v>
      </c>
      <c r="H330" s="67">
        <v>4</v>
      </c>
      <c r="I330" s="67">
        <v>4</v>
      </c>
      <c r="J330" s="67">
        <v>0</v>
      </c>
      <c r="K330" s="87">
        <v>0.64429999999999998</v>
      </c>
      <c r="L330" s="67">
        <v>0</v>
      </c>
      <c r="M330" s="67">
        <v>0</v>
      </c>
      <c r="N330" s="67">
        <v>0</v>
      </c>
      <c r="O330" s="67">
        <v>0</v>
      </c>
      <c r="P330" s="67">
        <v>9</v>
      </c>
      <c r="Q330" s="67">
        <v>17</v>
      </c>
      <c r="R330" s="87">
        <v>1.056</v>
      </c>
      <c r="S330" s="67">
        <v>9</v>
      </c>
      <c r="U330" s="88" t="s">
        <v>735</v>
      </c>
      <c r="V330" s="64" t="s">
        <v>736</v>
      </c>
      <c r="W330" s="64" t="s">
        <v>746</v>
      </c>
      <c r="X330" s="67">
        <v>12551</v>
      </c>
    </row>
    <row r="331" spans="1:24" ht="12">
      <c r="A331" s="86">
        <v>446</v>
      </c>
      <c r="B331" s="64">
        <v>446099307</v>
      </c>
      <c r="C331" s="66" t="s">
        <v>166</v>
      </c>
      <c r="D331" s="67">
        <v>0</v>
      </c>
      <c r="E331" s="67">
        <v>0</v>
      </c>
      <c r="F331" s="67">
        <v>4</v>
      </c>
      <c r="G331" s="67">
        <v>18</v>
      </c>
      <c r="H331" s="67">
        <v>6</v>
      </c>
      <c r="I331" s="67">
        <v>3</v>
      </c>
      <c r="J331" s="67">
        <v>0</v>
      </c>
      <c r="K331" s="87">
        <v>1.1749000000000001</v>
      </c>
      <c r="L331" s="67">
        <v>0</v>
      </c>
      <c r="M331" s="67">
        <v>4</v>
      </c>
      <c r="N331" s="67">
        <v>0</v>
      </c>
      <c r="O331" s="67">
        <v>0</v>
      </c>
      <c r="P331" s="67">
        <v>15</v>
      </c>
      <c r="Q331" s="67">
        <v>31</v>
      </c>
      <c r="R331" s="87">
        <v>1.056</v>
      </c>
      <c r="S331" s="67">
        <v>3</v>
      </c>
      <c r="U331" s="88" t="s">
        <v>735</v>
      </c>
      <c r="V331" s="64" t="s">
        <v>736</v>
      </c>
      <c r="W331" s="64" t="s">
        <v>628</v>
      </c>
      <c r="X331" s="67">
        <v>12105</v>
      </c>
    </row>
    <row r="332" spans="1:24" ht="12">
      <c r="A332" s="86">
        <v>446</v>
      </c>
      <c r="B332" s="64">
        <v>446099310</v>
      </c>
      <c r="C332" s="66" t="s">
        <v>166</v>
      </c>
      <c r="D332" s="67">
        <v>0</v>
      </c>
      <c r="E332" s="67">
        <v>0</v>
      </c>
      <c r="F332" s="67">
        <v>0</v>
      </c>
      <c r="G332" s="67">
        <v>1</v>
      </c>
      <c r="H332" s="67">
        <v>0</v>
      </c>
      <c r="I332" s="67">
        <v>0</v>
      </c>
      <c r="J332" s="67">
        <v>0</v>
      </c>
      <c r="K332" s="87">
        <v>3.7900000000000003E-2</v>
      </c>
      <c r="L332" s="67">
        <v>0</v>
      </c>
      <c r="M332" s="67">
        <v>0</v>
      </c>
      <c r="N332" s="67">
        <v>0</v>
      </c>
      <c r="O332" s="67">
        <v>0</v>
      </c>
      <c r="P332" s="67">
        <v>1</v>
      </c>
      <c r="Q332" s="67">
        <v>1</v>
      </c>
      <c r="R332" s="87">
        <v>1.056</v>
      </c>
      <c r="S332" s="67">
        <v>10</v>
      </c>
      <c r="U332" s="88" t="s">
        <v>735</v>
      </c>
      <c r="V332" s="64" t="s">
        <v>736</v>
      </c>
      <c r="W332" s="64" t="s">
        <v>832</v>
      </c>
      <c r="X332" s="67">
        <v>14646</v>
      </c>
    </row>
    <row r="333" spans="1:24" ht="12">
      <c r="A333" s="86">
        <v>446</v>
      </c>
      <c r="B333" s="64">
        <v>446099323</v>
      </c>
      <c r="C333" s="66" t="s">
        <v>166</v>
      </c>
      <c r="D333" s="67">
        <v>0</v>
      </c>
      <c r="E333" s="67">
        <v>0</v>
      </c>
      <c r="F333" s="67">
        <v>0</v>
      </c>
      <c r="G333" s="67">
        <v>1</v>
      </c>
      <c r="H333" s="67">
        <v>1</v>
      </c>
      <c r="I333" s="67">
        <v>1</v>
      </c>
      <c r="J333" s="67">
        <v>0</v>
      </c>
      <c r="K333" s="87">
        <v>0.1137</v>
      </c>
      <c r="L333" s="67">
        <v>0</v>
      </c>
      <c r="M333" s="67">
        <v>0</v>
      </c>
      <c r="N333" s="67">
        <v>1</v>
      </c>
      <c r="O333" s="67">
        <v>0</v>
      </c>
      <c r="P333" s="67">
        <v>0</v>
      </c>
      <c r="Q333" s="67">
        <v>3</v>
      </c>
      <c r="R333" s="87">
        <v>1.056</v>
      </c>
      <c r="S333" s="67">
        <v>4</v>
      </c>
      <c r="U333" s="88" t="s">
        <v>735</v>
      </c>
      <c r="V333" s="64" t="s">
        <v>736</v>
      </c>
      <c r="W333" s="64" t="s">
        <v>747</v>
      </c>
      <c r="X333" s="67">
        <v>10967</v>
      </c>
    </row>
    <row r="334" spans="1:24" ht="12">
      <c r="A334" s="86">
        <v>446</v>
      </c>
      <c r="B334" s="64">
        <v>446099336</v>
      </c>
      <c r="C334" s="66" t="s">
        <v>166</v>
      </c>
      <c r="D334" s="67">
        <v>0</v>
      </c>
      <c r="E334" s="67">
        <v>0</v>
      </c>
      <c r="F334" s="67">
        <v>0</v>
      </c>
      <c r="G334" s="67">
        <v>2</v>
      </c>
      <c r="H334" s="67">
        <v>1</v>
      </c>
      <c r="I334" s="67">
        <v>0</v>
      </c>
      <c r="J334" s="67">
        <v>0</v>
      </c>
      <c r="K334" s="87">
        <v>0.1137</v>
      </c>
      <c r="L334" s="67">
        <v>0</v>
      </c>
      <c r="M334" s="67">
        <v>0</v>
      </c>
      <c r="N334" s="67">
        <v>0</v>
      </c>
      <c r="O334" s="67">
        <v>0</v>
      </c>
      <c r="P334" s="67">
        <v>0</v>
      </c>
      <c r="Q334" s="67">
        <v>3</v>
      </c>
      <c r="R334" s="87">
        <v>1.056</v>
      </c>
      <c r="S334" s="67">
        <v>7</v>
      </c>
      <c r="U334" s="88" t="s">
        <v>735</v>
      </c>
      <c r="V334" s="64" t="s">
        <v>736</v>
      </c>
      <c r="W334" s="64" t="s">
        <v>711</v>
      </c>
      <c r="X334" s="67">
        <v>9610</v>
      </c>
    </row>
    <row r="335" spans="1:24" ht="12">
      <c r="A335" s="86">
        <v>446</v>
      </c>
      <c r="B335" s="64">
        <v>446099350</v>
      </c>
      <c r="C335" s="66" t="s">
        <v>166</v>
      </c>
      <c r="D335" s="67">
        <v>0</v>
      </c>
      <c r="E335" s="67">
        <v>0</v>
      </c>
      <c r="F335" s="67">
        <v>1</v>
      </c>
      <c r="G335" s="67">
        <v>5</v>
      </c>
      <c r="H335" s="67">
        <v>0</v>
      </c>
      <c r="I335" s="67">
        <v>0</v>
      </c>
      <c r="J335" s="67">
        <v>0</v>
      </c>
      <c r="K335" s="87">
        <v>0.22739999999999999</v>
      </c>
      <c r="L335" s="67">
        <v>0</v>
      </c>
      <c r="M335" s="67">
        <v>1</v>
      </c>
      <c r="N335" s="67">
        <v>0</v>
      </c>
      <c r="O335" s="67">
        <v>0</v>
      </c>
      <c r="P335" s="67">
        <v>4</v>
      </c>
      <c r="Q335" s="67">
        <v>6</v>
      </c>
      <c r="R335" s="87">
        <v>1.056</v>
      </c>
      <c r="S335" s="67">
        <v>3</v>
      </c>
      <c r="U335" s="88" t="s">
        <v>735</v>
      </c>
      <c r="V335" s="64" t="s">
        <v>736</v>
      </c>
      <c r="W335" s="64" t="s">
        <v>748</v>
      </c>
      <c r="X335" s="67">
        <v>12868</v>
      </c>
    </row>
    <row r="336" spans="1:24" ht="12">
      <c r="A336" s="86">
        <v>446</v>
      </c>
      <c r="B336" s="64">
        <v>446099625</v>
      </c>
      <c r="C336" s="66" t="s">
        <v>166</v>
      </c>
      <c r="D336" s="67">
        <v>0</v>
      </c>
      <c r="E336" s="67">
        <v>0</v>
      </c>
      <c r="F336" s="67">
        <v>0</v>
      </c>
      <c r="G336" s="67">
        <v>8</v>
      </c>
      <c r="H336" s="67">
        <v>5</v>
      </c>
      <c r="I336" s="67">
        <v>5</v>
      </c>
      <c r="J336" s="67">
        <v>0</v>
      </c>
      <c r="K336" s="87">
        <v>0.68220000000000003</v>
      </c>
      <c r="L336" s="67">
        <v>0</v>
      </c>
      <c r="M336" s="67">
        <v>2</v>
      </c>
      <c r="N336" s="67">
        <v>1</v>
      </c>
      <c r="O336" s="67">
        <v>0</v>
      </c>
      <c r="P336" s="67">
        <v>6</v>
      </c>
      <c r="Q336" s="67">
        <v>18</v>
      </c>
      <c r="R336" s="87">
        <v>1.056</v>
      </c>
      <c r="S336" s="67">
        <v>4</v>
      </c>
      <c r="U336" s="88" t="s">
        <v>735</v>
      </c>
      <c r="V336" s="64" t="s">
        <v>736</v>
      </c>
      <c r="W336" s="64" t="s">
        <v>749</v>
      </c>
      <c r="X336" s="67">
        <v>11851</v>
      </c>
    </row>
    <row r="337" spans="1:24" ht="12">
      <c r="A337" s="86">
        <v>446</v>
      </c>
      <c r="B337" s="64">
        <v>446099650</v>
      </c>
      <c r="C337" s="66" t="s">
        <v>166</v>
      </c>
      <c r="D337" s="67">
        <v>0</v>
      </c>
      <c r="E337" s="67">
        <v>0</v>
      </c>
      <c r="F337" s="67">
        <v>0</v>
      </c>
      <c r="G337" s="67">
        <v>1</v>
      </c>
      <c r="H337" s="67">
        <v>0</v>
      </c>
      <c r="I337" s="67">
        <v>0</v>
      </c>
      <c r="J337" s="67">
        <v>0</v>
      </c>
      <c r="K337" s="87">
        <v>3.7900000000000003E-2</v>
      </c>
      <c r="L337" s="67">
        <v>0</v>
      </c>
      <c r="M337" s="67">
        <v>0</v>
      </c>
      <c r="N337" s="67">
        <v>0</v>
      </c>
      <c r="O337" s="67">
        <v>0</v>
      </c>
      <c r="P337" s="67">
        <v>0</v>
      </c>
      <c r="Q337" s="67">
        <v>1</v>
      </c>
      <c r="R337" s="87">
        <v>1.056</v>
      </c>
      <c r="S337" s="67">
        <v>4</v>
      </c>
      <c r="U337" s="88" t="s">
        <v>735</v>
      </c>
      <c r="V337" s="64" t="s">
        <v>736</v>
      </c>
      <c r="W337" s="64" t="s">
        <v>758</v>
      </c>
      <c r="X337" s="67">
        <v>9731</v>
      </c>
    </row>
    <row r="338" spans="1:24" ht="12">
      <c r="A338" s="86">
        <v>446</v>
      </c>
      <c r="B338" s="64">
        <v>446099690</v>
      </c>
      <c r="C338" s="66" t="s">
        <v>166</v>
      </c>
      <c r="D338" s="67">
        <v>0</v>
      </c>
      <c r="E338" s="67">
        <v>0</v>
      </c>
      <c r="F338" s="67">
        <v>0</v>
      </c>
      <c r="G338" s="67">
        <v>0</v>
      </c>
      <c r="H338" s="67">
        <v>2</v>
      </c>
      <c r="I338" s="67">
        <v>6</v>
      </c>
      <c r="J338" s="67">
        <v>0</v>
      </c>
      <c r="K338" s="87">
        <v>0.30320000000000003</v>
      </c>
      <c r="L338" s="67">
        <v>0</v>
      </c>
      <c r="M338" s="67">
        <v>0</v>
      </c>
      <c r="N338" s="67">
        <v>0</v>
      </c>
      <c r="O338" s="67">
        <v>0</v>
      </c>
      <c r="P338" s="67">
        <v>1</v>
      </c>
      <c r="Q338" s="67">
        <v>8</v>
      </c>
      <c r="R338" s="87">
        <v>1.056</v>
      </c>
      <c r="S338" s="67">
        <v>2</v>
      </c>
      <c r="U338" s="88" t="s">
        <v>735</v>
      </c>
      <c r="V338" s="64" t="s">
        <v>736</v>
      </c>
      <c r="W338" s="64" t="s">
        <v>750</v>
      </c>
      <c r="X338" s="67">
        <v>11296</v>
      </c>
    </row>
    <row r="339" spans="1:24" ht="12">
      <c r="A339" s="86">
        <v>447</v>
      </c>
      <c r="B339" s="64">
        <v>447101025</v>
      </c>
      <c r="C339" s="66" t="s">
        <v>183</v>
      </c>
      <c r="D339" s="67">
        <v>0</v>
      </c>
      <c r="E339" s="67">
        <v>0</v>
      </c>
      <c r="F339" s="67">
        <v>13</v>
      </c>
      <c r="G339" s="67">
        <v>84</v>
      </c>
      <c r="H339" s="67">
        <v>16</v>
      </c>
      <c r="I339" s="67">
        <v>0</v>
      </c>
      <c r="J339" s="67">
        <v>0</v>
      </c>
      <c r="K339" s="87">
        <v>4.2827000000000002</v>
      </c>
      <c r="L339" s="67">
        <v>0</v>
      </c>
      <c r="M339" s="67">
        <v>8</v>
      </c>
      <c r="N339" s="67">
        <v>0</v>
      </c>
      <c r="O339" s="67">
        <v>0</v>
      </c>
      <c r="P339" s="67">
        <v>26</v>
      </c>
      <c r="Q339" s="67">
        <v>113</v>
      </c>
      <c r="R339" s="87">
        <v>1.054</v>
      </c>
      <c r="S339" s="67">
        <v>5</v>
      </c>
      <c r="U339" s="88" t="s">
        <v>751</v>
      </c>
      <c r="V339" s="64" t="s">
        <v>635</v>
      </c>
      <c r="W339" s="64" t="s">
        <v>752</v>
      </c>
      <c r="X339" s="67">
        <v>10795</v>
      </c>
    </row>
    <row r="340" spans="1:24" ht="12">
      <c r="A340" s="86">
        <v>447</v>
      </c>
      <c r="B340" s="64">
        <v>447101100</v>
      </c>
      <c r="C340" s="66" t="s">
        <v>183</v>
      </c>
      <c r="D340" s="67">
        <v>0</v>
      </c>
      <c r="E340" s="67">
        <v>0</v>
      </c>
      <c r="F340" s="67">
        <v>0</v>
      </c>
      <c r="G340" s="67">
        <v>1</v>
      </c>
      <c r="H340" s="67">
        <v>0</v>
      </c>
      <c r="I340" s="67">
        <v>0</v>
      </c>
      <c r="J340" s="67">
        <v>0</v>
      </c>
      <c r="K340" s="87">
        <v>3.7900000000000003E-2</v>
      </c>
      <c r="L340" s="67">
        <v>0</v>
      </c>
      <c r="M340" s="67">
        <v>0</v>
      </c>
      <c r="N340" s="67">
        <v>0</v>
      </c>
      <c r="O340" s="67">
        <v>0</v>
      </c>
      <c r="P340" s="67">
        <v>1</v>
      </c>
      <c r="Q340" s="67">
        <v>1</v>
      </c>
      <c r="R340" s="87">
        <v>1.054</v>
      </c>
      <c r="S340" s="67">
        <v>9</v>
      </c>
      <c r="U340" s="88" t="s">
        <v>751</v>
      </c>
      <c r="V340" s="64" t="s">
        <v>635</v>
      </c>
      <c r="W340" s="64" t="s">
        <v>630</v>
      </c>
      <c r="X340" s="67">
        <v>14516</v>
      </c>
    </row>
    <row r="341" spans="1:24" ht="12">
      <c r="A341" s="86">
        <v>447</v>
      </c>
      <c r="B341" s="64">
        <v>447101101</v>
      </c>
      <c r="C341" s="66" t="s">
        <v>183</v>
      </c>
      <c r="D341" s="67">
        <v>0</v>
      </c>
      <c r="E341" s="67">
        <v>0</v>
      </c>
      <c r="F341" s="67">
        <v>34</v>
      </c>
      <c r="G341" s="67">
        <v>224</v>
      </c>
      <c r="H341" s="67">
        <v>112</v>
      </c>
      <c r="I341" s="67">
        <v>0</v>
      </c>
      <c r="J341" s="67">
        <v>0</v>
      </c>
      <c r="K341" s="87">
        <v>14.023</v>
      </c>
      <c r="L341" s="67">
        <v>0</v>
      </c>
      <c r="M341" s="67">
        <v>18</v>
      </c>
      <c r="N341" s="67">
        <v>0</v>
      </c>
      <c r="O341" s="67">
        <v>0</v>
      </c>
      <c r="P341" s="67">
        <v>25</v>
      </c>
      <c r="Q341" s="67">
        <v>370</v>
      </c>
      <c r="R341" s="87">
        <v>1.054</v>
      </c>
      <c r="S341" s="67">
        <v>2</v>
      </c>
      <c r="U341" s="88" t="s">
        <v>751</v>
      </c>
      <c r="V341" s="64" t="s">
        <v>635</v>
      </c>
      <c r="W341" s="64" t="s">
        <v>635</v>
      </c>
      <c r="X341" s="67">
        <v>9993</v>
      </c>
    </row>
    <row r="342" spans="1:24" ht="12">
      <c r="A342" s="86">
        <v>447</v>
      </c>
      <c r="B342" s="64">
        <v>447101136</v>
      </c>
      <c r="C342" s="66" t="s">
        <v>183</v>
      </c>
      <c r="D342" s="67">
        <v>0</v>
      </c>
      <c r="E342" s="67">
        <v>0</v>
      </c>
      <c r="F342" s="67">
        <v>1</v>
      </c>
      <c r="G342" s="67">
        <v>3</v>
      </c>
      <c r="H342" s="67">
        <v>1</v>
      </c>
      <c r="I342" s="67">
        <v>0</v>
      </c>
      <c r="J342" s="67">
        <v>0</v>
      </c>
      <c r="K342" s="87">
        <v>0.1895</v>
      </c>
      <c r="L342" s="67">
        <v>0</v>
      </c>
      <c r="M342" s="67">
        <v>1</v>
      </c>
      <c r="N342" s="67">
        <v>0</v>
      </c>
      <c r="O342" s="67">
        <v>0</v>
      </c>
      <c r="P342" s="67">
        <v>0</v>
      </c>
      <c r="Q342" s="67">
        <v>5</v>
      </c>
      <c r="R342" s="87">
        <v>1.054</v>
      </c>
      <c r="S342" s="67">
        <v>2</v>
      </c>
      <c r="U342" s="88" t="s">
        <v>751</v>
      </c>
      <c r="V342" s="64" t="s">
        <v>635</v>
      </c>
      <c r="W342" s="64" t="s">
        <v>637</v>
      </c>
      <c r="X342" s="67">
        <v>10118</v>
      </c>
    </row>
    <row r="343" spans="1:24" ht="12">
      <c r="A343" s="86">
        <v>447</v>
      </c>
      <c r="B343" s="64">
        <v>447101138</v>
      </c>
      <c r="C343" s="66" t="s">
        <v>183</v>
      </c>
      <c r="D343" s="67">
        <v>0</v>
      </c>
      <c r="E343" s="67">
        <v>0</v>
      </c>
      <c r="F343" s="67">
        <v>2</v>
      </c>
      <c r="G343" s="67">
        <v>4</v>
      </c>
      <c r="H343" s="67">
        <v>1</v>
      </c>
      <c r="I343" s="67">
        <v>0</v>
      </c>
      <c r="J343" s="67">
        <v>0</v>
      </c>
      <c r="K343" s="87">
        <v>0.26529999999999998</v>
      </c>
      <c r="L343" s="67">
        <v>0</v>
      </c>
      <c r="M343" s="67">
        <v>1</v>
      </c>
      <c r="N343" s="67">
        <v>0</v>
      </c>
      <c r="O343" s="67">
        <v>0</v>
      </c>
      <c r="P343" s="67">
        <v>2</v>
      </c>
      <c r="Q343" s="67">
        <v>7</v>
      </c>
      <c r="R343" s="87">
        <v>1.054</v>
      </c>
      <c r="S343" s="67">
        <v>3</v>
      </c>
      <c r="U343" s="88" t="s">
        <v>751</v>
      </c>
      <c r="V343" s="64" t="s">
        <v>635</v>
      </c>
      <c r="W343" s="64" t="s">
        <v>753</v>
      </c>
      <c r="X343" s="67">
        <v>11169</v>
      </c>
    </row>
    <row r="344" spans="1:24" ht="12">
      <c r="A344" s="86">
        <v>447</v>
      </c>
      <c r="B344" s="64">
        <v>447101139</v>
      </c>
      <c r="C344" s="66" t="s">
        <v>183</v>
      </c>
      <c r="D344" s="67">
        <v>0</v>
      </c>
      <c r="E344" s="67">
        <v>0</v>
      </c>
      <c r="F344" s="67">
        <v>1</v>
      </c>
      <c r="G344" s="67">
        <v>0</v>
      </c>
      <c r="H344" s="67">
        <v>1</v>
      </c>
      <c r="I344" s="67">
        <v>0</v>
      </c>
      <c r="J344" s="67">
        <v>0</v>
      </c>
      <c r="K344" s="87">
        <v>7.5800000000000006E-2</v>
      </c>
      <c r="L344" s="67">
        <v>0</v>
      </c>
      <c r="M344" s="67">
        <v>0</v>
      </c>
      <c r="N344" s="67">
        <v>0</v>
      </c>
      <c r="O344" s="67">
        <v>0</v>
      </c>
      <c r="P344" s="67">
        <v>2</v>
      </c>
      <c r="Q344" s="67">
        <v>2</v>
      </c>
      <c r="R344" s="87">
        <v>1.054</v>
      </c>
      <c r="S344" s="67">
        <v>1</v>
      </c>
      <c r="U344" s="88" t="s">
        <v>751</v>
      </c>
      <c r="V344" s="64" t="s">
        <v>635</v>
      </c>
      <c r="W344" s="64" t="s">
        <v>638</v>
      </c>
      <c r="X344" s="67">
        <v>13523</v>
      </c>
    </row>
    <row r="345" spans="1:24" ht="12">
      <c r="A345" s="86">
        <v>447</v>
      </c>
      <c r="B345" s="64">
        <v>447101167</v>
      </c>
      <c r="C345" s="66" t="s">
        <v>183</v>
      </c>
      <c r="D345" s="67">
        <v>0</v>
      </c>
      <c r="E345" s="67">
        <v>0</v>
      </c>
      <c r="F345" s="67">
        <v>0</v>
      </c>
      <c r="G345" s="67">
        <v>1</v>
      </c>
      <c r="H345" s="67">
        <v>0</v>
      </c>
      <c r="I345" s="67">
        <v>0</v>
      </c>
      <c r="J345" s="67">
        <v>0</v>
      </c>
      <c r="K345" s="87">
        <v>3.7900000000000003E-2</v>
      </c>
      <c r="L345" s="67">
        <v>0</v>
      </c>
      <c r="M345" s="67">
        <v>0</v>
      </c>
      <c r="N345" s="67">
        <v>0</v>
      </c>
      <c r="O345" s="67">
        <v>0</v>
      </c>
      <c r="P345" s="67">
        <v>0</v>
      </c>
      <c r="Q345" s="67">
        <v>1</v>
      </c>
      <c r="R345" s="87">
        <v>1.054</v>
      </c>
      <c r="S345" s="67">
        <v>3</v>
      </c>
      <c r="U345" s="88" t="s">
        <v>751</v>
      </c>
      <c r="V345" s="64" t="s">
        <v>635</v>
      </c>
      <c r="W345" s="64" t="s">
        <v>740</v>
      </c>
      <c r="X345" s="67">
        <v>9716</v>
      </c>
    </row>
    <row r="346" spans="1:24" ht="12">
      <c r="A346" s="86">
        <v>447</v>
      </c>
      <c r="B346" s="64">
        <v>447101177</v>
      </c>
      <c r="C346" s="66" t="s">
        <v>183</v>
      </c>
      <c r="D346" s="67">
        <v>0</v>
      </c>
      <c r="E346" s="67">
        <v>0</v>
      </c>
      <c r="F346" s="67">
        <v>5</v>
      </c>
      <c r="G346" s="67">
        <v>11</v>
      </c>
      <c r="H346" s="67">
        <v>3</v>
      </c>
      <c r="I346" s="67">
        <v>0</v>
      </c>
      <c r="J346" s="67">
        <v>0</v>
      </c>
      <c r="K346" s="87">
        <v>0.72009999999999996</v>
      </c>
      <c r="L346" s="67">
        <v>0</v>
      </c>
      <c r="M346" s="67">
        <v>1</v>
      </c>
      <c r="N346" s="67">
        <v>0</v>
      </c>
      <c r="O346" s="67">
        <v>0</v>
      </c>
      <c r="P346" s="67">
        <v>2</v>
      </c>
      <c r="Q346" s="67">
        <v>19</v>
      </c>
      <c r="R346" s="87">
        <v>1.054</v>
      </c>
      <c r="S346" s="67">
        <v>2</v>
      </c>
      <c r="U346" s="88" t="s">
        <v>751</v>
      </c>
      <c r="V346" s="64" t="s">
        <v>635</v>
      </c>
      <c r="W346" s="64" t="s">
        <v>678</v>
      </c>
      <c r="X346" s="67">
        <v>10200</v>
      </c>
    </row>
    <row r="347" spans="1:24" ht="12">
      <c r="A347" s="86">
        <v>447</v>
      </c>
      <c r="B347" s="64">
        <v>447101185</v>
      </c>
      <c r="C347" s="66" t="s">
        <v>183</v>
      </c>
      <c r="D347" s="67">
        <v>0</v>
      </c>
      <c r="E347" s="67">
        <v>0</v>
      </c>
      <c r="F347" s="67">
        <v>15</v>
      </c>
      <c r="G347" s="67">
        <v>43</v>
      </c>
      <c r="H347" s="67">
        <v>9</v>
      </c>
      <c r="I347" s="67">
        <v>0</v>
      </c>
      <c r="J347" s="67">
        <v>0</v>
      </c>
      <c r="K347" s="87">
        <v>2.5392999999999999</v>
      </c>
      <c r="L347" s="67">
        <v>0</v>
      </c>
      <c r="M347" s="67">
        <v>8</v>
      </c>
      <c r="N347" s="67">
        <v>0</v>
      </c>
      <c r="O347" s="67">
        <v>0</v>
      </c>
      <c r="P347" s="67">
        <v>19</v>
      </c>
      <c r="Q347" s="67">
        <v>67</v>
      </c>
      <c r="R347" s="87">
        <v>1.054</v>
      </c>
      <c r="S347" s="67">
        <v>9</v>
      </c>
      <c r="U347" s="88" t="s">
        <v>751</v>
      </c>
      <c r="V347" s="64" t="s">
        <v>635</v>
      </c>
      <c r="W347" s="64" t="s">
        <v>640</v>
      </c>
      <c r="X347" s="67">
        <v>11307</v>
      </c>
    </row>
    <row r="348" spans="1:24" ht="12">
      <c r="A348" s="86">
        <v>447</v>
      </c>
      <c r="B348" s="64">
        <v>447101187</v>
      </c>
      <c r="C348" s="66" t="s">
        <v>183</v>
      </c>
      <c r="D348" s="67">
        <v>0</v>
      </c>
      <c r="E348" s="67">
        <v>0</v>
      </c>
      <c r="F348" s="67">
        <v>0</v>
      </c>
      <c r="G348" s="67">
        <v>3</v>
      </c>
      <c r="H348" s="67">
        <v>1</v>
      </c>
      <c r="I348" s="67">
        <v>0</v>
      </c>
      <c r="J348" s="67">
        <v>0</v>
      </c>
      <c r="K348" s="87">
        <v>0.15160000000000001</v>
      </c>
      <c r="L348" s="67">
        <v>0</v>
      </c>
      <c r="M348" s="67">
        <v>0</v>
      </c>
      <c r="N348" s="67">
        <v>0</v>
      </c>
      <c r="O348" s="67">
        <v>0</v>
      </c>
      <c r="P348" s="67">
        <v>1</v>
      </c>
      <c r="Q348" s="67">
        <v>4</v>
      </c>
      <c r="R348" s="87">
        <v>1.054</v>
      </c>
      <c r="S348" s="67">
        <v>3</v>
      </c>
      <c r="U348" s="88" t="s">
        <v>751</v>
      </c>
      <c r="V348" s="64" t="s">
        <v>635</v>
      </c>
      <c r="W348" s="64" t="s">
        <v>754</v>
      </c>
      <c r="X348" s="67">
        <v>10651</v>
      </c>
    </row>
    <row r="349" spans="1:24" ht="12">
      <c r="A349" s="86">
        <v>447</v>
      </c>
      <c r="B349" s="64">
        <v>447101208</v>
      </c>
      <c r="C349" s="66" t="s">
        <v>183</v>
      </c>
      <c r="D349" s="67">
        <v>0</v>
      </c>
      <c r="E349" s="67">
        <v>0</v>
      </c>
      <c r="F349" s="67">
        <v>1</v>
      </c>
      <c r="G349" s="67">
        <v>6</v>
      </c>
      <c r="H349" s="67">
        <v>1</v>
      </c>
      <c r="I349" s="67">
        <v>0</v>
      </c>
      <c r="J349" s="67">
        <v>0</v>
      </c>
      <c r="K349" s="87">
        <v>0.30320000000000003</v>
      </c>
      <c r="L349" s="67">
        <v>0</v>
      </c>
      <c r="M349" s="67">
        <v>1</v>
      </c>
      <c r="N349" s="67">
        <v>0</v>
      </c>
      <c r="O349" s="67">
        <v>0</v>
      </c>
      <c r="P349" s="67">
        <v>0</v>
      </c>
      <c r="Q349" s="67">
        <v>8</v>
      </c>
      <c r="R349" s="87">
        <v>1.054</v>
      </c>
      <c r="S349" s="67">
        <v>1</v>
      </c>
      <c r="U349" s="88" t="s">
        <v>751</v>
      </c>
      <c r="V349" s="64" t="s">
        <v>635</v>
      </c>
      <c r="W349" s="64" t="s">
        <v>741</v>
      </c>
      <c r="X349" s="67">
        <v>9968</v>
      </c>
    </row>
    <row r="350" spans="1:24" ht="12">
      <c r="A350" s="86">
        <v>447</v>
      </c>
      <c r="B350" s="64">
        <v>447101212</v>
      </c>
      <c r="C350" s="66" t="s">
        <v>183</v>
      </c>
      <c r="D350" s="67">
        <v>0</v>
      </c>
      <c r="E350" s="67">
        <v>0</v>
      </c>
      <c r="F350" s="67">
        <v>0</v>
      </c>
      <c r="G350" s="67">
        <v>2</v>
      </c>
      <c r="H350" s="67">
        <v>0</v>
      </c>
      <c r="I350" s="67">
        <v>0</v>
      </c>
      <c r="J350" s="67">
        <v>0</v>
      </c>
      <c r="K350" s="87">
        <v>7.5800000000000006E-2</v>
      </c>
      <c r="L350" s="67">
        <v>0</v>
      </c>
      <c r="M350" s="67">
        <v>0</v>
      </c>
      <c r="N350" s="67">
        <v>0</v>
      </c>
      <c r="O350" s="67">
        <v>0</v>
      </c>
      <c r="P350" s="67">
        <v>0</v>
      </c>
      <c r="Q350" s="67">
        <v>2</v>
      </c>
      <c r="R350" s="87">
        <v>1.054</v>
      </c>
      <c r="S350" s="67">
        <v>4</v>
      </c>
      <c r="U350" s="88" t="s">
        <v>751</v>
      </c>
      <c r="V350" s="64" t="s">
        <v>635</v>
      </c>
      <c r="W350" s="64" t="s">
        <v>742</v>
      </c>
      <c r="X350" s="67">
        <v>9716</v>
      </c>
    </row>
    <row r="351" spans="1:24" ht="12">
      <c r="A351" s="86">
        <v>447</v>
      </c>
      <c r="B351" s="64">
        <v>447101214</v>
      </c>
      <c r="C351" s="66" t="s">
        <v>183</v>
      </c>
      <c r="D351" s="67">
        <v>0</v>
      </c>
      <c r="E351" s="67">
        <v>0</v>
      </c>
      <c r="F351" s="67">
        <v>1</v>
      </c>
      <c r="G351" s="67">
        <v>0</v>
      </c>
      <c r="H351" s="67">
        <v>0</v>
      </c>
      <c r="I351" s="67">
        <v>0</v>
      </c>
      <c r="J351" s="67">
        <v>0</v>
      </c>
      <c r="K351" s="87">
        <v>3.7900000000000003E-2</v>
      </c>
      <c r="L351" s="67">
        <v>0</v>
      </c>
      <c r="M351" s="67">
        <v>1</v>
      </c>
      <c r="N351" s="67">
        <v>0</v>
      </c>
      <c r="O351" s="67">
        <v>0</v>
      </c>
      <c r="P351" s="67">
        <v>1</v>
      </c>
      <c r="Q351" s="67">
        <v>1</v>
      </c>
      <c r="R351" s="87">
        <v>1.054</v>
      </c>
      <c r="S351" s="67">
        <v>7</v>
      </c>
      <c r="U351" s="88" t="s">
        <v>751</v>
      </c>
      <c r="V351" s="64" t="s">
        <v>635</v>
      </c>
      <c r="W351" s="64" t="s">
        <v>755</v>
      </c>
      <c r="X351" s="67">
        <v>16679</v>
      </c>
    </row>
    <row r="352" spans="1:24" ht="12">
      <c r="A352" s="86">
        <v>447</v>
      </c>
      <c r="B352" s="64">
        <v>447101220</v>
      </c>
      <c r="C352" s="66" t="s">
        <v>183</v>
      </c>
      <c r="D352" s="67">
        <v>0</v>
      </c>
      <c r="E352" s="67">
        <v>0</v>
      </c>
      <c r="F352" s="67">
        <v>0</v>
      </c>
      <c r="G352" s="67">
        <v>4</v>
      </c>
      <c r="H352" s="67">
        <v>2</v>
      </c>
      <c r="I352" s="67">
        <v>0</v>
      </c>
      <c r="J352" s="67">
        <v>0</v>
      </c>
      <c r="K352" s="87">
        <v>0.22739999999999999</v>
      </c>
      <c r="L352" s="67">
        <v>0</v>
      </c>
      <c r="M352" s="67">
        <v>0</v>
      </c>
      <c r="N352" s="67">
        <v>0</v>
      </c>
      <c r="O352" s="67">
        <v>0</v>
      </c>
      <c r="P352" s="67">
        <v>0</v>
      </c>
      <c r="Q352" s="67">
        <v>6</v>
      </c>
      <c r="R352" s="87">
        <v>1.054</v>
      </c>
      <c r="S352" s="67">
        <v>6</v>
      </c>
      <c r="U352" s="88" t="s">
        <v>751</v>
      </c>
      <c r="V352" s="64" t="s">
        <v>635</v>
      </c>
      <c r="W352" s="64" t="s">
        <v>598</v>
      </c>
      <c r="X352" s="67">
        <v>9595</v>
      </c>
    </row>
    <row r="353" spans="1:24" ht="12">
      <c r="A353" s="86">
        <v>447</v>
      </c>
      <c r="B353" s="64">
        <v>447101238</v>
      </c>
      <c r="C353" s="66" t="s">
        <v>183</v>
      </c>
      <c r="D353" s="67">
        <v>0</v>
      </c>
      <c r="E353" s="67">
        <v>0</v>
      </c>
      <c r="F353" s="67">
        <v>1</v>
      </c>
      <c r="G353" s="67">
        <v>14</v>
      </c>
      <c r="H353" s="67">
        <v>0</v>
      </c>
      <c r="I353" s="67">
        <v>0</v>
      </c>
      <c r="J353" s="67">
        <v>0</v>
      </c>
      <c r="K353" s="87">
        <v>0.56850000000000001</v>
      </c>
      <c r="L353" s="67">
        <v>0</v>
      </c>
      <c r="M353" s="67">
        <v>1</v>
      </c>
      <c r="N353" s="67">
        <v>0</v>
      </c>
      <c r="O353" s="67">
        <v>0</v>
      </c>
      <c r="P353" s="67">
        <v>2</v>
      </c>
      <c r="Q353" s="67">
        <v>15</v>
      </c>
      <c r="R353" s="87">
        <v>1.054</v>
      </c>
      <c r="S353" s="67">
        <v>4</v>
      </c>
      <c r="U353" s="88" t="s">
        <v>751</v>
      </c>
      <c r="V353" s="64" t="s">
        <v>635</v>
      </c>
      <c r="W353" s="64" t="s">
        <v>744</v>
      </c>
      <c r="X353" s="67">
        <v>10428</v>
      </c>
    </row>
    <row r="354" spans="1:24" ht="12">
      <c r="A354" s="86">
        <v>447</v>
      </c>
      <c r="B354" s="64">
        <v>447101265</v>
      </c>
      <c r="C354" s="66" t="s">
        <v>183</v>
      </c>
      <c r="D354" s="67">
        <v>0</v>
      </c>
      <c r="E354" s="67">
        <v>0</v>
      </c>
      <c r="F354" s="67">
        <v>0</v>
      </c>
      <c r="G354" s="67">
        <v>0</v>
      </c>
      <c r="H354" s="67">
        <v>1</v>
      </c>
      <c r="I354" s="67">
        <v>0</v>
      </c>
      <c r="J354" s="67">
        <v>0</v>
      </c>
      <c r="K354" s="87">
        <v>3.7900000000000003E-2</v>
      </c>
      <c r="L354" s="67">
        <v>0</v>
      </c>
      <c r="M354" s="67">
        <v>0</v>
      </c>
      <c r="N354" s="67">
        <v>0</v>
      </c>
      <c r="O354" s="67">
        <v>0</v>
      </c>
      <c r="P354" s="67">
        <v>0</v>
      </c>
      <c r="Q354" s="67">
        <v>1</v>
      </c>
      <c r="R354" s="87">
        <v>1.054</v>
      </c>
      <c r="S354" s="67">
        <v>3</v>
      </c>
      <c r="U354" s="88" t="s">
        <v>751</v>
      </c>
      <c r="V354" s="64" t="s">
        <v>635</v>
      </c>
      <c r="W354" s="64" t="s">
        <v>879</v>
      </c>
      <c r="X354" s="67">
        <v>9352</v>
      </c>
    </row>
    <row r="355" spans="1:24" ht="12">
      <c r="A355" s="86">
        <v>447</v>
      </c>
      <c r="B355" s="64">
        <v>447101307</v>
      </c>
      <c r="C355" s="66" t="s">
        <v>183</v>
      </c>
      <c r="D355" s="67">
        <v>0</v>
      </c>
      <c r="E355" s="67">
        <v>0</v>
      </c>
      <c r="F355" s="67">
        <v>2</v>
      </c>
      <c r="G355" s="67">
        <v>1</v>
      </c>
      <c r="H355" s="67">
        <v>0</v>
      </c>
      <c r="I355" s="67">
        <v>0</v>
      </c>
      <c r="J355" s="67">
        <v>0</v>
      </c>
      <c r="K355" s="87">
        <v>0.1137</v>
      </c>
      <c r="L355" s="67">
        <v>0</v>
      </c>
      <c r="M355" s="67">
        <v>1</v>
      </c>
      <c r="N355" s="67">
        <v>0</v>
      </c>
      <c r="O355" s="67">
        <v>0</v>
      </c>
      <c r="P355" s="67">
        <v>0</v>
      </c>
      <c r="Q355" s="67">
        <v>3</v>
      </c>
      <c r="R355" s="87">
        <v>1.054</v>
      </c>
      <c r="S355" s="67">
        <v>3</v>
      </c>
      <c r="U355" s="88" t="s">
        <v>751</v>
      </c>
      <c r="V355" s="64" t="s">
        <v>635</v>
      </c>
      <c r="W355" s="64" t="s">
        <v>628</v>
      </c>
      <c r="X355" s="67">
        <v>10491</v>
      </c>
    </row>
    <row r="356" spans="1:24" ht="12">
      <c r="A356" s="86">
        <v>447</v>
      </c>
      <c r="B356" s="64">
        <v>447101350</v>
      </c>
      <c r="C356" s="66" t="s">
        <v>183</v>
      </c>
      <c r="D356" s="67">
        <v>0</v>
      </c>
      <c r="E356" s="67">
        <v>0</v>
      </c>
      <c r="F356" s="67">
        <v>7</v>
      </c>
      <c r="G356" s="67">
        <v>28</v>
      </c>
      <c r="H356" s="67">
        <v>1</v>
      </c>
      <c r="I356" s="67">
        <v>0</v>
      </c>
      <c r="J356" s="67">
        <v>0</v>
      </c>
      <c r="K356" s="87">
        <v>1.3644000000000001</v>
      </c>
      <c r="L356" s="67">
        <v>0</v>
      </c>
      <c r="M356" s="67">
        <v>2</v>
      </c>
      <c r="N356" s="67">
        <v>0</v>
      </c>
      <c r="O356" s="67">
        <v>0</v>
      </c>
      <c r="P356" s="67">
        <v>4</v>
      </c>
      <c r="Q356" s="67">
        <v>36</v>
      </c>
      <c r="R356" s="87">
        <v>1.054</v>
      </c>
      <c r="S356" s="67">
        <v>3</v>
      </c>
      <c r="U356" s="88" t="s">
        <v>751</v>
      </c>
      <c r="V356" s="64" t="s">
        <v>635</v>
      </c>
      <c r="W356" s="64" t="s">
        <v>748</v>
      </c>
      <c r="X356" s="67">
        <v>10287</v>
      </c>
    </row>
    <row r="357" spans="1:24" ht="12">
      <c r="A357" s="86">
        <v>447</v>
      </c>
      <c r="B357" s="64">
        <v>447101622</v>
      </c>
      <c r="C357" s="66" t="s">
        <v>183</v>
      </c>
      <c r="D357" s="67">
        <v>0</v>
      </c>
      <c r="E357" s="67">
        <v>0</v>
      </c>
      <c r="F357" s="67">
        <v>8</v>
      </c>
      <c r="G357" s="67">
        <v>27</v>
      </c>
      <c r="H357" s="67">
        <v>0</v>
      </c>
      <c r="I357" s="67">
        <v>0</v>
      </c>
      <c r="J357" s="67">
        <v>0</v>
      </c>
      <c r="K357" s="87">
        <v>1.3265</v>
      </c>
      <c r="L357" s="67">
        <v>0</v>
      </c>
      <c r="M357" s="67">
        <v>3</v>
      </c>
      <c r="N357" s="67">
        <v>0</v>
      </c>
      <c r="O357" s="67">
        <v>0</v>
      </c>
      <c r="P357" s="67">
        <v>9</v>
      </c>
      <c r="Q357" s="67">
        <v>35</v>
      </c>
      <c r="R357" s="87">
        <v>1.054</v>
      </c>
      <c r="S357" s="67">
        <v>6</v>
      </c>
      <c r="U357" s="88" t="s">
        <v>751</v>
      </c>
      <c r="V357" s="64" t="s">
        <v>635</v>
      </c>
      <c r="W357" s="64" t="s">
        <v>757</v>
      </c>
      <c r="X357" s="67">
        <v>11065</v>
      </c>
    </row>
    <row r="358" spans="1:24" ht="12">
      <c r="A358" s="86">
        <v>447</v>
      </c>
      <c r="B358" s="64">
        <v>447101690</v>
      </c>
      <c r="C358" s="66" t="s">
        <v>183</v>
      </c>
      <c r="D358" s="67">
        <v>0</v>
      </c>
      <c r="E358" s="67">
        <v>0</v>
      </c>
      <c r="F358" s="67">
        <v>0</v>
      </c>
      <c r="G358" s="67">
        <v>0</v>
      </c>
      <c r="H358" s="67">
        <v>5</v>
      </c>
      <c r="I358" s="67">
        <v>0</v>
      </c>
      <c r="J358" s="67">
        <v>0</v>
      </c>
      <c r="K358" s="87">
        <v>0.1895</v>
      </c>
      <c r="L358" s="67">
        <v>0</v>
      </c>
      <c r="M358" s="67">
        <v>0</v>
      </c>
      <c r="N358" s="67">
        <v>0</v>
      </c>
      <c r="O358" s="67">
        <v>0</v>
      </c>
      <c r="P358" s="67">
        <v>0</v>
      </c>
      <c r="Q358" s="67">
        <v>5</v>
      </c>
      <c r="R358" s="87">
        <v>1.054</v>
      </c>
      <c r="S358" s="67">
        <v>2</v>
      </c>
      <c r="U358" s="88" t="s">
        <v>751</v>
      </c>
      <c r="V358" s="64" t="s">
        <v>635</v>
      </c>
      <c r="W358" s="64" t="s">
        <v>750</v>
      </c>
      <c r="X358" s="67">
        <v>9352</v>
      </c>
    </row>
    <row r="359" spans="1:24" ht="12">
      <c r="A359" s="86">
        <v>447</v>
      </c>
      <c r="B359" s="64">
        <v>447101710</v>
      </c>
      <c r="C359" s="66" t="s">
        <v>183</v>
      </c>
      <c r="D359" s="67">
        <v>0</v>
      </c>
      <c r="E359" s="67">
        <v>0</v>
      </c>
      <c r="F359" s="67">
        <v>1</v>
      </c>
      <c r="G359" s="67">
        <v>4</v>
      </c>
      <c r="H359" s="67">
        <v>2</v>
      </c>
      <c r="I359" s="67">
        <v>0</v>
      </c>
      <c r="J359" s="67">
        <v>0</v>
      </c>
      <c r="K359" s="87">
        <v>0.26529999999999998</v>
      </c>
      <c r="L359" s="67">
        <v>0</v>
      </c>
      <c r="M359" s="67">
        <v>1</v>
      </c>
      <c r="N359" s="67">
        <v>0</v>
      </c>
      <c r="O359" s="67">
        <v>0</v>
      </c>
      <c r="P359" s="67">
        <v>1</v>
      </c>
      <c r="Q359" s="67">
        <v>7</v>
      </c>
      <c r="R359" s="87">
        <v>1.054</v>
      </c>
      <c r="S359" s="67">
        <v>2</v>
      </c>
      <c r="U359" s="88" t="s">
        <v>751</v>
      </c>
      <c r="V359" s="64" t="s">
        <v>635</v>
      </c>
      <c r="W359" s="64" t="s">
        <v>644</v>
      </c>
      <c r="X359" s="67">
        <v>10531</v>
      </c>
    </row>
    <row r="360" spans="1:24" ht="12">
      <c r="A360" s="86">
        <v>449</v>
      </c>
      <c r="B360" s="64">
        <v>449035035</v>
      </c>
      <c r="C360" s="66" t="s">
        <v>189</v>
      </c>
      <c r="D360" s="67">
        <v>0</v>
      </c>
      <c r="E360" s="67">
        <v>0</v>
      </c>
      <c r="F360" s="67">
        <v>0</v>
      </c>
      <c r="G360" s="67">
        <v>98</v>
      </c>
      <c r="H360" s="67">
        <v>286</v>
      </c>
      <c r="I360" s="67">
        <v>289</v>
      </c>
      <c r="J360" s="67">
        <v>0</v>
      </c>
      <c r="K360" s="87">
        <v>25.506699999999999</v>
      </c>
      <c r="L360" s="67">
        <v>0</v>
      </c>
      <c r="M360" s="67">
        <v>6</v>
      </c>
      <c r="N360" s="67">
        <v>21</v>
      </c>
      <c r="O360" s="67">
        <v>7</v>
      </c>
      <c r="P360" s="67">
        <v>250</v>
      </c>
      <c r="Q360" s="67">
        <v>673</v>
      </c>
      <c r="R360" s="87">
        <v>1.085</v>
      </c>
      <c r="S360" s="67">
        <v>10</v>
      </c>
      <c r="U360" s="88" t="s">
        <v>759</v>
      </c>
      <c r="V360" s="64" t="s">
        <v>583</v>
      </c>
      <c r="W360" s="64" t="s">
        <v>583</v>
      </c>
      <c r="X360" s="67">
        <v>12461</v>
      </c>
    </row>
    <row r="361" spans="1:24" ht="12">
      <c r="A361" s="86">
        <v>449</v>
      </c>
      <c r="B361" s="64">
        <v>449035044</v>
      </c>
      <c r="C361" s="66" t="s">
        <v>189</v>
      </c>
      <c r="D361" s="67">
        <v>0</v>
      </c>
      <c r="E361" s="67">
        <v>0</v>
      </c>
      <c r="F361" s="67">
        <v>0</v>
      </c>
      <c r="G361" s="67">
        <v>0</v>
      </c>
      <c r="H361" s="67">
        <v>1</v>
      </c>
      <c r="I361" s="67">
        <v>4</v>
      </c>
      <c r="J361" s="67">
        <v>0</v>
      </c>
      <c r="K361" s="87">
        <v>0.1895</v>
      </c>
      <c r="L361" s="67">
        <v>0</v>
      </c>
      <c r="M361" s="67">
        <v>0</v>
      </c>
      <c r="N361" s="67">
        <v>0</v>
      </c>
      <c r="O361" s="67">
        <v>0</v>
      </c>
      <c r="P361" s="67">
        <v>1</v>
      </c>
      <c r="Q361" s="67">
        <v>5</v>
      </c>
      <c r="R361" s="87">
        <v>1.085</v>
      </c>
      <c r="S361" s="67">
        <v>10</v>
      </c>
      <c r="U361" s="88" t="s">
        <v>759</v>
      </c>
      <c r="V361" s="64" t="s">
        <v>583</v>
      </c>
      <c r="W361" s="64" t="s">
        <v>595</v>
      </c>
      <c r="X361" s="67">
        <v>12138</v>
      </c>
    </row>
    <row r="362" spans="1:24" ht="12">
      <c r="A362" s="86">
        <v>449</v>
      </c>
      <c r="B362" s="64">
        <v>449035073</v>
      </c>
      <c r="C362" s="66" t="s">
        <v>189</v>
      </c>
      <c r="D362" s="67">
        <v>0</v>
      </c>
      <c r="E362" s="67">
        <v>0</v>
      </c>
      <c r="F362" s="67">
        <v>0</v>
      </c>
      <c r="G362" s="67">
        <v>0</v>
      </c>
      <c r="H362" s="67">
        <v>1</v>
      </c>
      <c r="I362" s="67">
        <v>1</v>
      </c>
      <c r="J362" s="67">
        <v>0</v>
      </c>
      <c r="K362" s="87">
        <v>7.5800000000000006E-2</v>
      </c>
      <c r="L362" s="67">
        <v>0</v>
      </c>
      <c r="M362" s="67">
        <v>0</v>
      </c>
      <c r="N362" s="67">
        <v>0</v>
      </c>
      <c r="O362" s="67">
        <v>0</v>
      </c>
      <c r="P362" s="67">
        <v>2</v>
      </c>
      <c r="Q362" s="67">
        <v>2</v>
      </c>
      <c r="R362" s="87">
        <v>1.085</v>
      </c>
      <c r="S362" s="67">
        <v>5</v>
      </c>
      <c r="U362" s="88" t="s">
        <v>759</v>
      </c>
      <c r="V362" s="64" t="s">
        <v>583</v>
      </c>
      <c r="W362" s="64" t="s">
        <v>626</v>
      </c>
      <c r="X362" s="67">
        <v>14851</v>
      </c>
    </row>
    <row r="363" spans="1:24" ht="12">
      <c r="A363" s="86">
        <v>449</v>
      </c>
      <c r="B363" s="64">
        <v>449035243</v>
      </c>
      <c r="C363" s="66" t="s">
        <v>189</v>
      </c>
      <c r="D363" s="67">
        <v>0</v>
      </c>
      <c r="E363" s="67">
        <v>0</v>
      </c>
      <c r="F363" s="67">
        <v>0</v>
      </c>
      <c r="G363" s="67">
        <v>0</v>
      </c>
      <c r="H363" s="67">
        <v>2</v>
      </c>
      <c r="I363" s="67">
        <v>2</v>
      </c>
      <c r="J363" s="67">
        <v>0</v>
      </c>
      <c r="K363" s="87">
        <v>0.15160000000000001</v>
      </c>
      <c r="L363" s="67">
        <v>0</v>
      </c>
      <c r="M363" s="67">
        <v>0</v>
      </c>
      <c r="N363" s="67">
        <v>0</v>
      </c>
      <c r="O363" s="67">
        <v>0</v>
      </c>
      <c r="P363" s="67">
        <v>1</v>
      </c>
      <c r="Q363" s="67">
        <v>4</v>
      </c>
      <c r="R363" s="87">
        <v>1.085</v>
      </c>
      <c r="S363" s="67">
        <v>8</v>
      </c>
      <c r="U363" s="88" t="s">
        <v>759</v>
      </c>
      <c r="V363" s="64" t="s">
        <v>583</v>
      </c>
      <c r="W363" s="64" t="s">
        <v>648</v>
      </c>
      <c r="X363" s="67">
        <v>11752</v>
      </c>
    </row>
    <row r="364" spans="1:24" ht="12">
      <c r="A364" s="86">
        <v>449</v>
      </c>
      <c r="B364" s="64">
        <v>449035244</v>
      </c>
      <c r="C364" s="66" t="s">
        <v>189</v>
      </c>
      <c r="D364" s="67">
        <v>0</v>
      </c>
      <c r="E364" s="67">
        <v>0</v>
      </c>
      <c r="F364" s="67">
        <v>0</v>
      </c>
      <c r="G364" s="67">
        <v>0</v>
      </c>
      <c r="H364" s="67">
        <v>2</v>
      </c>
      <c r="I364" s="67">
        <v>2</v>
      </c>
      <c r="J364" s="67">
        <v>0</v>
      </c>
      <c r="K364" s="87">
        <v>0.15160000000000001</v>
      </c>
      <c r="L364" s="67">
        <v>0</v>
      </c>
      <c r="M364" s="67">
        <v>0</v>
      </c>
      <c r="N364" s="67">
        <v>0</v>
      </c>
      <c r="O364" s="67">
        <v>0</v>
      </c>
      <c r="P364" s="67">
        <v>1</v>
      </c>
      <c r="Q364" s="67">
        <v>4</v>
      </c>
      <c r="R364" s="87">
        <v>1.085</v>
      </c>
      <c r="S364" s="67">
        <v>9</v>
      </c>
      <c r="U364" s="88" t="s">
        <v>759</v>
      </c>
      <c r="V364" s="64" t="s">
        <v>583</v>
      </c>
      <c r="W364" s="64" t="s">
        <v>599</v>
      </c>
      <c r="X364" s="67">
        <v>11779</v>
      </c>
    </row>
    <row r="365" spans="1:24" ht="12">
      <c r="A365" s="86">
        <v>449</v>
      </c>
      <c r="B365" s="64">
        <v>449035285</v>
      </c>
      <c r="C365" s="66" t="s">
        <v>189</v>
      </c>
      <c r="D365" s="67">
        <v>0</v>
      </c>
      <c r="E365" s="67">
        <v>0</v>
      </c>
      <c r="F365" s="67">
        <v>0</v>
      </c>
      <c r="G365" s="67">
        <v>0</v>
      </c>
      <c r="H365" s="67">
        <v>1</v>
      </c>
      <c r="I365" s="67">
        <v>3</v>
      </c>
      <c r="J365" s="67">
        <v>0</v>
      </c>
      <c r="K365" s="87">
        <v>0.15160000000000001</v>
      </c>
      <c r="L365" s="67">
        <v>0</v>
      </c>
      <c r="M365" s="67">
        <v>0</v>
      </c>
      <c r="N365" s="67">
        <v>0</v>
      </c>
      <c r="O365" s="67">
        <v>0</v>
      </c>
      <c r="P365" s="67">
        <v>2</v>
      </c>
      <c r="Q365" s="67">
        <v>4</v>
      </c>
      <c r="R365" s="87">
        <v>1.085</v>
      </c>
      <c r="S365" s="67">
        <v>7</v>
      </c>
      <c r="U365" s="88" t="s">
        <v>759</v>
      </c>
      <c r="V365" s="64" t="s">
        <v>583</v>
      </c>
      <c r="W365" s="64" t="s">
        <v>600</v>
      </c>
      <c r="X365" s="67">
        <v>13388</v>
      </c>
    </row>
    <row r="366" spans="1:24" ht="12">
      <c r="A366" s="86">
        <v>449</v>
      </c>
      <c r="B366" s="64">
        <v>449035336</v>
      </c>
      <c r="C366" s="66" t="s">
        <v>189</v>
      </c>
      <c r="D366" s="67">
        <v>0</v>
      </c>
      <c r="E366" s="67">
        <v>0</v>
      </c>
      <c r="F366" s="67">
        <v>0</v>
      </c>
      <c r="G366" s="67">
        <v>0</v>
      </c>
      <c r="H366" s="67">
        <v>1</v>
      </c>
      <c r="I366" s="67">
        <v>0</v>
      </c>
      <c r="J366" s="67">
        <v>0</v>
      </c>
      <c r="K366" s="87">
        <v>3.7900000000000003E-2</v>
      </c>
      <c r="L366" s="67">
        <v>0</v>
      </c>
      <c r="M366" s="67">
        <v>0</v>
      </c>
      <c r="N366" s="67">
        <v>0</v>
      </c>
      <c r="O366" s="67">
        <v>0</v>
      </c>
      <c r="P366" s="67">
        <v>0</v>
      </c>
      <c r="Q366" s="67">
        <v>1</v>
      </c>
      <c r="R366" s="87">
        <v>1.085</v>
      </c>
      <c r="S366" s="67">
        <v>7</v>
      </c>
      <c r="U366" s="88" t="s">
        <v>759</v>
      </c>
      <c r="V366" s="64" t="s">
        <v>583</v>
      </c>
      <c r="W366" s="64" t="s">
        <v>711</v>
      </c>
      <c r="X366" s="67">
        <v>9576</v>
      </c>
    </row>
    <row r="367" spans="1:24" ht="12">
      <c r="A367" s="86">
        <v>450</v>
      </c>
      <c r="B367" s="64">
        <v>450086008</v>
      </c>
      <c r="C367" s="66" t="s">
        <v>190</v>
      </c>
      <c r="D367" s="67">
        <v>0</v>
      </c>
      <c r="E367" s="67">
        <v>0</v>
      </c>
      <c r="F367" s="67">
        <v>1</v>
      </c>
      <c r="G367" s="67">
        <v>5</v>
      </c>
      <c r="H367" s="67">
        <v>1</v>
      </c>
      <c r="I367" s="67">
        <v>0</v>
      </c>
      <c r="J367" s="67">
        <v>0</v>
      </c>
      <c r="K367" s="87">
        <v>0.26529999999999998</v>
      </c>
      <c r="L367" s="67">
        <v>0</v>
      </c>
      <c r="M367" s="67">
        <v>0</v>
      </c>
      <c r="N367" s="67">
        <v>0</v>
      </c>
      <c r="O367" s="67">
        <v>0</v>
      </c>
      <c r="P367" s="67">
        <v>0</v>
      </c>
      <c r="Q367" s="67">
        <v>7</v>
      </c>
      <c r="R367" s="87">
        <v>1</v>
      </c>
      <c r="S367" s="67">
        <v>7</v>
      </c>
      <c r="U367" s="88" t="s">
        <v>760</v>
      </c>
      <c r="V367" s="64" t="s">
        <v>761</v>
      </c>
      <c r="W367" s="64" t="s">
        <v>762</v>
      </c>
      <c r="X367" s="67">
        <v>9249</v>
      </c>
    </row>
    <row r="368" spans="1:24" ht="12">
      <c r="A368" s="86">
        <v>450</v>
      </c>
      <c r="B368" s="64">
        <v>450086086</v>
      </c>
      <c r="C368" s="66" t="s">
        <v>190</v>
      </c>
      <c r="D368" s="67">
        <v>0</v>
      </c>
      <c r="E368" s="67">
        <v>0</v>
      </c>
      <c r="F368" s="67">
        <v>9</v>
      </c>
      <c r="G368" s="67">
        <v>38</v>
      </c>
      <c r="H368" s="67">
        <v>28</v>
      </c>
      <c r="I368" s="67">
        <v>0</v>
      </c>
      <c r="J368" s="67">
        <v>0</v>
      </c>
      <c r="K368" s="87">
        <v>2.8424999999999998</v>
      </c>
      <c r="L368" s="67">
        <v>0</v>
      </c>
      <c r="M368" s="67">
        <v>0</v>
      </c>
      <c r="N368" s="67">
        <v>0</v>
      </c>
      <c r="O368" s="67">
        <v>0</v>
      </c>
      <c r="P368" s="67">
        <v>19</v>
      </c>
      <c r="Q368" s="67">
        <v>75</v>
      </c>
      <c r="R368" s="87">
        <v>1</v>
      </c>
      <c r="S368" s="67">
        <v>7</v>
      </c>
      <c r="U368" s="88" t="s">
        <v>760</v>
      </c>
      <c r="V368" s="64" t="s">
        <v>761</v>
      </c>
      <c r="W368" s="64" t="s">
        <v>761</v>
      </c>
      <c r="X368" s="67">
        <v>10279</v>
      </c>
    </row>
    <row r="369" spans="1:24" ht="12">
      <c r="A369" s="86">
        <v>450</v>
      </c>
      <c r="B369" s="64">
        <v>450086117</v>
      </c>
      <c r="C369" s="66" t="s">
        <v>190</v>
      </c>
      <c r="D369" s="67">
        <v>0</v>
      </c>
      <c r="E369" s="67">
        <v>0</v>
      </c>
      <c r="F369" s="67">
        <v>1</v>
      </c>
      <c r="G369" s="67">
        <v>0</v>
      </c>
      <c r="H369" s="67">
        <v>1</v>
      </c>
      <c r="I369" s="67">
        <v>0</v>
      </c>
      <c r="J369" s="67">
        <v>0</v>
      </c>
      <c r="K369" s="87">
        <v>7.5800000000000006E-2</v>
      </c>
      <c r="L369" s="67">
        <v>0</v>
      </c>
      <c r="M369" s="67">
        <v>0</v>
      </c>
      <c r="N369" s="67">
        <v>0</v>
      </c>
      <c r="O369" s="67">
        <v>0</v>
      </c>
      <c r="P369" s="67">
        <v>0</v>
      </c>
      <c r="Q369" s="67">
        <v>2</v>
      </c>
      <c r="R369" s="87">
        <v>1</v>
      </c>
      <c r="S369" s="67">
        <v>5</v>
      </c>
      <c r="U369" s="88" t="s">
        <v>760</v>
      </c>
      <c r="V369" s="64" t="s">
        <v>761</v>
      </c>
      <c r="W369" s="64" t="s">
        <v>605</v>
      </c>
      <c r="X369" s="67">
        <v>9108</v>
      </c>
    </row>
    <row r="370" spans="1:24" ht="12">
      <c r="A370" s="86">
        <v>450</v>
      </c>
      <c r="B370" s="64">
        <v>450086127</v>
      </c>
      <c r="C370" s="66" t="s">
        <v>190</v>
      </c>
      <c r="D370" s="67">
        <v>0</v>
      </c>
      <c r="E370" s="67">
        <v>0</v>
      </c>
      <c r="F370" s="67">
        <v>1</v>
      </c>
      <c r="G370" s="67">
        <v>2</v>
      </c>
      <c r="H370" s="67">
        <v>3</v>
      </c>
      <c r="I370" s="67">
        <v>0</v>
      </c>
      <c r="J370" s="67">
        <v>0</v>
      </c>
      <c r="K370" s="87">
        <v>0.22739999999999999</v>
      </c>
      <c r="L370" s="67">
        <v>0</v>
      </c>
      <c r="M370" s="67">
        <v>0</v>
      </c>
      <c r="N370" s="67">
        <v>0</v>
      </c>
      <c r="O370" s="67">
        <v>0</v>
      </c>
      <c r="P370" s="67">
        <v>0</v>
      </c>
      <c r="Q370" s="67">
        <v>6</v>
      </c>
      <c r="R370" s="87">
        <v>1</v>
      </c>
      <c r="S370" s="67">
        <v>4</v>
      </c>
      <c r="U370" s="88" t="s">
        <v>760</v>
      </c>
      <c r="V370" s="64" t="s">
        <v>761</v>
      </c>
      <c r="W370" s="64" t="s">
        <v>763</v>
      </c>
      <c r="X370" s="67">
        <v>9124</v>
      </c>
    </row>
    <row r="371" spans="1:24" ht="12">
      <c r="A371" s="86">
        <v>450</v>
      </c>
      <c r="B371" s="64">
        <v>450086210</v>
      </c>
      <c r="C371" s="66" t="s">
        <v>190</v>
      </c>
      <c r="D371" s="67">
        <v>0</v>
      </c>
      <c r="E371" s="67">
        <v>0</v>
      </c>
      <c r="F371" s="67">
        <v>6</v>
      </c>
      <c r="G371" s="67">
        <v>44</v>
      </c>
      <c r="H371" s="67">
        <v>42</v>
      </c>
      <c r="I371" s="67">
        <v>0</v>
      </c>
      <c r="J371" s="67">
        <v>0</v>
      </c>
      <c r="K371" s="87">
        <v>3.4868000000000001</v>
      </c>
      <c r="L371" s="67">
        <v>0</v>
      </c>
      <c r="M371" s="67">
        <v>0</v>
      </c>
      <c r="N371" s="67">
        <v>0</v>
      </c>
      <c r="O371" s="67">
        <v>0</v>
      </c>
      <c r="P371" s="67">
        <v>15</v>
      </c>
      <c r="Q371" s="67">
        <v>92</v>
      </c>
      <c r="R371" s="87">
        <v>1</v>
      </c>
      <c r="S371" s="67">
        <v>6</v>
      </c>
      <c r="U371" s="88" t="s">
        <v>760</v>
      </c>
      <c r="V371" s="64" t="s">
        <v>761</v>
      </c>
      <c r="W371" s="64" t="s">
        <v>606</v>
      </c>
      <c r="X371" s="67">
        <v>9841</v>
      </c>
    </row>
    <row r="372" spans="1:24" ht="12">
      <c r="A372" s="86">
        <v>450</v>
      </c>
      <c r="B372" s="64">
        <v>450086275</v>
      </c>
      <c r="C372" s="66" t="s">
        <v>190</v>
      </c>
      <c r="D372" s="67">
        <v>0</v>
      </c>
      <c r="E372" s="67">
        <v>0</v>
      </c>
      <c r="F372" s="67">
        <v>2</v>
      </c>
      <c r="G372" s="67">
        <v>1</v>
      </c>
      <c r="H372" s="67">
        <v>2</v>
      </c>
      <c r="I372" s="67">
        <v>0</v>
      </c>
      <c r="J372" s="67">
        <v>0</v>
      </c>
      <c r="K372" s="87">
        <v>0.1895</v>
      </c>
      <c r="L372" s="67">
        <v>0</v>
      </c>
      <c r="M372" s="67">
        <v>0</v>
      </c>
      <c r="N372" s="67">
        <v>0</v>
      </c>
      <c r="O372" s="67">
        <v>0</v>
      </c>
      <c r="P372" s="67">
        <v>1</v>
      </c>
      <c r="Q372" s="67">
        <v>5</v>
      </c>
      <c r="R372" s="87">
        <v>1</v>
      </c>
      <c r="S372" s="67">
        <v>3</v>
      </c>
      <c r="U372" s="88" t="s">
        <v>760</v>
      </c>
      <c r="V372" s="64" t="s">
        <v>761</v>
      </c>
      <c r="W372" s="64" t="s">
        <v>764</v>
      </c>
      <c r="X372" s="67">
        <v>9931</v>
      </c>
    </row>
    <row r="373" spans="1:24" ht="12">
      <c r="A373" s="86">
        <v>450</v>
      </c>
      <c r="B373" s="64">
        <v>450086278</v>
      </c>
      <c r="C373" s="66" t="s">
        <v>190</v>
      </c>
      <c r="D373" s="67">
        <v>0</v>
      </c>
      <c r="E373" s="67">
        <v>0</v>
      </c>
      <c r="F373" s="67">
        <v>0</v>
      </c>
      <c r="G373" s="67">
        <v>5</v>
      </c>
      <c r="H373" s="67">
        <v>4</v>
      </c>
      <c r="I373" s="67">
        <v>0</v>
      </c>
      <c r="J373" s="67">
        <v>0</v>
      </c>
      <c r="K373" s="87">
        <v>0.34110000000000001</v>
      </c>
      <c r="L373" s="67">
        <v>0</v>
      </c>
      <c r="M373" s="67">
        <v>0</v>
      </c>
      <c r="N373" s="67">
        <v>0</v>
      </c>
      <c r="O373" s="67">
        <v>0</v>
      </c>
      <c r="P373" s="67">
        <v>2</v>
      </c>
      <c r="Q373" s="67">
        <v>9</v>
      </c>
      <c r="R373" s="87">
        <v>1</v>
      </c>
      <c r="S373" s="67">
        <v>6</v>
      </c>
      <c r="U373" s="88" t="s">
        <v>760</v>
      </c>
      <c r="V373" s="64" t="s">
        <v>761</v>
      </c>
      <c r="W373" s="64" t="s">
        <v>765</v>
      </c>
      <c r="X373" s="67">
        <v>10101</v>
      </c>
    </row>
    <row r="374" spans="1:24" ht="12">
      <c r="A374" s="86">
        <v>450</v>
      </c>
      <c r="B374" s="64">
        <v>450086327</v>
      </c>
      <c r="C374" s="66" t="s">
        <v>190</v>
      </c>
      <c r="D374" s="67">
        <v>0</v>
      </c>
      <c r="E374" s="67">
        <v>0</v>
      </c>
      <c r="F374" s="67">
        <v>0</v>
      </c>
      <c r="G374" s="67">
        <v>2</v>
      </c>
      <c r="H374" s="67">
        <v>0</v>
      </c>
      <c r="I374" s="67">
        <v>0</v>
      </c>
      <c r="J374" s="67">
        <v>0</v>
      </c>
      <c r="K374" s="87">
        <v>7.5800000000000006E-2</v>
      </c>
      <c r="L374" s="67">
        <v>0</v>
      </c>
      <c r="M374" s="67">
        <v>0</v>
      </c>
      <c r="N374" s="67">
        <v>0</v>
      </c>
      <c r="O374" s="67">
        <v>0</v>
      </c>
      <c r="P374" s="67">
        <v>0</v>
      </c>
      <c r="Q374" s="67">
        <v>2</v>
      </c>
      <c r="R374" s="87">
        <v>1</v>
      </c>
      <c r="S374" s="67">
        <v>3</v>
      </c>
      <c r="U374" s="88" t="s">
        <v>760</v>
      </c>
      <c r="V374" s="64" t="s">
        <v>761</v>
      </c>
      <c r="W374" s="64" t="s">
        <v>766</v>
      </c>
      <c r="X374" s="67">
        <v>9305</v>
      </c>
    </row>
    <row r="375" spans="1:24" ht="12">
      <c r="A375" s="86">
        <v>450</v>
      </c>
      <c r="B375" s="64">
        <v>450086337</v>
      </c>
      <c r="C375" s="66" t="s">
        <v>190</v>
      </c>
      <c r="D375" s="67">
        <v>0</v>
      </c>
      <c r="E375" s="67">
        <v>0</v>
      </c>
      <c r="F375" s="67">
        <v>0</v>
      </c>
      <c r="G375" s="67">
        <v>3</v>
      </c>
      <c r="H375" s="67">
        <v>0</v>
      </c>
      <c r="I375" s="67">
        <v>0</v>
      </c>
      <c r="J375" s="67">
        <v>0</v>
      </c>
      <c r="K375" s="87">
        <v>0.1137</v>
      </c>
      <c r="L375" s="67">
        <v>0</v>
      </c>
      <c r="M375" s="67">
        <v>0</v>
      </c>
      <c r="N375" s="67">
        <v>0</v>
      </c>
      <c r="O375" s="67">
        <v>0</v>
      </c>
      <c r="P375" s="67">
        <v>3</v>
      </c>
      <c r="Q375" s="67">
        <v>3</v>
      </c>
      <c r="R375" s="87">
        <v>1</v>
      </c>
      <c r="S375" s="67">
        <v>5</v>
      </c>
      <c r="U375" s="88" t="s">
        <v>760</v>
      </c>
      <c r="V375" s="64" t="s">
        <v>761</v>
      </c>
      <c r="W375" s="64" t="s">
        <v>767</v>
      </c>
      <c r="X375" s="67">
        <v>13304</v>
      </c>
    </row>
    <row r="376" spans="1:24" ht="12">
      <c r="A376" s="86">
        <v>450</v>
      </c>
      <c r="B376" s="64">
        <v>450086340</v>
      </c>
      <c r="C376" s="66" t="s">
        <v>190</v>
      </c>
      <c r="D376" s="67">
        <v>0</v>
      </c>
      <c r="E376" s="67">
        <v>0</v>
      </c>
      <c r="F376" s="67">
        <v>0</v>
      </c>
      <c r="G376" s="67">
        <v>7</v>
      </c>
      <c r="H376" s="67">
        <v>4</v>
      </c>
      <c r="I376" s="67">
        <v>0</v>
      </c>
      <c r="J376" s="67">
        <v>0</v>
      </c>
      <c r="K376" s="87">
        <v>0.41689999999999999</v>
      </c>
      <c r="L376" s="67">
        <v>0</v>
      </c>
      <c r="M376" s="67">
        <v>0</v>
      </c>
      <c r="N376" s="67">
        <v>0</v>
      </c>
      <c r="O376" s="67">
        <v>0</v>
      </c>
      <c r="P376" s="67">
        <v>0</v>
      </c>
      <c r="Q376" s="67">
        <v>11</v>
      </c>
      <c r="R376" s="87">
        <v>1</v>
      </c>
      <c r="S376" s="67">
        <v>5</v>
      </c>
      <c r="U376" s="88" t="s">
        <v>760</v>
      </c>
      <c r="V376" s="64" t="s">
        <v>761</v>
      </c>
      <c r="W376" s="64" t="s">
        <v>768</v>
      </c>
      <c r="X376" s="67">
        <v>9179</v>
      </c>
    </row>
    <row r="377" spans="1:24" ht="12">
      <c r="A377" s="86">
        <v>450</v>
      </c>
      <c r="B377" s="64">
        <v>450086605</v>
      </c>
      <c r="C377" s="66" t="s">
        <v>190</v>
      </c>
      <c r="D377" s="67">
        <v>0</v>
      </c>
      <c r="E377" s="67">
        <v>0</v>
      </c>
      <c r="F377" s="67">
        <v>0</v>
      </c>
      <c r="G377" s="67">
        <v>0</v>
      </c>
      <c r="H377" s="67">
        <v>1</v>
      </c>
      <c r="I377" s="67">
        <v>0</v>
      </c>
      <c r="J377" s="67">
        <v>0</v>
      </c>
      <c r="K377" s="87">
        <v>3.7900000000000003E-2</v>
      </c>
      <c r="L377" s="67">
        <v>0</v>
      </c>
      <c r="M377" s="67">
        <v>0</v>
      </c>
      <c r="N377" s="67">
        <v>0</v>
      </c>
      <c r="O377" s="67">
        <v>0</v>
      </c>
      <c r="P377" s="67">
        <v>0</v>
      </c>
      <c r="Q377" s="67">
        <v>1</v>
      </c>
      <c r="R377" s="87">
        <v>1</v>
      </c>
      <c r="S377" s="67">
        <v>6</v>
      </c>
      <c r="U377" s="88" t="s">
        <v>760</v>
      </c>
      <c r="V377" s="64" t="s">
        <v>761</v>
      </c>
      <c r="W377" s="64" t="s">
        <v>769</v>
      </c>
      <c r="X377" s="67">
        <v>8960</v>
      </c>
    </row>
    <row r="378" spans="1:24" ht="12">
      <c r="A378" s="86">
        <v>450</v>
      </c>
      <c r="B378" s="64">
        <v>450086683</v>
      </c>
      <c r="C378" s="66" t="s">
        <v>190</v>
      </c>
      <c r="D378" s="67">
        <v>0</v>
      </c>
      <c r="E378" s="67">
        <v>0</v>
      </c>
      <c r="F378" s="67">
        <v>0</v>
      </c>
      <c r="G378" s="67">
        <v>0</v>
      </c>
      <c r="H378" s="67">
        <v>5</v>
      </c>
      <c r="I378" s="67">
        <v>0</v>
      </c>
      <c r="J378" s="67">
        <v>0</v>
      </c>
      <c r="K378" s="87">
        <v>0.1895</v>
      </c>
      <c r="L378" s="67">
        <v>0</v>
      </c>
      <c r="M378" s="67">
        <v>0</v>
      </c>
      <c r="N378" s="67">
        <v>0</v>
      </c>
      <c r="O378" s="67">
        <v>0</v>
      </c>
      <c r="P378" s="67">
        <v>0</v>
      </c>
      <c r="Q378" s="67">
        <v>5</v>
      </c>
      <c r="R378" s="87">
        <v>1</v>
      </c>
      <c r="S378" s="67">
        <v>4</v>
      </c>
      <c r="U378" s="88" t="s">
        <v>760</v>
      </c>
      <c r="V378" s="64" t="s">
        <v>761</v>
      </c>
      <c r="W378" s="64" t="s">
        <v>611</v>
      </c>
      <c r="X378" s="67">
        <v>8960</v>
      </c>
    </row>
    <row r="379" spans="1:24" ht="12">
      <c r="A379" s="86">
        <v>453</v>
      </c>
      <c r="B379" s="64">
        <v>453137005</v>
      </c>
      <c r="C379" s="66" t="s">
        <v>201</v>
      </c>
      <c r="D379" s="67">
        <v>0</v>
      </c>
      <c r="E379" s="67">
        <v>0</v>
      </c>
      <c r="F379" s="67">
        <v>1</v>
      </c>
      <c r="G379" s="67">
        <v>4</v>
      </c>
      <c r="H379" s="67">
        <v>0</v>
      </c>
      <c r="I379" s="67">
        <v>0</v>
      </c>
      <c r="J379" s="67">
        <v>0</v>
      </c>
      <c r="K379" s="87">
        <v>0.1895</v>
      </c>
      <c r="L379" s="67">
        <v>0</v>
      </c>
      <c r="M379" s="67">
        <v>0</v>
      </c>
      <c r="N379" s="67">
        <v>0</v>
      </c>
      <c r="O379" s="67">
        <v>0</v>
      </c>
      <c r="P379" s="67">
        <v>4</v>
      </c>
      <c r="Q379" s="67">
        <v>5</v>
      </c>
      <c r="R379" s="87">
        <v>1</v>
      </c>
      <c r="S379" s="67">
        <v>7</v>
      </c>
      <c r="U379" s="88" t="s">
        <v>771</v>
      </c>
      <c r="V379" s="64" t="s">
        <v>772</v>
      </c>
      <c r="W379" s="64" t="s">
        <v>719</v>
      </c>
      <c r="X379" s="67">
        <v>12796</v>
      </c>
    </row>
    <row r="380" spans="1:24" ht="12">
      <c r="A380" s="86">
        <v>453</v>
      </c>
      <c r="B380" s="64">
        <v>453137061</v>
      </c>
      <c r="C380" s="66" t="s">
        <v>201</v>
      </c>
      <c r="D380" s="67">
        <v>0</v>
      </c>
      <c r="E380" s="67">
        <v>0</v>
      </c>
      <c r="F380" s="67">
        <v>7</v>
      </c>
      <c r="G380" s="67">
        <v>32</v>
      </c>
      <c r="H380" s="67">
        <v>14</v>
      </c>
      <c r="I380" s="67">
        <v>0</v>
      </c>
      <c r="J380" s="67">
        <v>0</v>
      </c>
      <c r="K380" s="87">
        <v>2.0087000000000002</v>
      </c>
      <c r="L380" s="67">
        <v>0</v>
      </c>
      <c r="M380" s="67">
        <v>4</v>
      </c>
      <c r="N380" s="67">
        <v>1</v>
      </c>
      <c r="O380" s="67">
        <v>0</v>
      </c>
      <c r="P380" s="67">
        <v>37</v>
      </c>
      <c r="Q380" s="67">
        <v>53</v>
      </c>
      <c r="R380" s="87">
        <v>1</v>
      </c>
      <c r="S380" s="67">
        <v>10</v>
      </c>
      <c r="U380" s="88" t="s">
        <v>771</v>
      </c>
      <c r="V380" s="64" t="s">
        <v>772</v>
      </c>
      <c r="W380" s="64" t="s">
        <v>720</v>
      </c>
      <c r="X380" s="67">
        <v>12696</v>
      </c>
    </row>
    <row r="381" spans="1:24" ht="12">
      <c r="A381" s="86">
        <v>453</v>
      </c>
      <c r="B381" s="64">
        <v>453137086</v>
      </c>
      <c r="C381" s="66" t="s">
        <v>201</v>
      </c>
      <c r="D381" s="67">
        <v>0</v>
      </c>
      <c r="E381" s="67">
        <v>0</v>
      </c>
      <c r="F381" s="67">
        <v>0</v>
      </c>
      <c r="G381" s="67">
        <v>1</v>
      </c>
      <c r="H381" s="67">
        <v>2</v>
      </c>
      <c r="I381" s="67">
        <v>0</v>
      </c>
      <c r="J381" s="67">
        <v>0</v>
      </c>
      <c r="K381" s="87">
        <v>0.1137</v>
      </c>
      <c r="L381" s="67">
        <v>0</v>
      </c>
      <c r="M381" s="67">
        <v>0</v>
      </c>
      <c r="N381" s="67">
        <v>0</v>
      </c>
      <c r="O381" s="67">
        <v>0</v>
      </c>
      <c r="P381" s="67">
        <v>3</v>
      </c>
      <c r="Q381" s="67">
        <v>3</v>
      </c>
      <c r="R381" s="87">
        <v>1</v>
      </c>
      <c r="S381" s="67">
        <v>7</v>
      </c>
      <c r="U381" s="88" t="s">
        <v>771</v>
      </c>
      <c r="V381" s="64" t="s">
        <v>772</v>
      </c>
      <c r="W381" s="64" t="s">
        <v>761</v>
      </c>
      <c r="X381" s="67">
        <v>13451</v>
      </c>
    </row>
    <row r="382" spans="1:24" ht="12">
      <c r="A382" s="86">
        <v>453</v>
      </c>
      <c r="B382" s="64">
        <v>453137137</v>
      </c>
      <c r="C382" s="66" t="s">
        <v>201</v>
      </c>
      <c r="D382" s="67">
        <v>0</v>
      </c>
      <c r="E382" s="67">
        <v>0</v>
      </c>
      <c r="F382" s="67">
        <v>62</v>
      </c>
      <c r="G382" s="67">
        <v>310</v>
      </c>
      <c r="H382" s="67">
        <v>160</v>
      </c>
      <c r="I382" s="67">
        <v>0</v>
      </c>
      <c r="J382" s="67">
        <v>0</v>
      </c>
      <c r="K382" s="87">
        <v>20.162800000000001</v>
      </c>
      <c r="L382" s="67">
        <v>0</v>
      </c>
      <c r="M382" s="67">
        <v>59</v>
      </c>
      <c r="N382" s="67">
        <v>14</v>
      </c>
      <c r="O382" s="67">
        <v>0</v>
      </c>
      <c r="P382" s="67">
        <v>402</v>
      </c>
      <c r="Q382" s="67">
        <v>532</v>
      </c>
      <c r="R382" s="87">
        <v>1</v>
      </c>
      <c r="S382" s="67">
        <v>10</v>
      </c>
      <c r="U382" s="88" t="s">
        <v>771</v>
      </c>
      <c r="V382" s="64" t="s">
        <v>772</v>
      </c>
      <c r="W382" s="64" t="s">
        <v>772</v>
      </c>
      <c r="X382" s="67">
        <v>13054</v>
      </c>
    </row>
    <row r="383" spans="1:24" ht="12">
      <c r="A383" s="86">
        <v>453</v>
      </c>
      <c r="B383" s="64">
        <v>453137161</v>
      </c>
      <c r="C383" s="66" t="s">
        <v>201</v>
      </c>
      <c r="D383" s="67">
        <v>0</v>
      </c>
      <c r="E383" s="67">
        <v>0</v>
      </c>
      <c r="F383" s="67">
        <v>0</v>
      </c>
      <c r="G383" s="67">
        <v>1</v>
      </c>
      <c r="H383" s="67">
        <v>0</v>
      </c>
      <c r="I383" s="67">
        <v>0</v>
      </c>
      <c r="J383" s="67">
        <v>0</v>
      </c>
      <c r="K383" s="87">
        <v>3.7900000000000003E-2</v>
      </c>
      <c r="L383" s="67">
        <v>0</v>
      </c>
      <c r="M383" s="67">
        <v>0</v>
      </c>
      <c r="N383" s="67">
        <v>0</v>
      </c>
      <c r="O383" s="67">
        <v>0</v>
      </c>
      <c r="P383" s="67">
        <v>0</v>
      </c>
      <c r="Q383" s="67">
        <v>1</v>
      </c>
      <c r="R383" s="87">
        <v>1</v>
      </c>
      <c r="S383" s="67">
        <v>7</v>
      </c>
      <c r="U383" s="88" t="s">
        <v>771</v>
      </c>
      <c r="V383" s="64" t="s">
        <v>772</v>
      </c>
      <c r="W383" s="64" t="s">
        <v>723</v>
      </c>
      <c r="X383" s="67">
        <v>9305</v>
      </c>
    </row>
    <row r="384" spans="1:24" ht="12">
      <c r="A384" s="86">
        <v>453</v>
      </c>
      <c r="B384" s="64">
        <v>453137210</v>
      </c>
      <c r="C384" s="66" t="s">
        <v>201</v>
      </c>
      <c r="D384" s="67">
        <v>0</v>
      </c>
      <c r="E384" s="67">
        <v>0</v>
      </c>
      <c r="F384" s="67">
        <v>0</v>
      </c>
      <c r="G384" s="67">
        <v>0</v>
      </c>
      <c r="H384" s="67">
        <v>1</v>
      </c>
      <c r="I384" s="67">
        <v>0</v>
      </c>
      <c r="J384" s="67">
        <v>0</v>
      </c>
      <c r="K384" s="87">
        <v>3.7900000000000003E-2</v>
      </c>
      <c r="L384" s="67">
        <v>0</v>
      </c>
      <c r="M384" s="67">
        <v>0</v>
      </c>
      <c r="N384" s="67">
        <v>0</v>
      </c>
      <c r="O384" s="67">
        <v>0</v>
      </c>
      <c r="P384" s="67">
        <v>1</v>
      </c>
      <c r="Q384" s="67">
        <v>1</v>
      </c>
      <c r="R384" s="87">
        <v>1</v>
      </c>
      <c r="S384" s="67">
        <v>6</v>
      </c>
      <c r="U384" s="88" t="s">
        <v>771</v>
      </c>
      <c r="V384" s="64" t="s">
        <v>772</v>
      </c>
      <c r="W384" s="64" t="s">
        <v>606</v>
      </c>
      <c r="X384" s="67">
        <v>13234</v>
      </c>
    </row>
    <row r="385" spans="1:24" ht="12">
      <c r="A385" s="86">
        <v>453</v>
      </c>
      <c r="B385" s="64">
        <v>453137227</v>
      </c>
      <c r="C385" s="66" t="s">
        <v>201</v>
      </c>
      <c r="D385" s="67">
        <v>0</v>
      </c>
      <c r="E385" s="67">
        <v>0</v>
      </c>
      <c r="F385" s="67">
        <v>1</v>
      </c>
      <c r="G385" s="67">
        <v>0</v>
      </c>
      <c r="H385" s="67">
        <v>0</v>
      </c>
      <c r="I385" s="67">
        <v>0</v>
      </c>
      <c r="J385" s="67">
        <v>0</v>
      </c>
      <c r="K385" s="87">
        <v>3.7900000000000003E-2</v>
      </c>
      <c r="L385" s="67">
        <v>0</v>
      </c>
      <c r="M385" s="67">
        <v>0</v>
      </c>
      <c r="N385" s="67">
        <v>0</v>
      </c>
      <c r="O385" s="67">
        <v>0</v>
      </c>
      <c r="P385" s="67">
        <v>0</v>
      </c>
      <c r="Q385" s="67">
        <v>1</v>
      </c>
      <c r="R385" s="87">
        <v>1</v>
      </c>
      <c r="S385" s="67">
        <v>9</v>
      </c>
      <c r="U385" s="88" t="s">
        <v>771</v>
      </c>
      <c r="V385" s="64" t="s">
        <v>772</v>
      </c>
      <c r="W385" s="64" t="s">
        <v>810</v>
      </c>
      <c r="X385" s="67">
        <v>9257</v>
      </c>
    </row>
    <row r="386" spans="1:24" ht="12">
      <c r="A386" s="86">
        <v>453</v>
      </c>
      <c r="B386" s="64">
        <v>453137278</v>
      </c>
      <c r="C386" s="66" t="s">
        <v>201</v>
      </c>
      <c r="D386" s="67">
        <v>0</v>
      </c>
      <c r="E386" s="67">
        <v>0</v>
      </c>
      <c r="F386" s="67">
        <v>0</v>
      </c>
      <c r="G386" s="67">
        <v>3</v>
      </c>
      <c r="H386" s="67">
        <v>4</v>
      </c>
      <c r="I386" s="67">
        <v>0</v>
      </c>
      <c r="J386" s="67">
        <v>0</v>
      </c>
      <c r="K386" s="87">
        <v>0.26529999999999998</v>
      </c>
      <c r="L386" s="67">
        <v>0</v>
      </c>
      <c r="M386" s="67">
        <v>1</v>
      </c>
      <c r="N386" s="67">
        <v>1</v>
      </c>
      <c r="O386" s="67">
        <v>0</v>
      </c>
      <c r="P386" s="67">
        <v>6</v>
      </c>
      <c r="Q386" s="67">
        <v>7</v>
      </c>
      <c r="R386" s="87">
        <v>1</v>
      </c>
      <c r="S386" s="67">
        <v>6</v>
      </c>
      <c r="U386" s="88" t="s">
        <v>771</v>
      </c>
      <c r="V386" s="64" t="s">
        <v>772</v>
      </c>
      <c r="W386" s="64" t="s">
        <v>765</v>
      </c>
      <c r="X386" s="67">
        <v>13450</v>
      </c>
    </row>
    <row r="387" spans="1:24" ht="12">
      <c r="A387" s="86">
        <v>453</v>
      </c>
      <c r="B387" s="64">
        <v>453137281</v>
      </c>
      <c r="C387" s="66" t="s">
        <v>201</v>
      </c>
      <c r="D387" s="67">
        <v>0</v>
      </c>
      <c r="E387" s="67">
        <v>0</v>
      </c>
      <c r="F387" s="67">
        <v>8</v>
      </c>
      <c r="G387" s="67">
        <v>47</v>
      </c>
      <c r="H387" s="67">
        <v>29</v>
      </c>
      <c r="I387" s="67">
        <v>0</v>
      </c>
      <c r="J387" s="67">
        <v>0</v>
      </c>
      <c r="K387" s="87">
        <v>3.1836000000000002</v>
      </c>
      <c r="L387" s="67">
        <v>0</v>
      </c>
      <c r="M387" s="67">
        <v>11</v>
      </c>
      <c r="N387" s="67">
        <v>0</v>
      </c>
      <c r="O387" s="67">
        <v>0</v>
      </c>
      <c r="P387" s="67">
        <v>70</v>
      </c>
      <c r="Q387" s="67">
        <v>84</v>
      </c>
      <c r="R387" s="87">
        <v>1</v>
      </c>
      <c r="S387" s="67">
        <v>10</v>
      </c>
      <c r="U387" s="88" t="s">
        <v>771</v>
      </c>
      <c r="V387" s="64" t="s">
        <v>772</v>
      </c>
      <c r="W387" s="64" t="s">
        <v>718</v>
      </c>
      <c r="X387" s="67">
        <v>13386</v>
      </c>
    </row>
    <row r="388" spans="1:24" ht="12">
      <c r="A388" s="86">
        <v>453</v>
      </c>
      <c r="B388" s="64">
        <v>453137325</v>
      </c>
      <c r="C388" s="66" t="s">
        <v>201</v>
      </c>
      <c r="D388" s="67">
        <v>0</v>
      </c>
      <c r="E388" s="67">
        <v>0</v>
      </c>
      <c r="F388" s="67">
        <v>1</v>
      </c>
      <c r="G388" s="67">
        <v>1</v>
      </c>
      <c r="H388" s="67">
        <v>3</v>
      </c>
      <c r="I388" s="67">
        <v>0</v>
      </c>
      <c r="J388" s="67">
        <v>0</v>
      </c>
      <c r="K388" s="87">
        <v>0.1895</v>
      </c>
      <c r="L388" s="67">
        <v>0</v>
      </c>
      <c r="M388" s="67">
        <v>0</v>
      </c>
      <c r="N388" s="67">
        <v>0</v>
      </c>
      <c r="O388" s="67">
        <v>0</v>
      </c>
      <c r="P388" s="67">
        <v>4</v>
      </c>
      <c r="Q388" s="67">
        <v>5</v>
      </c>
      <c r="R388" s="87">
        <v>1</v>
      </c>
      <c r="S388" s="67">
        <v>9</v>
      </c>
      <c r="U388" s="88" t="s">
        <v>771</v>
      </c>
      <c r="V388" s="64" t="s">
        <v>772</v>
      </c>
      <c r="W388" s="64" t="s">
        <v>773</v>
      </c>
      <c r="X388" s="67">
        <v>12752</v>
      </c>
    </row>
    <row r="389" spans="1:24" ht="12">
      <c r="A389" s="86">
        <v>453</v>
      </c>
      <c r="B389" s="64">
        <v>453137332</v>
      </c>
      <c r="C389" s="66" t="s">
        <v>201</v>
      </c>
      <c r="D389" s="67">
        <v>0</v>
      </c>
      <c r="E389" s="67">
        <v>0</v>
      </c>
      <c r="F389" s="67">
        <v>1</v>
      </c>
      <c r="G389" s="67">
        <v>8</v>
      </c>
      <c r="H389" s="67">
        <v>0</v>
      </c>
      <c r="I389" s="67">
        <v>0</v>
      </c>
      <c r="J389" s="67">
        <v>0</v>
      </c>
      <c r="K389" s="87">
        <v>0.34110000000000001</v>
      </c>
      <c r="L389" s="67">
        <v>0</v>
      </c>
      <c r="M389" s="67">
        <v>0</v>
      </c>
      <c r="N389" s="67">
        <v>0</v>
      </c>
      <c r="O389" s="67">
        <v>0</v>
      </c>
      <c r="P389" s="67">
        <v>4</v>
      </c>
      <c r="Q389" s="67">
        <v>9</v>
      </c>
      <c r="R389" s="87">
        <v>1</v>
      </c>
      <c r="S389" s="67">
        <v>9</v>
      </c>
      <c r="U389" s="88" t="s">
        <v>771</v>
      </c>
      <c r="V389" s="64" t="s">
        <v>772</v>
      </c>
      <c r="W389" s="64" t="s">
        <v>724</v>
      </c>
      <c r="X389" s="67">
        <v>11334</v>
      </c>
    </row>
    <row r="390" spans="1:24" ht="12">
      <c r="A390" s="86">
        <v>454</v>
      </c>
      <c r="B390" s="64">
        <v>454149009</v>
      </c>
      <c r="C390" s="66" t="s">
        <v>206</v>
      </c>
      <c r="D390" s="67">
        <v>0</v>
      </c>
      <c r="E390" s="67">
        <v>0</v>
      </c>
      <c r="F390" s="67">
        <v>0</v>
      </c>
      <c r="G390" s="67">
        <v>0</v>
      </c>
      <c r="H390" s="67">
        <v>1</v>
      </c>
      <c r="I390" s="67">
        <v>0</v>
      </c>
      <c r="J390" s="67">
        <v>0</v>
      </c>
      <c r="K390" s="87">
        <v>3.7900000000000003E-2</v>
      </c>
      <c r="L390" s="67">
        <v>0</v>
      </c>
      <c r="M390" s="67">
        <v>0</v>
      </c>
      <c r="N390" s="67">
        <v>0</v>
      </c>
      <c r="O390" s="67">
        <v>0</v>
      </c>
      <c r="P390" s="67">
        <v>1</v>
      </c>
      <c r="Q390" s="67">
        <v>1</v>
      </c>
      <c r="R390" s="87">
        <v>1</v>
      </c>
      <c r="S390" s="67">
        <v>2</v>
      </c>
      <c r="U390" s="88" t="s">
        <v>774</v>
      </c>
      <c r="V390" s="64" t="s">
        <v>653</v>
      </c>
      <c r="W390" s="64" t="s">
        <v>659</v>
      </c>
      <c r="X390" s="67">
        <v>12833</v>
      </c>
    </row>
    <row r="391" spans="1:24" ht="12">
      <c r="A391" s="86">
        <v>454</v>
      </c>
      <c r="B391" s="64">
        <v>454149128</v>
      </c>
      <c r="C391" s="66" t="s">
        <v>206</v>
      </c>
      <c r="D391" s="67">
        <v>0</v>
      </c>
      <c r="E391" s="67">
        <v>0</v>
      </c>
      <c r="F391" s="67">
        <v>1</v>
      </c>
      <c r="G391" s="67">
        <v>10</v>
      </c>
      <c r="H391" s="67">
        <v>2</v>
      </c>
      <c r="I391" s="67">
        <v>0</v>
      </c>
      <c r="J391" s="67">
        <v>0</v>
      </c>
      <c r="K391" s="87">
        <v>0.49270000000000003</v>
      </c>
      <c r="L391" s="67">
        <v>0</v>
      </c>
      <c r="M391" s="67">
        <v>0</v>
      </c>
      <c r="N391" s="67">
        <v>0</v>
      </c>
      <c r="O391" s="67">
        <v>0</v>
      </c>
      <c r="P391" s="67">
        <v>5</v>
      </c>
      <c r="Q391" s="67">
        <v>13</v>
      </c>
      <c r="R391" s="87">
        <v>1</v>
      </c>
      <c r="S391" s="67">
        <v>9</v>
      </c>
      <c r="U391" s="88" t="s">
        <v>774</v>
      </c>
      <c r="V391" s="64" t="s">
        <v>653</v>
      </c>
      <c r="W391" s="64" t="s">
        <v>661</v>
      </c>
      <c r="X391" s="67">
        <v>11009</v>
      </c>
    </row>
    <row r="392" spans="1:24" ht="12">
      <c r="A392" s="86">
        <v>454</v>
      </c>
      <c r="B392" s="64">
        <v>454149149</v>
      </c>
      <c r="C392" s="66" t="s">
        <v>206</v>
      </c>
      <c r="D392" s="67">
        <v>76</v>
      </c>
      <c r="E392" s="67">
        <v>0</v>
      </c>
      <c r="F392" s="67">
        <v>76</v>
      </c>
      <c r="G392" s="67">
        <v>366</v>
      </c>
      <c r="H392" s="67">
        <v>186</v>
      </c>
      <c r="I392" s="67">
        <v>0</v>
      </c>
      <c r="J392" s="67">
        <v>0</v>
      </c>
      <c r="K392" s="87">
        <v>23.801200000000001</v>
      </c>
      <c r="L392" s="67">
        <v>0</v>
      </c>
      <c r="M392" s="67">
        <v>168</v>
      </c>
      <c r="N392" s="67">
        <v>0</v>
      </c>
      <c r="O392" s="67">
        <v>0</v>
      </c>
      <c r="P392" s="67">
        <v>444</v>
      </c>
      <c r="Q392" s="67">
        <v>666</v>
      </c>
      <c r="R392" s="87">
        <v>1</v>
      </c>
      <c r="S392" s="67">
        <v>10</v>
      </c>
      <c r="U392" s="88" t="s">
        <v>774</v>
      </c>
      <c r="V392" s="64" t="s">
        <v>653</v>
      </c>
      <c r="W392" s="64" t="s">
        <v>653</v>
      </c>
      <c r="X392" s="67">
        <v>12846</v>
      </c>
    </row>
    <row r="393" spans="1:24" ht="12">
      <c r="A393" s="86">
        <v>454</v>
      </c>
      <c r="B393" s="64">
        <v>454149181</v>
      </c>
      <c r="C393" s="66" t="s">
        <v>206</v>
      </c>
      <c r="D393" s="67">
        <v>5</v>
      </c>
      <c r="E393" s="67">
        <v>0</v>
      </c>
      <c r="F393" s="67">
        <v>4</v>
      </c>
      <c r="G393" s="67">
        <v>34</v>
      </c>
      <c r="H393" s="67">
        <v>17</v>
      </c>
      <c r="I393" s="67">
        <v>0</v>
      </c>
      <c r="J393" s="67">
        <v>0</v>
      </c>
      <c r="K393" s="87">
        <v>2.0844999999999998</v>
      </c>
      <c r="L393" s="67">
        <v>0</v>
      </c>
      <c r="M393" s="67">
        <v>8</v>
      </c>
      <c r="N393" s="67">
        <v>0</v>
      </c>
      <c r="O393" s="67">
        <v>0</v>
      </c>
      <c r="P393" s="67">
        <v>35</v>
      </c>
      <c r="Q393" s="67">
        <v>58</v>
      </c>
      <c r="R393" s="87">
        <v>1</v>
      </c>
      <c r="S393" s="67">
        <v>9</v>
      </c>
      <c r="U393" s="88" t="s">
        <v>774</v>
      </c>
      <c r="V393" s="64" t="s">
        <v>653</v>
      </c>
      <c r="W393" s="64" t="s">
        <v>656</v>
      </c>
      <c r="X393" s="67">
        <v>12156</v>
      </c>
    </row>
    <row r="394" spans="1:24" ht="12">
      <c r="A394" s="86">
        <v>454</v>
      </c>
      <c r="B394" s="64">
        <v>454149211</v>
      </c>
      <c r="C394" s="66" t="s">
        <v>206</v>
      </c>
      <c r="D394" s="67">
        <v>1</v>
      </c>
      <c r="E394" s="67">
        <v>0</v>
      </c>
      <c r="F394" s="67">
        <v>0</v>
      </c>
      <c r="G394" s="67">
        <v>1</v>
      </c>
      <c r="H394" s="67">
        <v>0</v>
      </c>
      <c r="I394" s="67">
        <v>0</v>
      </c>
      <c r="J394" s="67">
        <v>0</v>
      </c>
      <c r="K394" s="87">
        <v>3.7900000000000003E-2</v>
      </c>
      <c r="L394" s="67">
        <v>0</v>
      </c>
      <c r="M394" s="67">
        <v>0</v>
      </c>
      <c r="N394" s="67">
        <v>0</v>
      </c>
      <c r="O394" s="67">
        <v>0</v>
      </c>
      <c r="P394" s="67">
        <v>2</v>
      </c>
      <c r="Q394" s="67">
        <v>2</v>
      </c>
      <c r="R394" s="87">
        <v>1</v>
      </c>
      <c r="S394" s="67">
        <v>4</v>
      </c>
      <c r="U394" s="88" t="s">
        <v>774</v>
      </c>
      <c r="V394" s="64" t="s">
        <v>653</v>
      </c>
      <c r="W394" s="64" t="s">
        <v>662</v>
      </c>
      <c r="X394" s="67">
        <v>10661</v>
      </c>
    </row>
    <row r="395" spans="1:24" ht="12">
      <c r="A395" s="86">
        <v>455</v>
      </c>
      <c r="B395" s="64">
        <v>455128007</v>
      </c>
      <c r="C395" s="66" t="s">
        <v>207</v>
      </c>
      <c r="D395" s="67">
        <v>0</v>
      </c>
      <c r="E395" s="67">
        <v>0</v>
      </c>
      <c r="F395" s="67">
        <v>0</v>
      </c>
      <c r="G395" s="67">
        <v>1</v>
      </c>
      <c r="H395" s="67">
        <v>2</v>
      </c>
      <c r="I395" s="67">
        <v>0</v>
      </c>
      <c r="J395" s="67">
        <v>0</v>
      </c>
      <c r="K395" s="87">
        <v>0.1137</v>
      </c>
      <c r="L395" s="67">
        <v>0</v>
      </c>
      <c r="M395" s="67">
        <v>0</v>
      </c>
      <c r="N395" s="67">
        <v>0</v>
      </c>
      <c r="O395" s="67">
        <v>0</v>
      </c>
      <c r="P395" s="67">
        <v>1</v>
      </c>
      <c r="Q395" s="67">
        <v>3</v>
      </c>
      <c r="R395" s="87">
        <v>1</v>
      </c>
      <c r="S395" s="67">
        <v>5</v>
      </c>
      <c r="U395" s="88" t="s">
        <v>775</v>
      </c>
      <c r="V395" s="64" t="s">
        <v>661</v>
      </c>
      <c r="W395" s="64" t="s">
        <v>776</v>
      </c>
      <c r="X395" s="67">
        <v>10408</v>
      </c>
    </row>
    <row r="396" spans="1:24" ht="12">
      <c r="A396" s="86">
        <v>455</v>
      </c>
      <c r="B396" s="64">
        <v>455128009</v>
      </c>
      <c r="C396" s="66" t="s">
        <v>207</v>
      </c>
      <c r="D396" s="67">
        <v>0</v>
      </c>
      <c r="E396" s="67">
        <v>0</v>
      </c>
      <c r="F396" s="67">
        <v>0</v>
      </c>
      <c r="G396" s="67">
        <v>1</v>
      </c>
      <c r="H396" s="67">
        <v>0</v>
      </c>
      <c r="I396" s="67">
        <v>0</v>
      </c>
      <c r="J396" s="67">
        <v>0</v>
      </c>
      <c r="K396" s="87">
        <v>3.7900000000000003E-2</v>
      </c>
      <c r="L396" s="67">
        <v>0</v>
      </c>
      <c r="M396" s="67">
        <v>0</v>
      </c>
      <c r="N396" s="67">
        <v>0</v>
      </c>
      <c r="O396" s="67">
        <v>0</v>
      </c>
      <c r="P396" s="67">
        <v>0</v>
      </c>
      <c r="Q396" s="67">
        <v>1</v>
      </c>
      <c r="R396" s="87">
        <v>1</v>
      </c>
      <c r="S396" s="67">
        <v>2</v>
      </c>
      <c r="U396" s="88" t="s">
        <v>775</v>
      </c>
      <c r="V396" s="64" t="s">
        <v>661</v>
      </c>
      <c r="W396" s="64" t="s">
        <v>659</v>
      </c>
      <c r="X396" s="67">
        <v>9305</v>
      </c>
    </row>
    <row r="397" spans="1:24" ht="12">
      <c r="A397" s="86">
        <v>455</v>
      </c>
      <c r="B397" s="64">
        <v>455128128</v>
      </c>
      <c r="C397" s="66" t="s">
        <v>207</v>
      </c>
      <c r="D397" s="67">
        <v>0</v>
      </c>
      <c r="E397" s="67">
        <v>0</v>
      </c>
      <c r="F397" s="67">
        <v>36</v>
      </c>
      <c r="G397" s="67">
        <v>162</v>
      </c>
      <c r="H397" s="67">
        <v>100</v>
      </c>
      <c r="I397" s="67">
        <v>0</v>
      </c>
      <c r="J397" s="67">
        <v>0</v>
      </c>
      <c r="K397" s="87">
        <v>11.2942</v>
      </c>
      <c r="L397" s="67">
        <v>0</v>
      </c>
      <c r="M397" s="67">
        <v>20</v>
      </c>
      <c r="N397" s="67">
        <v>4</v>
      </c>
      <c r="O397" s="67">
        <v>0</v>
      </c>
      <c r="P397" s="67">
        <v>70</v>
      </c>
      <c r="Q397" s="67">
        <v>298</v>
      </c>
      <c r="R397" s="87">
        <v>1</v>
      </c>
      <c r="S397" s="67">
        <v>9</v>
      </c>
      <c r="U397" s="88" t="s">
        <v>775</v>
      </c>
      <c r="V397" s="64" t="s">
        <v>661</v>
      </c>
      <c r="W397" s="64" t="s">
        <v>661</v>
      </c>
      <c r="X397" s="67">
        <v>10447</v>
      </c>
    </row>
    <row r="398" spans="1:24" ht="12">
      <c r="A398" s="86">
        <v>455</v>
      </c>
      <c r="B398" s="64">
        <v>455128149</v>
      </c>
      <c r="C398" s="66" t="s">
        <v>207</v>
      </c>
      <c r="D398" s="67">
        <v>0</v>
      </c>
      <c r="E398" s="67">
        <v>0</v>
      </c>
      <c r="F398" s="67">
        <v>0</v>
      </c>
      <c r="G398" s="67">
        <v>4</v>
      </c>
      <c r="H398" s="67">
        <v>0</v>
      </c>
      <c r="I398" s="67">
        <v>0</v>
      </c>
      <c r="J398" s="67">
        <v>0</v>
      </c>
      <c r="K398" s="87">
        <v>0.15160000000000001</v>
      </c>
      <c r="L398" s="67">
        <v>0</v>
      </c>
      <c r="M398" s="67">
        <v>0</v>
      </c>
      <c r="N398" s="67">
        <v>0</v>
      </c>
      <c r="O398" s="67">
        <v>0</v>
      </c>
      <c r="P398" s="67">
        <v>0</v>
      </c>
      <c r="Q398" s="67">
        <v>4</v>
      </c>
      <c r="R398" s="87">
        <v>1</v>
      </c>
      <c r="S398" s="67">
        <v>10</v>
      </c>
      <c r="U398" s="88" t="s">
        <v>775</v>
      </c>
      <c r="V398" s="64" t="s">
        <v>661</v>
      </c>
      <c r="W398" s="64" t="s">
        <v>653</v>
      </c>
      <c r="X398" s="67">
        <v>9305</v>
      </c>
    </row>
    <row r="399" spans="1:24" ht="12">
      <c r="A399" s="86">
        <v>455</v>
      </c>
      <c r="B399" s="64">
        <v>455128181</v>
      </c>
      <c r="C399" s="66" t="s">
        <v>207</v>
      </c>
      <c r="D399" s="67">
        <v>0</v>
      </c>
      <c r="E399" s="67">
        <v>0</v>
      </c>
      <c r="F399" s="67">
        <v>0</v>
      </c>
      <c r="G399" s="67">
        <v>1</v>
      </c>
      <c r="H399" s="67">
        <v>0</v>
      </c>
      <c r="I399" s="67">
        <v>0</v>
      </c>
      <c r="J399" s="67">
        <v>0</v>
      </c>
      <c r="K399" s="87">
        <v>3.7900000000000003E-2</v>
      </c>
      <c r="L399" s="67">
        <v>0</v>
      </c>
      <c r="M399" s="67">
        <v>0</v>
      </c>
      <c r="N399" s="67">
        <v>0</v>
      </c>
      <c r="O399" s="67">
        <v>0</v>
      </c>
      <c r="P399" s="67">
        <v>0</v>
      </c>
      <c r="Q399" s="67">
        <v>1</v>
      </c>
      <c r="R399" s="87">
        <v>1</v>
      </c>
      <c r="S399" s="67">
        <v>9</v>
      </c>
      <c r="U399" s="88" t="s">
        <v>775</v>
      </c>
      <c r="V399" s="64" t="s">
        <v>661</v>
      </c>
      <c r="W399" s="64" t="s">
        <v>656</v>
      </c>
      <c r="X399" s="67">
        <v>9305</v>
      </c>
    </row>
    <row r="400" spans="1:24" ht="12">
      <c r="A400" s="86">
        <v>456</v>
      </c>
      <c r="B400" s="64">
        <v>456160009</v>
      </c>
      <c r="C400" s="66" t="s">
        <v>209</v>
      </c>
      <c r="D400" s="67">
        <v>1</v>
      </c>
      <c r="E400" s="67">
        <v>0</v>
      </c>
      <c r="F400" s="67">
        <v>0</v>
      </c>
      <c r="G400" s="67">
        <v>0</v>
      </c>
      <c r="H400" s="67">
        <v>1</v>
      </c>
      <c r="I400" s="67">
        <v>0</v>
      </c>
      <c r="J400" s="67">
        <v>0</v>
      </c>
      <c r="K400" s="87">
        <v>3.7900000000000003E-2</v>
      </c>
      <c r="L400" s="67">
        <v>0</v>
      </c>
      <c r="M400" s="67">
        <v>0</v>
      </c>
      <c r="N400" s="67">
        <v>0</v>
      </c>
      <c r="O400" s="67">
        <v>0</v>
      </c>
      <c r="P400" s="67">
        <v>0</v>
      </c>
      <c r="Q400" s="67">
        <v>2</v>
      </c>
      <c r="R400" s="87">
        <v>1</v>
      </c>
      <c r="S400" s="67">
        <v>2</v>
      </c>
      <c r="U400" s="88" t="s">
        <v>778</v>
      </c>
      <c r="V400" s="64" t="s">
        <v>654</v>
      </c>
      <c r="W400" s="64" t="s">
        <v>659</v>
      </c>
      <c r="X400" s="67">
        <v>6532</v>
      </c>
    </row>
    <row r="401" spans="1:24" ht="12">
      <c r="A401" s="86">
        <v>456</v>
      </c>
      <c r="B401" s="64">
        <v>456160031</v>
      </c>
      <c r="C401" s="66" t="s">
        <v>209</v>
      </c>
      <c r="D401" s="67">
        <v>1</v>
      </c>
      <c r="E401" s="67">
        <v>0</v>
      </c>
      <c r="F401" s="67">
        <v>0</v>
      </c>
      <c r="G401" s="67">
        <v>6</v>
      </c>
      <c r="H401" s="67">
        <v>0</v>
      </c>
      <c r="I401" s="67">
        <v>0</v>
      </c>
      <c r="J401" s="67">
        <v>0</v>
      </c>
      <c r="K401" s="87">
        <v>0.22739999999999999</v>
      </c>
      <c r="L401" s="67">
        <v>0</v>
      </c>
      <c r="M401" s="67">
        <v>0</v>
      </c>
      <c r="N401" s="67">
        <v>0</v>
      </c>
      <c r="O401" s="67">
        <v>0</v>
      </c>
      <c r="P401" s="67">
        <v>2</v>
      </c>
      <c r="Q401" s="67">
        <v>7</v>
      </c>
      <c r="R401" s="87">
        <v>1</v>
      </c>
      <c r="S401" s="67">
        <v>4</v>
      </c>
      <c r="U401" s="88" t="s">
        <v>778</v>
      </c>
      <c r="V401" s="64" t="s">
        <v>654</v>
      </c>
      <c r="W401" s="64" t="s">
        <v>652</v>
      </c>
      <c r="X401" s="67">
        <v>9692</v>
      </c>
    </row>
    <row r="402" spans="1:24" ht="12">
      <c r="A402" s="86">
        <v>456</v>
      </c>
      <c r="B402" s="64">
        <v>456160056</v>
      </c>
      <c r="C402" s="66" t="s">
        <v>209</v>
      </c>
      <c r="D402" s="67">
        <v>0</v>
      </c>
      <c r="E402" s="67">
        <v>0</v>
      </c>
      <c r="F402" s="67">
        <v>1</v>
      </c>
      <c r="G402" s="67">
        <v>2</v>
      </c>
      <c r="H402" s="67">
        <v>3</v>
      </c>
      <c r="I402" s="67">
        <v>0</v>
      </c>
      <c r="J402" s="67">
        <v>0</v>
      </c>
      <c r="K402" s="87">
        <v>0.22739999999999999</v>
      </c>
      <c r="L402" s="67">
        <v>0</v>
      </c>
      <c r="M402" s="67">
        <v>1</v>
      </c>
      <c r="N402" s="67">
        <v>2</v>
      </c>
      <c r="O402" s="67">
        <v>0</v>
      </c>
      <c r="P402" s="67">
        <v>3</v>
      </c>
      <c r="Q402" s="67">
        <v>6</v>
      </c>
      <c r="R402" s="87">
        <v>1</v>
      </c>
      <c r="S402" s="67">
        <v>3</v>
      </c>
      <c r="U402" s="88" t="s">
        <v>778</v>
      </c>
      <c r="V402" s="64" t="s">
        <v>654</v>
      </c>
      <c r="W402" s="64" t="s">
        <v>703</v>
      </c>
      <c r="X402" s="67">
        <v>12278</v>
      </c>
    </row>
    <row r="403" spans="1:24" ht="12">
      <c r="A403" s="86">
        <v>456</v>
      </c>
      <c r="B403" s="64">
        <v>456160079</v>
      </c>
      <c r="C403" s="66" t="s">
        <v>209</v>
      </c>
      <c r="D403" s="67">
        <v>1</v>
      </c>
      <c r="E403" s="67">
        <v>0</v>
      </c>
      <c r="F403" s="67">
        <v>2</v>
      </c>
      <c r="G403" s="67">
        <v>16</v>
      </c>
      <c r="H403" s="67">
        <v>12</v>
      </c>
      <c r="I403" s="67">
        <v>0</v>
      </c>
      <c r="J403" s="67">
        <v>0</v>
      </c>
      <c r="K403" s="87">
        <v>1.137</v>
      </c>
      <c r="L403" s="67">
        <v>0</v>
      </c>
      <c r="M403" s="67">
        <v>12</v>
      </c>
      <c r="N403" s="67">
        <v>6</v>
      </c>
      <c r="O403" s="67">
        <v>0</v>
      </c>
      <c r="P403" s="67">
        <v>21</v>
      </c>
      <c r="Q403" s="67">
        <v>31</v>
      </c>
      <c r="R403" s="87">
        <v>1</v>
      </c>
      <c r="S403" s="67">
        <v>6</v>
      </c>
      <c r="U403" s="88" t="s">
        <v>778</v>
      </c>
      <c r="V403" s="64" t="s">
        <v>654</v>
      </c>
      <c r="W403" s="64" t="s">
        <v>660</v>
      </c>
      <c r="X403" s="67">
        <v>13264</v>
      </c>
    </row>
    <row r="404" spans="1:24" ht="12">
      <c r="A404" s="86">
        <v>456</v>
      </c>
      <c r="B404" s="64">
        <v>456160128</v>
      </c>
      <c r="C404" s="66" t="s">
        <v>209</v>
      </c>
      <c r="D404" s="67">
        <v>0</v>
      </c>
      <c r="E404" s="67">
        <v>0</v>
      </c>
      <c r="F404" s="67">
        <v>1</v>
      </c>
      <c r="G404" s="67">
        <v>0</v>
      </c>
      <c r="H404" s="67">
        <v>2</v>
      </c>
      <c r="I404" s="67">
        <v>0</v>
      </c>
      <c r="J404" s="67">
        <v>0</v>
      </c>
      <c r="K404" s="87">
        <v>0.1137</v>
      </c>
      <c r="L404" s="67">
        <v>0</v>
      </c>
      <c r="M404" s="67">
        <v>0</v>
      </c>
      <c r="N404" s="67">
        <v>1</v>
      </c>
      <c r="O404" s="67">
        <v>0</v>
      </c>
      <c r="P404" s="67">
        <v>2</v>
      </c>
      <c r="Q404" s="67">
        <v>3</v>
      </c>
      <c r="R404" s="87">
        <v>1</v>
      </c>
      <c r="S404" s="67">
        <v>9</v>
      </c>
      <c r="U404" s="88" t="s">
        <v>778</v>
      </c>
      <c r="V404" s="64" t="s">
        <v>654</v>
      </c>
      <c r="W404" s="64" t="s">
        <v>661</v>
      </c>
      <c r="X404" s="67">
        <v>12921</v>
      </c>
    </row>
    <row r="405" spans="1:24" ht="12">
      <c r="A405" s="86">
        <v>456</v>
      </c>
      <c r="B405" s="64">
        <v>456160149</v>
      </c>
      <c r="C405" s="66" t="s">
        <v>209</v>
      </c>
      <c r="D405" s="67">
        <v>0</v>
      </c>
      <c r="E405" s="67">
        <v>0</v>
      </c>
      <c r="F405" s="67">
        <v>0</v>
      </c>
      <c r="G405" s="67">
        <v>2</v>
      </c>
      <c r="H405" s="67">
        <v>0</v>
      </c>
      <c r="I405" s="67">
        <v>0</v>
      </c>
      <c r="J405" s="67">
        <v>0</v>
      </c>
      <c r="K405" s="87">
        <v>7.5800000000000006E-2</v>
      </c>
      <c r="L405" s="67">
        <v>0</v>
      </c>
      <c r="M405" s="67">
        <v>1</v>
      </c>
      <c r="N405" s="67">
        <v>0</v>
      </c>
      <c r="O405" s="67">
        <v>0</v>
      </c>
      <c r="P405" s="67">
        <v>0</v>
      </c>
      <c r="Q405" s="67">
        <v>2</v>
      </c>
      <c r="R405" s="87">
        <v>1</v>
      </c>
      <c r="S405" s="67">
        <v>10</v>
      </c>
      <c r="U405" s="88" t="s">
        <v>778</v>
      </c>
      <c r="V405" s="64" t="s">
        <v>654</v>
      </c>
      <c r="W405" s="64" t="s">
        <v>653</v>
      </c>
      <c r="X405" s="67">
        <v>10465</v>
      </c>
    </row>
    <row r="406" spans="1:24" ht="12">
      <c r="A406" s="86">
        <v>456</v>
      </c>
      <c r="B406" s="64">
        <v>456160153</v>
      </c>
      <c r="C406" s="66" t="s">
        <v>209</v>
      </c>
      <c r="D406" s="67">
        <v>0</v>
      </c>
      <c r="E406" s="67">
        <v>0</v>
      </c>
      <c r="F406" s="67">
        <v>1</v>
      </c>
      <c r="G406" s="67">
        <v>1</v>
      </c>
      <c r="H406" s="67">
        <v>0</v>
      </c>
      <c r="I406" s="67">
        <v>0</v>
      </c>
      <c r="J406" s="67">
        <v>0</v>
      </c>
      <c r="K406" s="87">
        <v>7.5800000000000006E-2</v>
      </c>
      <c r="L406" s="67">
        <v>0</v>
      </c>
      <c r="M406" s="67">
        <v>1</v>
      </c>
      <c r="N406" s="67">
        <v>0</v>
      </c>
      <c r="O406" s="67">
        <v>0</v>
      </c>
      <c r="P406" s="67">
        <v>2</v>
      </c>
      <c r="Q406" s="67">
        <v>2</v>
      </c>
      <c r="R406" s="87">
        <v>1</v>
      </c>
      <c r="S406" s="67">
        <v>9</v>
      </c>
      <c r="U406" s="88" t="s">
        <v>778</v>
      </c>
      <c r="V406" s="64" t="s">
        <v>654</v>
      </c>
      <c r="W406" s="64" t="s">
        <v>675</v>
      </c>
      <c r="X406" s="67">
        <v>15020</v>
      </c>
    </row>
    <row r="407" spans="1:24" ht="12">
      <c r="A407" s="86">
        <v>456</v>
      </c>
      <c r="B407" s="64">
        <v>456160160</v>
      </c>
      <c r="C407" s="66" t="s">
        <v>209</v>
      </c>
      <c r="D407" s="67">
        <v>36</v>
      </c>
      <c r="E407" s="67">
        <v>0</v>
      </c>
      <c r="F407" s="67">
        <v>95</v>
      </c>
      <c r="G407" s="67">
        <v>425</v>
      </c>
      <c r="H407" s="67">
        <v>198</v>
      </c>
      <c r="I407" s="67">
        <v>0</v>
      </c>
      <c r="J407" s="67">
        <v>0</v>
      </c>
      <c r="K407" s="87">
        <v>27.212199999999999</v>
      </c>
      <c r="L407" s="67">
        <v>0</v>
      </c>
      <c r="M407" s="67">
        <v>303</v>
      </c>
      <c r="N407" s="67">
        <v>86</v>
      </c>
      <c r="O407" s="67">
        <v>0</v>
      </c>
      <c r="P407" s="67">
        <v>440</v>
      </c>
      <c r="Q407" s="67">
        <v>736</v>
      </c>
      <c r="R407" s="87">
        <v>1</v>
      </c>
      <c r="S407" s="67">
        <v>10</v>
      </c>
      <c r="U407" s="88" t="s">
        <v>778</v>
      </c>
      <c r="V407" s="64" t="s">
        <v>654</v>
      </c>
      <c r="W407" s="64" t="s">
        <v>654</v>
      </c>
      <c r="X407" s="67">
        <v>13217</v>
      </c>
    </row>
    <row r="408" spans="1:24" ht="12">
      <c r="A408" s="86">
        <v>456</v>
      </c>
      <c r="B408" s="64">
        <v>456160170</v>
      </c>
      <c r="C408" s="66" t="s">
        <v>209</v>
      </c>
      <c r="D408" s="67">
        <v>0</v>
      </c>
      <c r="E408" s="67">
        <v>0</v>
      </c>
      <c r="F408" s="67">
        <v>0</v>
      </c>
      <c r="G408" s="67">
        <v>2</v>
      </c>
      <c r="H408" s="67">
        <v>1</v>
      </c>
      <c r="I408" s="67">
        <v>0</v>
      </c>
      <c r="J408" s="67">
        <v>0</v>
      </c>
      <c r="K408" s="87">
        <v>0.1137</v>
      </c>
      <c r="L408" s="67">
        <v>0</v>
      </c>
      <c r="M408" s="67">
        <v>2</v>
      </c>
      <c r="N408" s="67">
        <v>1</v>
      </c>
      <c r="O408" s="67">
        <v>0</v>
      </c>
      <c r="P408" s="67">
        <v>0</v>
      </c>
      <c r="Q408" s="67">
        <v>3</v>
      </c>
      <c r="R408" s="87">
        <v>1</v>
      </c>
      <c r="S408" s="67">
        <v>9</v>
      </c>
      <c r="U408" s="88" t="s">
        <v>778</v>
      </c>
      <c r="V408" s="64" t="s">
        <v>654</v>
      </c>
      <c r="W408" s="64" t="s">
        <v>639</v>
      </c>
      <c r="X408" s="67">
        <v>11547</v>
      </c>
    </row>
    <row r="409" spans="1:24" ht="12">
      <c r="A409" s="86">
        <v>456</v>
      </c>
      <c r="B409" s="64">
        <v>456160181</v>
      </c>
      <c r="C409" s="66" t="s">
        <v>209</v>
      </c>
      <c r="D409" s="67">
        <v>0</v>
      </c>
      <c r="E409" s="67">
        <v>0</v>
      </c>
      <c r="F409" s="67">
        <v>0</v>
      </c>
      <c r="G409" s="67">
        <v>0</v>
      </c>
      <c r="H409" s="67">
        <v>1</v>
      </c>
      <c r="I409" s="67">
        <v>0</v>
      </c>
      <c r="J409" s="67">
        <v>0</v>
      </c>
      <c r="K409" s="87">
        <v>3.7900000000000003E-2</v>
      </c>
      <c r="L409" s="67">
        <v>0</v>
      </c>
      <c r="M409" s="67">
        <v>0</v>
      </c>
      <c r="N409" s="67">
        <v>0</v>
      </c>
      <c r="O409" s="67">
        <v>0</v>
      </c>
      <c r="P409" s="67">
        <v>0</v>
      </c>
      <c r="Q409" s="67">
        <v>1</v>
      </c>
      <c r="R409" s="87">
        <v>1</v>
      </c>
      <c r="S409" s="67">
        <v>9</v>
      </c>
      <c r="U409" s="88" t="s">
        <v>778</v>
      </c>
      <c r="V409" s="64" t="s">
        <v>654</v>
      </c>
      <c r="W409" s="64" t="s">
        <v>656</v>
      </c>
      <c r="X409" s="67">
        <v>8960</v>
      </c>
    </row>
    <row r="410" spans="1:24" ht="12">
      <c r="A410" s="86">
        <v>456</v>
      </c>
      <c r="B410" s="64">
        <v>456160295</v>
      </c>
      <c r="C410" s="66" t="s">
        <v>209</v>
      </c>
      <c r="D410" s="67">
        <v>0</v>
      </c>
      <c r="E410" s="67">
        <v>0</v>
      </c>
      <c r="F410" s="67">
        <v>0</v>
      </c>
      <c r="G410" s="67">
        <v>3</v>
      </c>
      <c r="H410" s="67">
        <v>2</v>
      </c>
      <c r="I410" s="67">
        <v>0</v>
      </c>
      <c r="J410" s="67">
        <v>0</v>
      </c>
      <c r="K410" s="87">
        <v>0.1895</v>
      </c>
      <c r="L410" s="67">
        <v>0</v>
      </c>
      <c r="M410" s="67">
        <v>1</v>
      </c>
      <c r="N410" s="67">
        <v>1</v>
      </c>
      <c r="O410" s="67">
        <v>0</v>
      </c>
      <c r="P410" s="67">
        <v>3</v>
      </c>
      <c r="Q410" s="67">
        <v>5</v>
      </c>
      <c r="R410" s="87">
        <v>1</v>
      </c>
      <c r="S410" s="67">
        <v>3</v>
      </c>
      <c r="U410" s="88" t="s">
        <v>778</v>
      </c>
      <c r="V410" s="64" t="s">
        <v>654</v>
      </c>
      <c r="W410" s="64" t="s">
        <v>704</v>
      </c>
      <c r="X410" s="67">
        <v>12465</v>
      </c>
    </row>
    <row r="411" spans="1:24" ht="12">
      <c r="A411" s="86">
        <v>456</v>
      </c>
      <c r="B411" s="64">
        <v>456160301</v>
      </c>
      <c r="C411" s="66" t="s">
        <v>209</v>
      </c>
      <c r="D411" s="67">
        <v>0</v>
      </c>
      <c r="E411" s="67">
        <v>0</v>
      </c>
      <c r="F411" s="67">
        <v>0</v>
      </c>
      <c r="G411" s="67">
        <v>1</v>
      </c>
      <c r="H411" s="67">
        <v>1</v>
      </c>
      <c r="I411" s="67">
        <v>0</v>
      </c>
      <c r="J411" s="67">
        <v>0</v>
      </c>
      <c r="K411" s="87">
        <v>7.5800000000000006E-2</v>
      </c>
      <c r="L411" s="67">
        <v>0</v>
      </c>
      <c r="M411" s="67">
        <v>1</v>
      </c>
      <c r="N411" s="67">
        <v>1</v>
      </c>
      <c r="O411" s="67">
        <v>0</v>
      </c>
      <c r="P411" s="67">
        <v>0</v>
      </c>
      <c r="Q411" s="67">
        <v>2</v>
      </c>
      <c r="R411" s="87">
        <v>1</v>
      </c>
      <c r="S411" s="67">
        <v>3</v>
      </c>
      <c r="U411" s="88" t="s">
        <v>778</v>
      </c>
      <c r="V411" s="64" t="s">
        <v>654</v>
      </c>
      <c r="W411" s="64" t="s">
        <v>701</v>
      </c>
      <c r="X411" s="67">
        <v>11507</v>
      </c>
    </row>
    <row r="412" spans="1:24" ht="12">
      <c r="A412" s="86">
        <v>456</v>
      </c>
      <c r="B412" s="64">
        <v>456160673</v>
      </c>
      <c r="C412" s="66" t="s">
        <v>209</v>
      </c>
      <c r="D412" s="67">
        <v>1</v>
      </c>
      <c r="E412" s="67">
        <v>0</v>
      </c>
      <c r="F412" s="67">
        <v>0</v>
      </c>
      <c r="G412" s="67">
        <v>1</v>
      </c>
      <c r="H412" s="67">
        <v>0</v>
      </c>
      <c r="I412" s="67">
        <v>0</v>
      </c>
      <c r="J412" s="67">
        <v>0</v>
      </c>
      <c r="K412" s="87">
        <v>3.7900000000000003E-2</v>
      </c>
      <c r="L412" s="67">
        <v>0</v>
      </c>
      <c r="M412" s="67">
        <v>1</v>
      </c>
      <c r="N412" s="67">
        <v>0</v>
      </c>
      <c r="O412" s="67">
        <v>0</v>
      </c>
      <c r="P412" s="67">
        <v>2</v>
      </c>
      <c r="Q412" s="67">
        <v>2</v>
      </c>
      <c r="R412" s="87">
        <v>1</v>
      </c>
      <c r="S412" s="67">
        <v>2</v>
      </c>
      <c r="U412" s="88" t="s">
        <v>778</v>
      </c>
      <c r="V412" s="64" t="s">
        <v>654</v>
      </c>
      <c r="W412" s="64" t="s">
        <v>706</v>
      </c>
      <c r="X412" s="67">
        <v>11737</v>
      </c>
    </row>
    <row r="413" spans="1:24" ht="12">
      <c r="A413" s="86">
        <v>456</v>
      </c>
      <c r="B413" s="64">
        <v>456160735</v>
      </c>
      <c r="C413" s="66" t="s">
        <v>209</v>
      </c>
      <c r="D413" s="67">
        <v>0</v>
      </c>
      <c r="E413" s="67">
        <v>0</v>
      </c>
      <c r="F413" s="67">
        <v>0</v>
      </c>
      <c r="G413" s="67">
        <v>1</v>
      </c>
      <c r="H413" s="67">
        <v>0</v>
      </c>
      <c r="I413" s="67">
        <v>0</v>
      </c>
      <c r="J413" s="67">
        <v>0</v>
      </c>
      <c r="K413" s="87">
        <v>3.7900000000000003E-2</v>
      </c>
      <c r="L413" s="67">
        <v>0</v>
      </c>
      <c r="M413" s="67">
        <v>1</v>
      </c>
      <c r="N413" s="67">
        <v>0</v>
      </c>
      <c r="O413" s="67">
        <v>0</v>
      </c>
      <c r="P413" s="67">
        <v>1</v>
      </c>
      <c r="Q413" s="67">
        <v>1</v>
      </c>
      <c r="R413" s="87">
        <v>1</v>
      </c>
      <c r="S413" s="67">
        <v>4</v>
      </c>
      <c r="U413" s="88" t="s">
        <v>778</v>
      </c>
      <c r="V413" s="64" t="s">
        <v>654</v>
      </c>
      <c r="W413" s="64" t="s">
        <v>689</v>
      </c>
      <c r="X413" s="67">
        <v>15583</v>
      </c>
    </row>
    <row r="414" spans="1:24" ht="12">
      <c r="A414" s="86">
        <v>458</v>
      </c>
      <c r="B414" s="64">
        <v>458160031</v>
      </c>
      <c r="C414" s="66" t="s">
        <v>210</v>
      </c>
      <c r="D414" s="67">
        <v>0</v>
      </c>
      <c r="E414" s="67">
        <v>0</v>
      </c>
      <c r="F414" s="67">
        <v>0</v>
      </c>
      <c r="G414" s="67">
        <v>0</v>
      </c>
      <c r="H414" s="67">
        <v>0</v>
      </c>
      <c r="I414" s="67">
        <v>2</v>
      </c>
      <c r="J414" s="67">
        <v>0</v>
      </c>
      <c r="K414" s="87">
        <v>7.5800000000000006E-2</v>
      </c>
      <c r="L414" s="67">
        <v>0</v>
      </c>
      <c r="M414" s="67">
        <v>0</v>
      </c>
      <c r="N414" s="67">
        <v>0</v>
      </c>
      <c r="O414" s="67">
        <v>0</v>
      </c>
      <c r="P414" s="67">
        <v>2</v>
      </c>
      <c r="Q414" s="67">
        <v>2</v>
      </c>
      <c r="R414" s="87">
        <v>1</v>
      </c>
      <c r="S414" s="67">
        <v>4</v>
      </c>
      <c r="U414" s="88" t="s">
        <v>779</v>
      </c>
      <c r="V414" s="64" t="s">
        <v>654</v>
      </c>
      <c r="W414" s="64" t="s">
        <v>652</v>
      </c>
      <c r="X414" s="67">
        <v>14723</v>
      </c>
    </row>
    <row r="415" spans="1:24" ht="12">
      <c r="A415" s="86">
        <v>458</v>
      </c>
      <c r="B415" s="64">
        <v>458160079</v>
      </c>
      <c r="C415" s="66" t="s">
        <v>210</v>
      </c>
      <c r="D415" s="67">
        <v>0</v>
      </c>
      <c r="E415" s="67">
        <v>0</v>
      </c>
      <c r="F415" s="67">
        <v>0</v>
      </c>
      <c r="G415" s="67">
        <v>0</v>
      </c>
      <c r="H415" s="67">
        <v>0</v>
      </c>
      <c r="I415" s="67">
        <v>7</v>
      </c>
      <c r="J415" s="67">
        <v>0</v>
      </c>
      <c r="K415" s="87">
        <v>0.26529999999999998</v>
      </c>
      <c r="L415" s="67">
        <v>0</v>
      </c>
      <c r="M415" s="67">
        <v>0</v>
      </c>
      <c r="N415" s="67">
        <v>0</v>
      </c>
      <c r="O415" s="67">
        <v>0</v>
      </c>
      <c r="P415" s="67">
        <v>4</v>
      </c>
      <c r="Q415" s="67">
        <v>7</v>
      </c>
      <c r="R415" s="87">
        <v>1</v>
      </c>
      <c r="S415" s="67">
        <v>6</v>
      </c>
      <c r="U415" s="88" t="s">
        <v>779</v>
      </c>
      <c r="V415" s="64" t="s">
        <v>654</v>
      </c>
      <c r="W415" s="64" t="s">
        <v>660</v>
      </c>
      <c r="X415" s="67">
        <v>13208</v>
      </c>
    </row>
    <row r="416" spans="1:24" ht="12">
      <c r="A416" s="86">
        <v>458</v>
      </c>
      <c r="B416" s="64">
        <v>458160160</v>
      </c>
      <c r="C416" s="66" t="s">
        <v>210</v>
      </c>
      <c r="D416" s="67">
        <v>0</v>
      </c>
      <c r="E416" s="67">
        <v>0</v>
      </c>
      <c r="F416" s="67">
        <v>0</v>
      </c>
      <c r="G416" s="67">
        <v>0</v>
      </c>
      <c r="H416" s="67">
        <v>0</v>
      </c>
      <c r="I416" s="67">
        <v>74</v>
      </c>
      <c r="J416" s="67">
        <v>0</v>
      </c>
      <c r="K416" s="87">
        <v>2.8046000000000002</v>
      </c>
      <c r="L416" s="67">
        <v>0</v>
      </c>
      <c r="M416" s="67">
        <v>0</v>
      </c>
      <c r="N416" s="67">
        <v>0</v>
      </c>
      <c r="O416" s="67">
        <v>8</v>
      </c>
      <c r="P416" s="67">
        <v>54</v>
      </c>
      <c r="Q416" s="67">
        <v>74</v>
      </c>
      <c r="R416" s="87">
        <v>1</v>
      </c>
      <c r="S416" s="67">
        <v>10</v>
      </c>
      <c r="U416" s="88" t="s">
        <v>779</v>
      </c>
      <c r="V416" s="64" t="s">
        <v>654</v>
      </c>
      <c r="W416" s="64" t="s">
        <v>654</v>
      </c>
      <c r="X416" s="67">
        <v>14386</v>
      </c>
    </row>
    <row r="417" spans="1:24" ht="12">
      <c r="A417" s="86">
        <v>458</v>
      </c>
      <c r="B417" s="64">
        <v>458160301</v>
      </c>
      <c r="C417" s="66" t="s">
        <v>210</v>
      </c>
      <c r="D417" s="67">
        <v>0</v>
      </c>
      <c r="E417" s="67">
        <v>0</v>
      </c>
      <c r="F417" s="67">
        <v>0</v>
      </c>
      <c r="G417" s="67">
        <v>0</v>
      </c>
      <c r="H417" s="67">
        <v>0</v>
      </c>
      <c r="I417" s="67">
        <v>1</v>
      </c>
      <c r="J417" s="67">
        <v>0</v>
      </c>
      <c r="K417" s="87">
        <v>3.7900000000000003E-2</v>
      </c>
      <c r="L417" s="67">
        <v>0</v>
      </c>
      <c r="M417" s="67">
        <v>0</v>
      </c>
      <c r="N417" s="67">
        <v>0</v>
      </c>
      <c r="O417" s="67">
        <v>0</v>
      </c>
      <c r="P417" s="67">
        <v>1</v>
      </c>
      <c r="Q417" s="67">
        <v>1</v>
      </c>
      <c r="R417" s="87">
        <v>1</v>
      </c>
      <c r="S417" s="67">
        <v>3</v>
      </c>
      <c r="U417" s="88" t="s">
        <v>779</v>
      </c>
      <c r="V417" s="64" t="s">
        <v>654</v>
      </c>
      <c r="W417" s="64" t="s">
        <v>701</v>
      </c>
      <c r="X417" s="67">
        <v>14680</v>
      </c>
    </row>
    <row r="418" spans="1:24" ht="12">
      <c r="A418" s="86">
        <v>458</v>
      </c>
      <c r="B418" s="64">
        <v>458160326</v>
      </c>
      <c r="C418" s="66" t="s">
        <v>210</v>
      </c>
      <c r="D418" s="67">
        <v>0</v>
      </c>
      <c r="E418" s="67">
        <v>0</v>
      </c>
      <c r="F418" s="67">
        <v>0</v>
      </c>
      <c r="G418" s="67">
        <v>0</v>
      </c>
      <c r="H418" s="67">
        <v>0</v>
      </c>
      <c r="I418" s="67">
        <v>1</v>
      </c>
      <c r="J418" s="67">
        <v>0</v>
      </c>
      <c r="K418" s="87">
        <v>3.7900000000000003E-2</v>
      </c>
      <c r="L418" s="67">
        <v>0</v>
      </c>
      <c r="M418" s="67">
        <v>0</v>
      </c>
      <c r="N418" s="67">
        <v>0</v>
      </c>
      <c r="O418" s="67">
        <v>0</v>
      </c>
      <c r="P418" s="67">
        <v>0</v>
      </c>
      <c r="Q418" s="67">
        <v>1</v>
      </c>
      <c r="R418" s="87">
        <v>1</v>
      </c>
      <c r="S418" s="67">
        <v>1</v>
      </c>
      <c r="U418" s="88" t="s">
        <v>779</v>
      </c>
      <c r="V418" s="64" t="s">
        <v>654</v>
      </c>
      <c r="W418" s="64" t="s">
        <v>682</v>
      </c>
      <c r="X418" s="67">
        <v>10766</v>
      </c>
    </row>
    <row r="419" spans="1:24" ht="12">
      <c r="A419" s="86">
        <v>463</v>
      </c>
      <c r="B419" s="64">
        <v>463035035</v>
      </c>
      <c r="C419" s="66" t="s">
        <v>211</v>
      </c>
      <c r="D419" s="67">
        <v>0</v>
      </c>
      <c r="E419" s="67">
        <v>0</v>
      </c>
      <c r="F419" s="67">
        <v>60</v>
      </c>
      <c r="G419" s="67">
        <v>334</v>
      </c>
      <c r="H419" s="67">
        <v>174</v>
      </c>
      <c r="I419" s="67">
        <v>0</v>
      </c>
      <c r="J419" s="67">
        <v>0</v>
      </c>
      <c r="K419" s="87">
        <v>21.527200000000001</v>
      </c>
      <c r="L419" s="67">
        <v>0</v>
      </c>
      <c r="M419" s="67">
        <v>77</v>
      </c>
      <c r="N419" s="67">
        <v>39</v>
      </c>
      <c r="O419" s="67">
        <v>0</v>
      </c>
      <c r="P419" s="67">
        <v>416</v>
      </c>
      <c r="Q419" s="67">
        <v>568</v>
      </c>
      <c r="R419" s="87">
        <v>1.085</v>
      </c>
      <c r="S419" s="67">
        <v>10</v>
      </c>
      <c r="U419" s="88" t="s">
        <v>780</v>
      </c>
      <c r="V419" s="64" t="s">
        <v>583</v>
      </c>
      <c r="W419" s="64" t="s">
        <v>583</v>
      </c>
      <c r="X419" s="67">
        <v>14036</v>
      </c>
    </row>
    <row r="420" spans="1:24" ht="12">
      <c r="A420" s="86">
        <v>463</v>
      </c>
      <c r="B420" s="64">
        <v>463035057</v>
      </c>
      <c r="C420" s="66" t="s">
        <v>211</v>
      </c>
      <c r="D420" s="67">
        <v>0</v>
      </c>
      <c r="E420" s="67">
        <v>0</v>
      </c>
      <c r="F420" s="67">
        <v>0</v>
      </c>
      <c r="G420" s="67">
        <v>1</v>
      </c>
      <c r="H420" s="67">
        <v>0</v>
      </c>
      <c r="I420" s="67">
        <v>0</v>
      </c>
      <c r="J420" s="67">
        <v>0</v>
      </c>
      <c r="K420" s="87">
        <v>3.7900000000000003E-2</v>
      </c>
      <c r="L420" s="67">
        <v>0</v>
      </c>
      <c r="M420" s="67">
        <v>1</v>
      </c>
      <c r="N420" s="67">
        <v>0</v>
      </c>
      <c r="O420" s="67">
        <v>0</v>
      </c>
      <c r="P420" s="67">
        <v>0</v>
      </c>
      <c r="Q420" s="67">
        <v>1</v>
      </c>
      <c r="R420" s="87">
        <v>1.085</v>
      </c>
      <c r="S420" s="67">
        <v>10</v>
      </c>
      <c r="U420" s="88" t="s">
        <v>780</v>
      </c>
      <c r="V420" s="64" t="s">
        <v>583</v>
      </c>
      <c r="W420" s="64" t="s">
        <v>584</v>
      </c>
      <c r="X420" s="67">
        <v>12440</v>
      </c>
    </row>
    <row r="421" spans="1:24" ht="12">
      <c r="A421" s="86">
        <v>463</v>
      </c>
      <c r="B421" s="64">
        <v>463035163</v>
      </c>
      <c r="C421" s="66" t="s">
        <v>211</v>
      </c>
      <c r="D421" s="67">
        <v>0</v>
      </c>
      <c r="E421" s="67">
        <v>0</v>
      </c>
      <c r="F421" s="67">
        <v>0</v>
      </c>
      <c r="G421" s="67">
        <v>0</v>
      </c>
      <c r="H421" s="67">
        <v>1</v>
      </c>
      <c r="I421" s="67">
        <v>0</v>
      </c>
      <c r="J421" s="67">
        <v>0</v>
      </c>
      <c r="K421" s="87">
        <v>3.7900000000000003E-2</v>
      </c>
      <c r="L421" s="67">
        <v>0</v>
      </c>
      <c r="M421" s="67">
        <v>0</v>
      </c>
      <c r="N421" s="67">
        <v>0</v>
      </c>
      <c r="O421" s="67">
        <v>0</v>
      </c>
      <c r="P421" s="67">
        <v>1</v>
      </c>
      <c r="Q421" s="67">
        <v>1</v>
      </c>
      <c r="R421" s="87">
        <v>1.085</v>
      </c>
      <c r="S421" s="67">
        <v>10</v>
      </c>
      <c r="U421" s="88" t="s">
        <v>780</v>
      </c>
      <c r="V421" s="64" t="s">
        <v>583</v>
      </c>
      <c r="W421" s="64" t="s">
        <v>587</v>
      </c>
      <c r="X421" s="67">
        <v>14613</v>
      </c>
    </row>
    <row r="422" spans="1:24" ht="12">
      <c r="A422" s="86">
        <v>463</v>
      </c>
      <c r="B422" s="64">
        <v>463035220</v>
      </c>
      <c r="C422" s="66" t="s">
        <v>211</v>
      </c>
      <c r="D422" s="67">
        <v>0</v>
      </c>
      <c r="E422" s="67">
        <v>0</v>
      </c>
      <c r="F422" s="67">
        <v>0</v>
      </c>
      <c r="G422" s="67">
        <v>0</v>
      </c>
      <c r="H422" s="67">
        <v>1</v>
      </c>
      <c r="I422" s="67">
        <v>0</v>
      </c>
      <c r="J422" s="67">
        <v>0</v>
      </c>
      <c r="K422" s="87">
        <v>3.7900000000000003E-2</v>
      </c>
      <c r="L422" s="67">
        <v>0</v>
      </c>
      <c r="M422" s="67">
        <v>0</v>
      </c>
      <c r="N422" s="67">
        <v>0</v>
      </c>
      <c r="O422" s="67">
        <v>0</v>
      </c>
      <c r="P422" s="67">
        <v>0</v>
      </c>
      <c r="Q422" s="67">
        <v>1</v>
      </c>
      <c r="R422" s="87">
        <v>1.085</v>
      </c>
      <c r="S422" s="67">
        <v>6</v>
      </c>
      <c r="U422" s="88" t="s">
        <v>780</v>
      </c>
      <c r="V422" s="64" t="s">
        <v>583</v>
      </c>
      <c r="W422" s="64" t="s">
        <v>598</v>
      </c>
      <c r="X422" s="67">
        <v>9576</v>
      </c>
    </row>
    <row r="423" spans="1:24" ht="12">
      <c r="A423" s="86">
        <v>463</v>
      </c>
      <c r="B423" s="64">
        <v>463035244</v>
      </c>
      <c r="C423" s="66" t="s">
        <v>211</v>
      </c>
      <c r="D423" s="67">
        <v>0</v>
      </c>
      <c r="E423" s="67">
        <v>0</v>
      </c>
      <c r="F423" s="67">
        <v>0</v>
      </c>
      <c r="G423" s="67">
        <v>5</v>
      </c>
      <c r="H423" s="67">
        <v>0</v>
      </c>
      <c r="I423" s="67">
        <v>0</v>
      </c>
      <c r="J423" s="67">
        <v>0</v>
      </c>
      <c r="K423" s="87">
        <v>0.1895</v>
      </c>
      <c r="L423" s="67">
        <v>0</v>
      </c>
      <c r="M423" s="67">
        <v>0</v>
      </c>
      <c r="N423" s="67">
        <v>0</v>
      </c>
      <c r="O423" s="67">
        <v>0</v>
      </c>
      <c r="P423" s="67">
        <v>3</v>
      </c>
      <c r="Q423" s="67">
        <v>5</v>
      </c>
      <c r="R423" s="87">
        <v>1.085</v>
      </c>
      <c r="S423" s="67">
        <v>9</v>
      </c>
      <c r="U423" s="88" t="s">
        <v>780</v>
      </c>
      <c r="V423" s="64" t="s">
        <v>583</v>
      </c>
      <c r="W423" s="64" t="s">
        <v>599</v>
      </c>
      <c r="X423" s="67">
        <v>12909</v>
      </c>
    </row>
    <row r="424" spans="1:24" ht="12">
      <c r="A424" s="86">
        <v>463</v>
      </c>
      <c r="B424" s="64">
        <v>463035285</v>
      </c>
      <c r="C424" s="66" t="s">
        <v>211</v>
      </c>
      <c r="D424" s="67">
        <v>0</v>
      </c>
      <c r="E424" s="67">
        <v>0</v>
      </c>
      <c r="F424" s="67">
        <v>1</v>
      </c>
      <c r="G424" s="67">
        <v>0</v>
      </c>
      <c r="H424" s="67">
        <v>0</v>
      </c>
      <c r="I424" s="67">
        <v>0</v>
      </c>
      <c r="J424" s="67">
        <v>0</v>
      </c>
      <c r="K424" s="87">
        <v>3.7900000000000003E-2</v>
      </c>
      <c r="L424" s="67">
        <v>0</v>
      </c>
      <c r="M424" s="67">
        <v>0</v>
      </c>
      <c r="N424" s="67">
        <v>0</v>
      </c>
      <c r="O424" s="67">
        <v>0</v>
      </c>
      <c r="P424" s="67">
        <v>1</v>
      </c>
      <c r="Q424" s="67">
        <v>1</v>
      </c>
      <c r="R424" s="87">
        <v>1.085</v>
      </c>
      <c r="S424" s="67">
        <v>7</v>
      </c>
      <c r="U424" s="88" t="s">
        <v>780</v>
      </c>
      <c r="V424" s="64" t="s">
        <v>583</v>
      </c>
      <c r="W424" s="64" t="s">
        <v>600</v>
      </c>
      <c r="X424" s="67">
        <v>14608</v>
      </c>
    </row>
    <row r="425" spans="1:24" ht="12">
      <c r="A425" s="86">
        <v>463</v>
      </c>
      <c r="B425" s="64">
        <v>463035293</v>
      </c>
      <c r="C425" s="66" t="s">
        <v>211</v>
      </c>
      <c r="D425" s="67">
        <v>0</v>
      </c>
      <c r="E425" s="67">
        <v>0</v>
      </c>
      <c r="F425" s="67">
        <v>1</v>
      </c>
      <c r="G425" s="67">
        <v>1</v>
      </c>
      <c r="H425" s="67">
        <v>0</v>
      </c>
      <c r="I425" s="67">
        <v>0</v>
      </c>
      <c r="J425" s="67">
        <v>0</v>
      </c>
      <c r="K425" s="87">
        <v>7.5800000000000006E-2</v>
      </c>
      <c r="L425" s="67">
        <v>0</v>
      </c>
      <c r="M425" s="67">
        <v>0</v>
      </c>
      <c r="N425" s="67">
        <v>0</v>
      </c>
      <c r="O425" s="67">
        <v>0</v>
      </c>
      <c r="P425" s="67">
        <v>0</v>
      </c>
      <c r="Q425" s="67">
        <v>2</v>
      </c>
      <c r="R425" s="87">
        <v>1.085</v>
      </c>
      <c r="S425" s="67">
        <v>9</v>
      </c>
      <c r="U425" s="88" t="s">
        <v>780</v>
      </c>
      <c r="V425" s="64" t="s">
        <v>583</v>
      </c>
      <c r="W425" s="64" t="s">
        <v>746</v>
      </c>
      <c r="X425" s="67">
        <v>9926</v>
      </c>
    </row>
    <row r="426" spans="1:24" ht="12">
      <c r="A426" s="86">
        <v>463</v>
      </c>
      <c r="B426" s="64">
        <v>463035307</v>
      </c>
      <c r="C426" s="66" t="s">
        <v>211</v>
      </c>
      <c r="D426" s="67">
        <v>0</v>
      </c>
      <c r="E426" s="67">
        <v>0</v>
      </c>
      <c r="F426" s="67">
        <v>0</v>
      </c>
      <c r="G426" s="67">
        <v>2</v>
      </c>
      <c r="H426" s="67">
        <v>0</v>
      </c>
      <c r="I426" s="67">
        <v>0</v>
      </c>
      <c r="J426" s="67">
        <v>0</v>
      </c>
      <c r="K426" s="87">
        <v>7.5800000000000006E-2</v>
      </c>
      <c r="L426" s="67">
        <v>0</v>
      </c>
      <c r="M426" s="67">
        <v>0</v>
      </c>
      <c r="N426" s="67">
        <v>0</v>
      </c>
      <c r="O426" s="67">
        <v>0</v>
      </c>
      <c r="P426" s="67">
        <v>2</v>
      </c>
      <c r="Q426" s="67">
        <v>2</v>
      </c>
      <c r="R426" s="87">
        <v>1.085</v>
      </c>
      <c r="S426" s="67">
        <v>3</v>
      </c>
      <c r="U426" s="88" t="s">
        <v>780</v>
      </c>
      <c r="V426" s="64" t="s">
        <v>583</v>
      </c>
      <c r="W426" s="64" t="s">
        <v>628</v>
      </c>
      <c r="X426" s="67">
        <v>14164</v>
      </c>
    </row>
    <row r="427" spans="1:24" ht="12">
      <c r="A427" s="86">
        <v>464</v>
      </c>
      <c r="B427" s="64">
        <v>464168030</v>
      </c>
      <c r="C427" s="66" t="s">
        <v>212</v>
      </c>
      <c r="D427" s="67">
        <v>0</v>
      </c>
      <c r="E427" s="67">
        <v>0</v>
      </c>
      <c r="F427" s="67">
        <v>0</v>
      </c>
      <c r="G427" s="67">
        <v>1</v>
      </c>
      <c r="H427" s="67">
        <v>1</v>
      </c>
      <c r="I427" s="67">
        <v>0</v>
      </c>
      <c r="J427" s="67">
        <v>0</v>
      </c>
      <c r="K427" s="87">
        <v>7.5800000000000006E-2</v>
      </c>
      <c r="L427" s="67">
        <v>0</v>
      </c>
      <c r="M427" s="67">
        <v>0</v>
      </c>
      <c r="N427" s="67">
        <v>0</v>
      </c>
      <c r="O427" s="67">
        <v>0</v>
      </c>
      <c r="P427" s="67">
        <v>0</v>
      </c>
      <c r="Q427" s="67">
        <v>2</v>
      </c>
      <c r="R427" s="87">
        <v>1</v>
      </c>
      <c r="S427" s="67">
        <v>6</v>
      </c>
      <c r="U427" s="88" t="s">
        <v>781</v>
      </c>
      <c r="V427" s="64" t="s">
        <v>668</v>
      </c>
      <c r="W427" s="64" t="s">
        <v>646</v>
      </c>
      <c r="X427" s="67">
        <v>9132</v>
      </c>
    </row>
    <row r="428" spans="1:24" ht="12">
      <c r="A428" s="86">
        <v>464</v>
      </c>
      <c r="B428" s="64">
        <v>464168163</v>
      </c>
      <c r="C428" s="66" t="s">
        <v>212</v>
      </c>
      <c r="D428" s="67">
        <v>0</v>
      </c>
      <c r="E428" s="67">
        <v>0</v>
      </c>
      <c r="F428" s="67">
        <v>0</v>
      </c>
      <c r="G428" s="67">
        <v>9</v>
      </c>
      <c r="H428" s="67">
        <v>9</v>
      </c>
      <c r="I428" s="67">
        <v>0</v>
      </c>
      <c r="J428" s="67">
        <v>0</v>
      </c>
      <c r="K428" s="87">
        <v>0.68220000000000003</v>
      </c>
      <c r="L428" s="67">
        <v>0</v>
      </c>
      <c r="M428" s="67">
        <v>0</v>
      </c>
      <c r="N428" s="67">
        <v>0</v>
      </c>
      <c r="O428" s="67">
        <v>0</v>
      </c>
      <c r="P428" s="67">
        <v>5</v>
      </c>
      <c r="Q428" s="67">
        <v>18</v>
      </c>
      <c r="R428" s="87">
        <v>1</v>
      </c>
      <c r="S428" s="67">
        <v>10</v>
      </c>
      <c r="U428" s="88" t="s">
        <v>781</v>
      </c>
      <c r="V428" s="64" t="s">
        <v>668</v>
      </c>
      <c r="W428" s="64" t="s">
        <v>587</v>
      </c>
      <c r="X428" s="67">
        <v>10433</v>
      </c>
    </row>
    <row r="429" spans="1:24" ht="12">
      <c r="A429" s="86">
        <v>464</v>
      </c>
      <c r="B429" s="64">
        <v>464168168</v>
      </c>
      <c r="C429" s="66" t="s">
        <v>212</v>
      </c>
      <c r="D429" s="67">
        <v>0</v>
      </c>
      <c r="E429" s="67">
        <v>0</v>
      </c>
      <c r="F429" s="67">
        <v>0</v>
      </c>
      <c r="G429" s="67">
        <v>54</v>
      </c>
      <c r="H429" s="67">
        <v>64</v>
      </c>
      <c r="I429" s="67">
        <v>0</v>
      </c>
      <c r="J429" s="67">
        <v>0</v>
      </c>
      <c r="K429" s="87">
        <v>4.4722</v>
      </c>
      <c r="L429" s="67">
        <v>0</v>
      </c>
      <c r="M429" s="67">
        <v>3</v>
      </c>
      <c r="N429" s="67">
        <v>0</v>
      </c>
      <c r="O429" s="67">
        <v>0</v>
      </c>
      <c r="P429" s="67">
        <v>19</v>
      </c>
      <c r="Q429" s="67">
        <v>118</v>
      </c>
      <c r="R429" s="87">
        <v>1</v>
      </c>
      <c r="S429" s="67">
        <v>2</v>
      </c>
      <c r="U429" s="88" t="s">
        <v>781</v>
      </c>
      <c r="V429" s="64" t="s">
        <v>668</v>
      </c>
      <c r="W429" s="64" t="s">
        <v>668</v>
      </c>
      <c r="X429" s="67">
        <v>9800</v>
      </c>
    </row>
    <row r="430" spans="1:24" ht="12">
      <c r="A430" s="86">
        <v>464</v>
      </c>
      <c r="B430" s="64">
        <v>464168196</v>
      </c>
      <c r="C430" s="66" t="s">
        <v>212</v>
      </c>
      <c r="D430" s="67">
        <v>0</v>
      </c>
      <c r="E430" s="67">
        <v>0</v>
      </c>
      <c r="F430" s="67">
        <v>0</v>
      </c>
      <c r="G430" s="67">
        <v>5</v>
      </c>
      <c r="H430" s="67">
        <v>2</v>
      </c>
      <c r="I430" s="67">
        <v>0</v>
      </c>
      <c r="J430" s="67">
        <v>0</v>
      </c>
      <c r="K430" s="87">
        <v>0.26529999999999998</v>
      </c>
      <c r="L430" s="67">
        <v>0</v>
      </c>
      <c r="M430" s="67">
        <v>0</v>
      </c>
      <c r="N430" s="67">
        <v>0</v>
      </c>
      <c r="O430" s="67">
        <v>0</v>
      </c>
      <c r="P430" s="67">
        <v>1</v>
      </c>
      <c r="Q430" s="67">
        <v>7</v>
      </c>
      <c r="R430" s="87">
        <v>1</v>
      </c>
      <c r="S430" s="67">
        <v>5</v>
      </c>
      <c r="U430" s="88" t="s">
        <v>781</v>
      </c>
      <c r="V430" s="64" t="s">
        <v>668</v>
      </c>
      <c r="W430" s="64" t="s">
        <v>782</v>
      </c>
      <c r="X430" s="67">
        <v>9778</v>
      </c>
    </row>
    <row r="431" spans="1:24" ht="12">
      <c r="A431" s="86">
        <v>464</v>
      </c>
      <c r="B431" s="64">
        <v>464168229</v>
      </c>
      <c r="C431" s="66" t="s">
        <v>212</v>
      </c>
      <c r="D431" s="67">
        <v>0</v>
      </c>
      <c r="E431" s="67">
        <v>0</v>
      </c>
      <c r="F431" s="67">
        <v>0</v>
      </c>
      <c r="G431" s="67">
        <v>3</v>
      </c>
      <c r="H431" s="67">
        <v>2</v>
      </c>
      <c r="I431" s="67">
        <v>0</v>
      </c>
      <c r="J431" s="67">
        <v>0</v>
      </c>
      <c r="K431" s="87">
        <v>0.1895</v>
      </c>
      <c r="L431" s="67">
        <v>0</v>
      </c>
      <c r="M431" s="67">
        <v>0</v>
      </c>
      <c r="N431" s="67">
        <v>0</v>
      </c>
      <c r="O431" s="67">
        <v>0</v>
      </c>
      <c r="P431" s="67">
        <v>4</v>
      </c>
      <c r="Q431" s="67">
        <v>5</v>
      </c>
      <c r="R431" s="87">
        <v>1</v>
      </c>
      <c r="S431" s="67">
        <v>8</v>
      </c>
      <c r="U431" s="88" t="s">
        <v>781</v>
      </c>
      <c r="V431" s="64" t="s">
        <v>668</v>
      </c>
      <c r="W431" s="64" t="s">
        <v>669</v>
      </c>
      <c r="X431" s="67">
        <v>12749</v>
      </c>
    </row>
    <row r="432" spans="1:24" ht="12">
      <c r="A432" s="86">
        <v>464</v>
      </c>
      <c r="B432" s="64">
        <v>464168258</v>
      </c>
      <c r="C432" s="66" t="s">
        <v>212</v>
      </c>
      <c r="D432" s="67">
        <v>0</v>
      </c>
      <c r="E432" s="67">
        <v>0</v>
      </c>
      <c r="F432" s="67">
        <v>0</v>
      </c>
      <c r="G432" s="67">
        <v>1</v>
      </c>
      <c r="H432" s="67">
        <v>12</v>
      </c>
      <c r="I432" s="67">
        <v>0</v>
      </c>
      <c r="J432" s="67">
        <v>0</v>
      </c>
      <c r="K432" s="87">
        <v>0.49270000000000003</v>
      </c>
      <c r="L432" s="67">
        <v>0</v>
      </c>
      <c r="M432" s="67">
        <v>0</v>
      </c>
      <c r="N432" s="67">
        <v>0</v>
      </c>
      <c r="O432" s="67">
        <v>0</v>
      </c>
      <c r="P432" s="67">
        <v>1</v>
      </c>
      <c r="Q432" s="67">
        <v>13</v>
      </c>
      <c r="R432" s="87">
        <v>1</v>
      </c>
      <c r="S432" s="67">
        <v>10</v>
      </c>
      <c r="U432" s="88" t="s">
        <v>781</v>
      </c>
      <c r="V432" s="64" t="s">
        <v>668</v>
      </c>
      <c r="W432" s="64" t="s">
        <v>590</v>
      </c>
      <c r="X432" s="67">
        <v>9347</v>
      </c>
    </row>
    <row r="433" spans="1:24" ht="12">
      <c r="A433" s="86">
        <v>464</v>
      </c>
      <c r="B433" s="64">
        <v>464168262</v>
      </c>
      <c r="C433" s="66" t="s">
        <v>212</v>
      </c>
      <c r="D433" s="67">
        <v>0</v>
      </c>
      <c r="E433" s="67">
        <v>0</v>
      </c>
      <c r="F433" s="67">
        <v>0</v>
      </c>
      <c r="G433" s="67">
        <v>1</v>
      </c>
      <c r="H433" s="67">
        <v>0</v>
      </c>
      <c r="I433" s="67">
        <v>0</v>
      </c>
      <c r="J433" s="67">
        <v>0</v>
      </c>
      <c r="K433" s="87">
        <v>3.7900000000000003E-2</v>
      </c>
      <c r="L433" s="67">
        <v>0</v>
      </c>
      <c r="M433" s="67">
        <v>0</v>
      </c>
      <c r="N433" s="67">
        <v>0</v>
      </c>
      <c r="O433" s="67">
        <v>0</v>
      </c>
      <c r="P433" s="67">
        <v>0</v>
      </c>
      <c r="Q433" s="67">
        <v>1</v>
      </c>
      <c r="R433" s="87">
        <v>1</v>
      </c>
      <c r="S433" s="67">
        <v>8</v>
      </c>
      <c r="U433" s="88" t="s">
        <v>781</v>
      </c>
      <c r="V433" s="64" t="s">
        <v>668</v>
      </c>
      <c r="W433" s="64" t="s">
        <v>591</v>
      </c>
      <c r="X433" s="67">
        <v>9305</v>
      </c>
    </row>
    <row r="434" spans="1:24" ht="12">
      <c r="A434" s="86">
        <v>464</v>
      </c>
      <c r="B434" s="64">
        <v>464168291</v>
      </c>
      <c r="C434" s="66" t="s">
        <v>212</v>
      </c>
      <c r="D434" s="67">
        <v>0</v>
      </c>
      <c r="E434" s="67">
        <v>0</v>
      </c>
      <c r="F434" s="67">
        <v>0</v>
      </c>
      <c r="G434" s="67">
        <v>24</v>
      </c>
      <c r="H434" s="67">
        <v>17</v>
      </c>
      <c r="I434" s="67">
        <v>0</v>
      </c>
      <c r="J434" s="67">
        <v>0</v>
      </c>
      <c r="K434" s="87">
        <v>1.5539000000000001</v>
      </c>
      <c r="L434" s="67">
        <v>0</v>
      </c>
      <c r="M434" s="67">
        <v>0</v>
      </c>
      <c r="N434" s="67">
        <v>0</v>
      </c>
      <c r="O434" s="67">
        <v>0</v>
      </c>
      <c r="P434" s="67">
        <v>3</v>
      </c>
      <c r="Q434" s="67">
        <v>41</v>
      </c>
      <c r="R434" s="87">
        <v>1</v>
      </c>
      <c r="S434" s="67">
        <v>4</v>
      </c>
      <c r="U434" s="88" t="s">
        <v>781</v>
      </c>
      <c r="V434" s="64" t="s">
        <v>668</v>
      </c>
      <c r="W434" s="64" t="s">
        <v>670</v>
      </c>
      <c r="X434" s="67">
        <v>9451</v>
      </c>
    </row>
    <row r="435" spans="1:24" ht="12">
      <c r="A435" s="86">
        <v>466</v>
      </c>
      <c r="B435" s="64">
        <v>466700096</v>
      </c>
      <c r="C435" s="66" t="s">
        <v>214</v>
      </c>
      <c r="D435" s="67">
        <v>0</v>
      </c>
      <c r="E435" s="67">
        <v>0</v>
      </c>
      <c r="F435" s="67">
        <v>0</v>
      </c>
      <c r="G435" s="67">
        <v>0</v>
      </c>
      <c r="H435" s="67">
        <v>0</v>
      </c>
      <c r="I435" s="67">
        <v>1</v>
      </c>
      <c r="J435" s="67">
        <v>0</v>
      </c>
      <c r="K435" s="87">
        <v>3.7900000000000003E-2</v>
      </c>
      <c r="L435" s="67">
        <v>0</v>
      </c>
      <c r="M435" s="67">
        <v>0</v>
      </c>
      <c r="N435" s="67">
        <v>0</v>
      </c>
      <c r="O435" s="67">
        <v>0</v>
      </c>
      <c r="P435" s="67">
        <v>0</v>
      </c>
      <c r="Q435" s="67">
        <v>1</v>
      </c>
      <c r="R435" s="87">
        <v>1</v>
      </c>
      <c r="S435" s="67">
        <v>7</v>
      </c>
      <c r="U435" s="88" t="s">
        <v>783</v>
      </c>
      <c r="V435" s="64" t="s">
        <v>784</v>
      </c>
      <c r="W435" s="64" t="s">
        <v>785</v>
      </c>
      <c r="X435" s="67">
        <v>10766</v>
      </c>
    </row>
    <row r="436" spans="1:24" ht="12">
      <c r="A436" s="86">
        <v>466</v>
      </c>
      <c r="B436" s="64">
        <v>466700700</v>
      </c>
      <c r="C436" s="66" t="s">
        <v>214</v>
      </c>
      <c r="D436" s="67">
        <v>0</v>
      </c>
      <c r="E436" s="67">
        <v>0</v>
      </c>
      <c r="F436" s="67">
        <v>0</v>
      </c>
      <c r="G436" s="67">
        <v>0</v>
      </c>
      <c r="H436" s="67">
        <v>0</v>
      </c>
      <c r="I436" s="67">
        <v>27</v>
      </c>
      <c r="J436" s="67">
        <v>0</v>
      </c>
      <c r="K436" s="87">
        <v>1.0233000000000001</v>
      </c>
      <c r="L436" s="67">
        <v>0</v>
      </c>
      <c r="M436" s="67">
        <v>0</v>
      </c>
      <c r="N436" s="67">
        <v>0</v>
      </c>
      <c r="O436" s="67">
        <v>0</v>
      </c>
      <c r="P436" s="67">
        <v>12</v>
      </c>
      <c r="Q436" s="67">
        <v>27</v>
      </c>
      <c r="R436" s="87">
        <v>1</v>
      </c>
      <c r="S436" s="67">
        <v>7</v>
      </c>
      <c r="U436" s="88" t="s">
        <v>783</v>
      </c>
      <c r="V436" s="64" t="s">
        <v>784</v>
      </c>
      <c r="W436" s="64" t="s">
        <v>784</v>
      </c>
      <c r="X436" s="67">
        <v>12710</v>
      </c>
    </row>
    <row r="437" spans="1:24" ht="12">
      <c r="A437" s="86">
        <v>466</v>
      </c>
      <c r="B437" s="64">
        <v>466774089</v>
      </c>
      <c r="C437" s="66" t="s">
        <v>214</v>
      </c>
      <c r="D437" s="67">
        <v>0</v>
      </c>
      <c r="E437" s="67">
        <v>0</v>
      </c>
      <c r="F437" s="67">
        <v>1</v>
      </c>
      <c r="G437" s="67">
        <v>14</v>
      </c>
      <c r="H437" s="67">
        <v>16</v>
      </c>
      <c r="I437" s="67">
        <v>0</v>
      </c>
      <c r="J437" s="67">
        <v>0</v>
      </c>
      <c r="K437" s="87">
        <v>1.1749000000000001</v>
      </c>
      <c r="L437" s="67">
        <v>0</v>
      </c>
      <c r="M437" s="67">
        <v>2</v>
      </c>
      <c r="N437" s="67">
        <v>1</v>
      </c>
      <c r="O437" s="67">
        <v>0</v>
      </c>
      <c r="P437" s="67">
        <v>17</v>
      </c>
      <c r="Q437" s="67">
        <v>31</v>
      </c>
      <c r="R437" s="87">
        <v>1</v>
      </c>
      <c r="S437" s="67">
        <v>9</v>
      </c>
      <c r="U437" s="88" t="s">
        <v>783</v>
      </c>
      <c r="V437" s="64" t="s">
        <v>786</v>
      </c>
      <c r="W437" s="64" t="s">
        <v>787</v>
      </c>
      <c r="X437" s="67">
        <v>11865</v>
      </c>
    </row>
    <row r="438" spans="1:24" ht="12">
      <c r="A438" s="86">
        <v>466</v>
      </c>
      <c r="B438" s="64">
        <v>466774096</v>
      </c>
      <c r="C438" s="66" t="s">
        <v>214</v>
      </c>
      <c r="D438" s="67">
        <v>0</v>
      </c>
      <c r="E438" s="67">
        <v>0</v>
      </c>
      <c r="F438" s="67">
        <v>0</v>
      </c>
      <c r="G438" s="67">
        <v>1</v>
      </c>
      <c r="H438" s="67">
        <v>0</v>
      </c>
      <c r="I438" s="67">
        <v>0</v>
      </c>
      <c r="J438" s="67">
        <v>0</v>
      </c>
      <c r="K438" s="87">
        <v>3.7900000000000003E-2</v>
      </c>
      <c r="L438" s="67">
        <v>0</v>
      </c>
      <c r="M438" s="67">
        <v>0</v>
      </c>
      <c r="N438" s="67">
        <v>0</v>
      </c>
      <c r="O438" s="67">
        <v>0</v>
      </c>
      <c r="P438" s="67">
        <v>0</v>
      </c>
      <c r="Q438" s="67">
        <v>1</v>
      </c>
      <c r="R438" s="87">
        <v>1</v>
      </c>
      <c r="S438" s="67">
        <v>7</v>
      </c>
      <c r="U438" s="88" t="s">
        <v>783</v>
      </c>
      <c r="V438" s="64" t="s">
        <v>786</v>
      </c>
      <c r="W438" s="64" t="s">
        <v>785</v>
      </c>
      <c r="X438" s="67">
        <v>9305</v>
      </c>
    </row>
    <row r="439" spans="1:24" ht="12">
      <c r="A439" s="86">
        <v>466</v>
      </c>
      <c r="B439" s="64">
        <v>466774221</v>
      </c>
      <c r="C439" s="66" t="s">
        <v>214</v>
      </c>
      <c r="D439" s="67">
        <v>0</v>
      </c>
      <c r="E439" s="67">
        <v>0</v>
      </c>
      <c r="F439" s="67">
        <v>7</v>
      </c>
      <c r="G439" s="67">
        <v>16</v>
      </c>
      <c r="H439" s="67">
        <v>12</v>
      </c>
      <c r="I439" s="67">
        <v>0</v>
      </c>
      <c r="J439" s="67">
        <v>0</v>
      </c>
      <c r="K439" s="87">
        <v>1.3265</v>
      </c>
      <c r="L439" s="67">
        <v>0</v>
      </c>
      <c r="M439" s="67">
        <v>1</v>
      </c>
      <c r="N439" s="67">
        <v>2</v>
      </c>
      <c r="O439" s="67">
        <v>0</v>
      </c>
      <c r="P439" s="67">
        <v>17</v>
      </c>
      <c r="Q439" s="67">
        <v>35</v>
      </c>
      <c r="R439" s="87">
        <v>1</v>
      </c>
      <c r="S439" s="67">
        <v>7</v>
      </c>
      <c r="U439" s="88" t="s">
        <v>783</v>
      </c>
      <c r="V439" s="64" t="s">
        <v>786</v>
      </c>
      <c r="W439" s="64" t="s">
        <v>788</v>
      </c>
      <c r="X439" s="67">
        <v>11507</v>
      </c>
    </row>
    <row r="440" spans="1:24" ht="12">
      <c r="A440" s="86">
        <v>466</v>
      </c>
      <c r="B440" s="64">
        <v>466774296</v>
      </c>
      <c r="C440" s="66" t="s">
        <v>214</v>
      </c>
      <c r="D440" s="67">
        <v>0</v>
      </c>
      <c r="E440" s="67">
        <v>0</v>
      </c>
      <c r="F440" s="67">
        <v>3</v>
      </c>
      <c r="G440" s="67">
        <v>16</v>
      </c>
      <c r="H440" s="67">
        <v>13</v>
      </c>
      <c r="I440" s="67">
        <v>0</v>
      </c>
      <c r="J440" s="67">
        <v>0</v>
      </c>
      <c r="K440" s="87">
        <v>1.2128000000000001</v>
      </c>
      <c r="L440" s="67">
        <v>0</v>
      </c>
      <c r="M440" s="67">
        <v>1</v>
      </c>
      <c r="N440" s="67">
        <v>0</v>
      </c>
      <c r="O440" s="67">
        <v>0</v>
      </c>
      <c r="P440" s="67">
        <v>15</v>
      </c>
      <c r="Q440" s="67">
        <v>32</v>
      </c>
      <c r="R440" s="87">
        <v>1</v>
      </c>
      <c r="S440" s="67">
        <v>9</v>
      </c>
      <c r="U440" s="88" t="s">
        <v>783</v>
      </c>
      <c r="V440" s="64" t="s">
        <v>786</v>
      </c>
      <c r="W440" s="64" t="s">
        <v>789</v>
      </c>
      <c r="X440" s="67">
        <v>11379</v>
      </c>
    </row>
    <row r="441" spans="1:24" ht="12">
      <c r="A441" s="86">
        <v>466</v>
      </c>
      <c r="B441" s="64">
        <v>466774774</v>
      </c>
      <c r="C441" s="66" t="s">
        <v>214</v>
      </c>
      <c r="D441" s="67">
        <v>0</v>
      </c>
      <c r="E441" s="67">
        <v>0</v>
      </c>
      <c r="F441" s="67">
        <v>3</v>
      </c>
      <c r="G441" s="67">
        <v>30</v>
      </c>
      <c r="H441" s="67">
        <v>12</v>
      </c>
      <c r="I441" s="67">
        <v>0</v>
      </c>
      <c r="J441" s="67">
        <v>0</v>
      </c>
      <c r="K441" s="87">
        <v>1.7055</v>
      </c>
      <c r="L441" s="67">
        <v>0</v>
      </c>
      <c r="M441" s="67">
        <v>1</v>
      </c>
      <c r="N441" s="67">
        <v>0</v>
      </c>
      <c r="O441" s="67">
        <v>0</v>
      </c>
      <c r="P441" s="67">
        <v>19</v>
      </c>
      <c r="Q441" s="67">
        <v>45</v>
      </c>
      <c r="R441" s="87">
        <v>1</v>
      </c>
      <c r="S441" s="67">
        <v>6</v>
      </c>
      <c r="U441" s="88" t="s">
        <v>783</v>
      </c>
      <c r="V441" s="64" t="s">
        <v>786</v>
      </c>
      <c r="W441" s="64" t="s">
        <v>786</v>
      </c>
      <c r="X441" s="67">
        <v>11066</v>
      </c>
    </row>
    <row r="442" spans="1:24" ht="12">
      <c r="A442" s="86">
        <v>469</v>
      </c>
      <c r="B442" s="64">
        <v>469035018</v>
      </c>
      <c r="C442" s="66" t="s">
        <v>221</v>
      </c>
      <c r="D442" s="67">
        <v>0</v>
      </c>
      <c r="E442" s="67">
        <v>0</v>
      </c>
      <c r="F442" s="67">
        <v>0</v>
      </c>
      <c r="G442" s="67">
        <v>1</v>
      </c>
      <c r="H442" s="67">
        <v>0</v>
      </c>
      <c r="I442" s="67">
        <v>0</v>
      </c>
      <c r="J442" s="67">
        <v>0</v>
      </c>
      <c r="K442" s="87">
        <v>3.7900000000000003E-2</v>
      </c>
      <c r="L442" s="67">
        <v>0</v>
      </c>
      <c r="M442" s="67">
        <v>0</v>
      </c>
      <c r="N442" s="67">
        <v>0</v>
      </c>
      <c r="O442" s="67">
        <v>0</v>
      </c>
      <c r="P442" s="67">
        <v>1</v>
      </c>
      <c r="Q442" s="67">
        <v>1</v>
      </c>
      <c r="R442" s="87">
        <v>1.085</v>
      </c>
      <c r="S442" s="67">
        <v>8</v>
      </c>
      <c r="U442" s="88" t="s">
        <v>790</v>
      </c>
      <c r="V442" s="64" t="s">
        <v>583</v>
      </c>
      <c r="W442" s="64" t="s">
        <v>738</v>
      </c>
      <c r="X442" s="67">
        <v>14770</v>
      </c>
    </row>
    <row r="443" spans="1:24" ht="12">
      <c r="A443" s="86">
        <v>469</v>
      </c>
      <c r="B443" s="64">
        <v>469035035</v>
      </c>
      <c r="C443" s="66" t="s">
        <v>221</v>
      </c>
      <c r="D443" s="67">
        <v>50</v>
      </c>
      <c r="E443" s="67">
        <v>0</v>
      </c>
      <c r="F443" s="67">
        <v>91</v>
      </c>
      <c r="G443" s="67">
        <v>480</v>
      </c>
      <c r="H443" s="67">
        <v>278</v>
      </c>
      <c r="I443" s="67">
        <v>300</v>
      </c>
      <c r="J443" s="67">
        <v>0</v>
      </c>
      <c r="K443" s="87">
        <v>43.5471</v>
      </c>
      <c r="L443" s="67">
        <v>0</v>
      </c>
      <c r="M443" s="67">
        <v>155</v>
      </c>
      <c r="N443" s="67">
        <v>41</v>
      </c>
      <c r="O443" s="67">
        <v>31</v>
      </c>
      <c r="P443" s="67">
        <v>833</v>
      </c>
      <c r="Q443" s="67">
        <v>1174</v>
      </c>
      <c r="R443" s="87">
        <v>1.085</v>
      </c>
      <c r="S443" s="67">
        <v>10</v>
      </c>
      <c r="U443" s="88" t="s">
        <v>790</v>
      </c>
      <c r="V443" s="64" t="s">
        <v>583</v>
      </c>
      <c r="W443" s="64" t="s">
        <v>583</v>
      </c>
      <c r="X443" s="67">
        <v>14281</v>
      </c>
    </row>
    <row r="444" spans="1:24" ht="12">
      <c r="A444" s="86">
        <v>469</v>
      </c>
      <c r="B444" s="64">
        <v>469035044</v>
      </c>
      <c r="C444" s="66" t="s">
        <v>221</v>
      </c>
      <c r="D444" s="67">
        <v>0</v>
      </c>
      <c r="E444" s="67">
        <v>0</v>
      </c>
      <c r="F444" s="67">
        <v>0</v>
      </c>
      <c r="G444" s="67">
        <v>2</v>
      </c>
      <c r="H444" s="67">
        <v>0</v>
      </c>
      <c r="I444" s="67">
        <v>3</v>
      </c>
      <c r="J444" s="67">
        <v>0</v>
      </c>
      <c r="K444" s="87">
        <v>0.1895</v>
      </c>
      <c r="L444" s="67">
        <v>0</v>
      </c>
      <c r="M444" s="67">
        <v>1</v>
      </c>
      <c r="N444" s="67">
        <v>0</v>
      </c>
      <c r="O444" s="67">
        <v>0</v>
      </c>
      <c r="P444" s="67">
        <v>2</v>
      </c>
      <c r="Q444" s="67">
        <v>5</v>
      </c>
      <c r="R444" s="87">
        <v>1.085</v>
      </c>
      <c r="S444" s="67">
        <v>10</v>
      </c>
      <c r="U444" s="88" t="s">
        <v>790</v>
      </c>
      <c r="V444" s="64" t="s">
        <v>583</v>
      </c>
      <c r="W444" s="64" t="s">
        <v>595</v>
      </c>
      <c r="X444" s="67">
        <v>13405</v>
      </c>
    </row>
    <row r="445" spans="1:24" ht="12">
      <c r="A445" s="86">
        <v>469</v>
      </c>
      <c r="B445" s="64">
        <v>469035073</v>
      </c>
      <c r="C445" s="66" t="s">
        <v>221</v>
      </c>
      <c r="D445" s="67">
        <v>0</v>
      </c>
      <c r="E445" s="67">
        <v>0</v>
      </c>
      <c r="F445" s="67">
        <v>0</v>
      </c>
      <c r="G445" s="67">
        <v>0</v>
      </c>
      <c r="H445" s="67">
        <v>0</v>
      </c>
      <c r="I445" s="67">
        <v>1</v>
      </c>
      <c r="J445" s="67">
        <v>0</v>
      </c>
      <c r="K445" s="87">
        <v>3.7900000000000003E-2</v>
      </c>
      <c r="L445" s="67">
        <v>0</v>
      </c>
      <c r="M445" s="67">
        <v>0</v>
      </c>
      <c r="N445" s="67">
        <v>0</v>
      </c>
      <c r="O445" s="67">
        <v>0</v>
      </c>
      <c r="P445" s="67">
        <v>1</v>
      </c>
      <c r="Q445" s="67">
        <v>1</v>
      </c>
      <c r="R445" s="87">
        <v>1.085</v>
      </c>
      <c r="S445" s="67">
        <v>5</v>
      </c>
      <c r="U445" s="88" t="s">
        <v>790</v>
      </c>
      <c r="V445" s="64" t="s">
        <v>583</v>
      </c>
      <c r="W445" s="64" t="s">
        <v>626</v>
      </c>
      <c r="X445" s="67">
        <v>15822</v>
      </c>
    </row>
    <row r="446" spans="1:24" ht="12">
      <c r="A446" s="86">
        <v>469</v>
      </c>
      <c r="B446" s="64">
        <v>469035093</v>
      </c>
      <c r="C446" s="66" t="s">
        <v>221</v>
      </c>
      <c r="D446" s="67">
        <v>0</v>
      </c>
      <c r="E446" s="67">
        <v>0</v>
      </c>
      <c r="F446" s="67">
        <v>0</v>
      </c>
      <c r="G446" s="67">
        <v>0</v>
      </c>
      <c r="H446" s="67">
        <v>0</v>
      </c>
      <c r="I446" s="67">
        <v>1</v>
      </c>
      <c r="J446" s="67">
        <v>0</v>
      </c>
      <c r="K446" s="87">
        <v>3.7900000000000003E-2</v>
      </c>
      <c r="L446" s="67">
        <v>0</v>
      </c>
      <c r="M446" s="67">
        <v>0</v>
      </c>
      <c r="N446" s="67">
        <v>0</v>
      </c>
      <c r="O446" s="67">
        <v>0</v>
      </c>
      <c r="P446" s="67">
        <v>0</v>
      </c>
      <c r="Q446" s="67">
        <v>1</v>
      </c>
      <c r="R446" s="87">
        <v>1.085</v>
      </c>
      <c r="S446" s="67">
        <v>10</v>
      </c>
      <c r="U446" s="88" t="s">
        <v>790</v>
      </c>
      <c r="V446" s="64" t="s">
        <v>583</v>
      </c>
      <c r="W446" s="64" t="s">
        <v>585</v>
      </c>
      <c r="X446" s="67">
        <v>11519</v>
      </c>
    </row>
    <row r="447" spans="1:24" ht="12">
      <c r="A447" s="86">
        <v>469</v>
      </c>
      <c r="B447" s="64">
        <v>469035163</v>
      </c>
      <c r="C447" s="66" t="s">
        <v>221</v>
      </c>
      <c r="D447" s="67">
        <v>0</v>
      </c>
      <c r="E447" s="67">
        <v>0</v>
      </c>
      <c r="F447" s="67">
        <v>0</v>
      </c>
      <c r="G447" s="67">
        <v>1</v>
      </c>
      <c r="H447" s="67">
        <v>0</v>
      </c>
      <c r="I447" s="67">
        <v>0</v>
      </c>
      <c r="J447" s="67">
        <v>0</v>
      </c>
      <c r="K447" s="87">
        <v>3.7900000000000003E-2</v>
      </c>
      <c r="L447" s="67">
        <v>0</v>
      </c>
      <c r="M447" s="67">
        <v>0</v>
      </c>
      <c r="N447" s="67">
        <v>0</v>
      </c>
      <c r="O447" s="67">
        <v>0</v>
      </c>
      <c r="P447" s="67">
        <v>1</v>
      </c>
      <c r="Q447" s="67">
        <v>1</v>
      </c>
      <c r="R447" s="87">
        <v>1.085</v>
      </c>
      <c r="S447" s="67">
        <v>10</v>
      </c>
      <c r="U447" s="88" t="s">
        <v>790</v>
      </c>
      <c r="V447" s="64" t="s">
        <v>583</v>
      </c>
      <c r="W447" s="64" t="s">
        <v>587</v>
      </c>
      <c r="X447" s="67">
        <v>14989</v>
      </c>
    </row>
    <row r="448" spans="1:24" ht="12">
      <c r="A448" s="86">
        <v>469</v>
      </c>
      <c r="B448" s="64">
        <v>469035165</v>
      </c>
      <c r="C448" s="66" t="s">
        <v>221</v>
      </c>
      <c r="D448" s="67">
        <v>0</v>
      </c>
      <c r="E448" s="67">
        <v>0</v>
      </c>
      <c r="F448" s="67">
        <v>0</v>
      </c>
      <c r="G448" s="67">
        <v>0</v>
      </c>
      <c r="H448" s="67">
        <v>0</v>
      </c>
      <c r="I448" s="67">
        <v>2</v>
      </c>
      <c r="J448" s="67">
        <v>0</v>
      </c>
      <c r="K448" s="87">
        <v>7.5800000000000006E-2</v>
      </c>
      <c r="L448" s="67">
        <v>0</v>
      </c>
      <c r="M448" s="67">
        <v>0</v>
      </c>
      <c r="N448" s="67">
        <v>0</v>
      </c>
      <c r="O448" s="67">
        <v>1</v>
      </c>
      <c r="P448" s="67">
        <v>0</v>
      </c>
      <c r="Q448" s="67">
        <v>2</v>
      </c>
      <c r="R448" s="87">
        <v>1.085</v>
      </c>
      <c r="S448" s="67">
        <v>9</v>
      </c>
      <c r="U448" s="88" t="s">
        <v>790</v>
      </c>
      <c r="V448" s="64" t="s">
        <v>583</v>
      </c>
      <c r="W448" s="64" t="s">
        <v>588</v>
      </c>
      <c r="X448" s="67">
        <v>12535</v>
      </c>
    </row>
    <row r="449" spans="1:24" ht="12">
      <c r="A449" s="86">
        <v>469</v>
      </c>
      <c r="B449" s="64">
        <v>469035176</v>
      </c>
      <c r="C449" s="66" t="s">
        <v>221</v>
      </c>
      <c r="D449" s="67">
        <v>0</v>
      </c>
      <c r="E449" s="67">
        <v>0</v>
      </c>
      <c r="F449" s="67">
        <v>0</v>
      </c>
      <c r="G449" s="67">
        <v>0</v>
      </c>
      <c r="H449" s="67">
        <v>0</v>
      </c>
      <c r="I449" s="67">
        <v>2</v>
      </c>
      <c r="J449" s="67">
        <v>0</v>
      </c>
      <c r="K449" s="87">
        <v>7.5800000000000006E-2</v>
      </c>
      <c r="L449" s="67">
        <v>0</v>
      </c>
      <c r="M449" s="67">
        <v>0</v>
      </c>
      <c r="N449" s="67">
        <v>0</v>
      </c>
      <c r="O449" s="67">
        <v>1</v>
      </c>
      <c r="P449" s="67">
        <v>2</v>
      </c>
      <c r="Q449" s="67">
        <v>2</v>
      </c>
      <c r="R449" s="87">
        <v>1.085</v>
      </c>
      <c r="S449" s="67">
        <v>7</v>
      </c>
      <c r="U449" s="88" t="s">
        <v>790</v>
      </c>
      <c r="V449" s="64" t="s">
        <v>583</v>
      </c>
      <c r="W449" s="64" t="s">
        <v>655</v>
      </c>
      <c r="X449" s="67">
        <v>17243</v>
      </c>
    </row>
    <row r="450" spans="1:24" ht="12">
      <c r="A450" s="86">
        <v>469</v>
      </c>
      <c r="B450" s="64">
        <v>469035207</v>
      </c>
      <c r="C450" s="66" t="s">
        <v>221</v>
      </c>
      <c r="D450" s="67">
        <v>0</v>
      </c>
      <c r="E450" s="67">
        <v>0</v>
      </c>
      <c r="F450" s="67">
        <v>0</v>
      </c>
      <c r="G450" s="67">
        <v>0</v>
      </c>
      <c r="H450" s="67">
        <v>0</v>
      </c>
      <c r="I450" s="67">
        <v>2</v>
      </c>
      <c r="J450" s="67">
        <v>0</v>
      </c>
      <c r="K450" s="87">
        <v>7.5800000000000006E-2</v>
      </c>
      <c r="L450" s="67">
        <v>0</v>
      </c>
      <c r="M450" s="67">
        <v>0</v>
      </c>
      <c r="N450" s="67">
        <v>0</v>
      </c>
      <c r="O450" s="67">
        <v>0</v>
      </c>
      <c r="P450" s="67">
        <v>1</v>
      </c>
      <c r="Q450" s="67">
        <v>2</v>
      </c>
      <c r="R450" s="87">
        <v>1.085</v>
      </c>
      <c r="S450" s="67">
        <v>2</v>
      </c>
      <c r="U450" s="88" t="s">
        <v>790</v>
      </c>
      <c r="V450" s="64" t="s">
        <v>583</v>
      </c>
      <c r="W450" s="64" t="s">
        <v>597</v>
      </c>
      <c r="X450" s="67">
        <v>13603</v>
      </c>
    </row>
    <row r="451" spans="1:24" ht="12">
      <c r="A451" s="86">
        <v>469</v>
      </c>
      <c r="B451" s="64">
        <v>469035243</v>
      </c>
      <c r="C451" s="66" t="s">
        <v>221</v>
      </c>
      <c r="D451" s="67">
        <v>0</v>
      </c>
      <c r="E451" s="67">
        <v>0</v>
      </c>
      <c r="F451" s="67">
        <v>1</v>
      </c>
      <c r="G451" s="67">
        <v>1</v>
      </c>
      <c r="H451" s="67">
        <v>0</v>
      </c>
      <c r="I451" s="67">
        <v>0</v>
      </c>
      <c r="J451" s="67">
        <v>0</v>
      </c>
      <c r="K451" s="87">
        <v>7.5800000000000006E-2</v>
      </c>
      <c r="L451" s="67">
        <v>0</v>
      </c>
      <c r="M451" s="67">
        <v>0</v>
      </c>
      <c r="N451" s="67">
        <v>0</v>
      </c>
      <c r="O451" s="67">
        <v>0</v>
      </c>
      <c r="P451" s="67">
        <v>1</v>
      </c>
      <c r="Q451" s="67">
        <v>2</v>
      </c>
      <c r="R451" s="87">
        <v>1.085</v>
      </c>
      <c r="S451" s="67">
        <v>8</v>
      </c>
      <c r="U451" s="88" t="s">
        <v>790</v>
      </c>
      <c r="V451" s="64" t="s">
        <v>583</v>
      </c>
      <c r="W451" s="64" t="s">
        <v>648</v>
      </c>
      <c r="X451" s="67">
        <v>12335</v>
      </c>
    </row>
    <row r="452" spans="1:24" ht="12">
      <c r="A452" s="86">
        <v>469</v>
      </c>
      <c r="B452" s="64">
        <v>469035244</v>
      </c>
      <c r="C452" s="66" t="s">
        <v>221</v>
      </c>
      <c r="D452" s="67">
        <v>1</v>
      </c>
      <c r="E452" s="67">
        <v>0</v>
      </c>
      <c r="F452" s="67">
        <v>0</v>
      </c>
      <c r="G452" s="67">
        <v>1</v>
      </c>
      <c r="H452" s="67">
        <v>1</v>
      </c>
      <c r="I452" s="67">
        <v>3</v>
      </c>
      <c r="J452" s="67">
        <v>0</v>
      </c>
      <c r="K452" s="87">
        <v>0.1895</v>
      </c>
      <c r="L452" s="67">
        <v>0</v>
      </c>
      <c r="M452" s="67">
        <v>0</v>
      </c>
      <c r="N452" s="67">
        <v>0</v>
      </c>
      <c r="O452" s="67">
        <v>0</v>
      </c>
      <c r="P452" s="67">
        <v>4</v>
      </c>
      <c r="Q452" s="67">
        <v>6</v>
      </c>
      <c r="R452" s="87">
        <v>1.085</v>
      </c>
      <c r="S452" s="67">
        <v>9</v>
      </c>
      <c r="U452" s="88" t="s">
        <v>790</v>
      </c>
      <c r="V452" s="64" t="s">
        <v>583</v>
      </c>
      <c r="W452" s="64" t="s">
        <v>599</v>
      </c>
      <c r="X452" s="67">
        <v>13030</v>
      </c>
    </row>
    <row r="453" spans="1:24" ht="12">
      <c r="A453" s="86">
        <v>469</v>
      </c>
      <c r="B453" s="64">
        <v>469035336</v>
      </c>
      <c r="C453" s="66" t="s">
        <v>221</v>
      </c>
      <c r="D453" s="67">
        <v>0</v>
      </c>
      <c r="E453" s="67">
        <v>0</v>
      </c>
      <c r="F453" s="67">
        <v>0</v>
      </c>
      <c r="G453" s="67">
        <v>0</v>
      </c>
      <c r="H453" s="67">
        <v>0</v>
      </c>
      <c r="I453" s="67">
        <v>1</v>
      </c>
      <c r="J453" s="67">
        <v>0</v>
      </c>
      <c r="K453" s="87">
        <v>3.7900000000000003E-2</v>
      </c>
      <c r="L453" s="67">
        <v>0</v>
      </c>
      <c r="M453" s="67">
        <v>0</v>
      </c>
      <c r="N453" s="67">
        <v>0</v>
      </c>
      <c r="O453" s="67">
        <v>0</v>
      </c>
      <c r="P453" s="67">
        <v>1</v>
      </c>
      <c r="Q453" s="67">
        <v>1</v>
      </c>
      <c r="R453" s="87">
        <v>1.085</v>
      </c>
      <c r="S453" s="67">
        <v>7</v>
      </c>
      <c r="U453" s="88" t="s">
        <v>790</v>
      </c>
      <c r="V453" s="64" t="s">
        <v>583</v>
      </c>
      <c r="W453" s="64" t="s">
        <v>711</v>
      </c>
      <c r="X453" s="67">
        <v>16227</v>
      </c>
    </row>
    <row r="454" spans="1:24" ht="12">
      <c r="A454" s="86">
        <v>470</v>
      </c>
      <c r="B454" s="64">
        <v>470165009</v>
      </c>
      <c r="C454" s="66" t="s">
        <v>222</v>
      </c>
      <c r="D454" s="67">
        <v>0</v>
      </c>
      <c r="E454" s="67">
        <v>0</v>
      </c>
      <c r="F454" s="67">
        <v>0</v>
      </c>
      <c r="G454" s="67">
        <v>2</v>
      </c>
      <c r="H454" s="67">
        <v>2</v>
      </c>
      <c r="I454" s="67">
        <v>0</v>
      </c>
      <c r="J454" s="67">
        <v>0</v>
      </c>
      <c r="K454" s="87">
        <v>0.15160000000000001</v>
      </c>
      <c r="L454" s="67">
        <v>0</v>
      </c>
      <c r="M454" s="67">
        <v>0</v>
      </c>
      <c r="N454" s="67">
        <v>0</v>
      </c>
      <c r="O454" s="67">
        <v>0</v>
      </c>
      <c r="P454" s="67">
        <v>1</v>
      </c>
      <c r="Q454" s="67">
        <v>4</v>
      </c>
      <c r="R454" s="87">
        <v>1.0369999999999999</v>
      </c>
      <c r="S454" s="67">
        <v>2</v>
      </c>
      <c r="U454" s="88" t="s">
        <v>791</v>
      </c>
      <c r="V454" s="64" t="s">
        <v>588</v>
      </c>
      <c r="W454" s="64" t="s">
        <v>659</v>
      </c>
      <c r="X454" s="67">
        <v>10408</v>
      </c>
    </row>
    <row r="455" spans="1:24" ht="12">
      <c r="A455" s="86">
        <v>470</v>
      </c>
      <c r="B455" s="64">
        <v>470165035</v>
      </c>
      <c r="C455" s="66" t="s">
        <v>222</v>
      </c>
      <c r="D455" s="67">
        <v>0</v>
      </c>
      <c r="E455" s="67">
        <v>0</v>
      </c>
      <c r="F455" s="67">
        <v>0</v>
      </c>
      <c r="G455" s="67">
        <v>1</v>
      </c>
      <c r="H455" s="67">
        <v>1</v>
      </c>
      <c r="I455" s="67">
        <v>0</v>
      </c>
      <c r="J455" s="67">
        <v>0</v>
      </c>
      <c r="K455" s="87">
        <v>7.5800000000000006E-2</v>
      </c>
      <c r="L455" s="67">
        <v>0</v>
      </c>
      <c r="M455" s="67">
        <v>0</v>
      </c>
      <c r="N455" s="67">
        <v>0</v>
      </c>
      <c r="O455" s="67">
        <v>0</v>
      </c>
      <c r="P455" s="67">
        <v>0</v>
      </c>
      <c r="Q455" s="67">
        <v>2</v>
      </c>
      <c r="R455" s="87">
        <v>1.0369999999999999</v>
      </c>
      <c r="S455" s="67">
        <v>10</v>
      </c>
      <c r="U455" s="88" t="s">
        <v>791</v>
      </c>
      <c r="V455" s="64" t="s">
        <v>588</v>
      </c>
      <c r="W455" s="64" t="s">
        <v>583</v>
      </c>
      <c r="X455" s="67">
        <v>9407</v>
      </c>
    </row>
    <row r="456" spans="1:24" ht="12">
      <c r="A456" s="86">
        <v>470</v>
      </c>
      <c r="B456" s="64">
        <v>470165057</v>
      </c>
      <c r="C456" s="66" t="s">
        <v>222</v>
      </c>
      <c r="D456" s="67">
        <v>0</v>
      </c>
      <c r="E456" s="67">
        <v>0</v>
      </c>
      <c r="F456" s="67">
        <v>0</v>
      </c>
      <c r="G456" s="67">
        <v>1</v>
      </c>
      <c r="H456" s="67">
        <v>2</v>
      </c>
      <c r="I456" s="67">
        <v>0</v>
      </c>
      <c r="J456" s="67">
        <v>0</v>
      </c>
      <c r="K456" s="87">
        <v>0.1137</v>
      </c>
      <c r="L456" s="67">
        <v>0</v>
      </c>
      <c r="M456" s="67">
        <v>0</v>
      </c>
      <c r="N456" s="67">
        <v>0</v>
      </c>
      <c r="O456" s="67">
        <v>0</v>
      </c>
      <c r="P456" s="67">
        <v>0</v>
      </c>
      <c r="Q456" s="67">
        <v>3</v>
      </c>
      <c r="R456" s="87">
        <v>1.0369999999999999</v>
      </c>
      <c r="S456" s="67">
        <v>10</v>
      </c>
      <c r="U456" s="88" t="s">
        <v>791</v>
      </c>
      <c r="V456" s="64" t="s">
        <v>588</v>
      </c>
      <c r="W456" s="64" t="s">
        <v>584</v>
      </c>
      <c r="X456" s="67">
        <v>9348</v>
      </c>
    </row>
    <row r="457" spans="1:24" ht="12">
      <c r="A457" s="86">
        <v>470</v>
      </c>
      <c r="B457" s="64">
        <v>470165071</v>
      </c>
      <c r="C457" s="66" t="s">
        <v>222</v>
      </c>
      <c r="D457" s="67">
        <v>0</v>
      </c>
      <c r="E457" s="67">
        <v>0</v>
      </c>
      <c r="F457" s="67">
        <v>0</v>
      </c>
      <c r="G457" s="67">
        <v>1</v>
      </c>
      <c r="H457" s="67">
        <v>2</v>
      </c>
      <c r="I457" s="67">
        <v>0</v>
      </c>
      <c r="J457" s="67">
        <v>0</v>
      </c>
      <c r="K457" s="87">
        <v>0.1137</v>
      </c>
      <c r="L457" s="67">
        <v>0</v>
      </c>
      <c r="M457" s="67">
        <v>0</v>
      </c>
      <c r="N457" s="67">
        <v>0</v>
      </c>
      <c r="O457" s="67">
        <v>0</v>
      </c>
      <c r="P457" s="67">
        <v>0</v>
      </c>
      <c r="Q457" s="67">
        <v>3</v>
      </c>
      <c r="R457" s="87">
        <v>1.0369999999999999</v>
      </c>
      <c r="S457" s="67">
        <v>4</v>
      </c>
      <c r="U457" s="88" t="s">
        <v>791</v>
      </c>
      <c r="V457" s="64" t="s">
        <v>588</v>
      </c>
      <c r="W457" s="64" t="s">
        <v>838</v>
      </c>
      <c r="X457" s="67">
        <v>9348</v>
      </c>
    </row>
    <row r="458" spans="1:24" ht="12">
      <c r="A458" s="86">
        <v>470</v>
      </c>
      <c r="B458" s="64">
        <v>470165093</v>
      </c>
      <c r="C458" s="66" t="s">
        <v>222</v>
      </c>
      <c r="D458" s="67">
        <v>0</v>
      </c>
      <c r="E458" s="67">
        <v>0</v>
      </c>
      <c r="F458" s="67">
        <v>10</v>
      </c>
      <c r="G458" s="67">
        <v>79</v>
      </c>
      <c r="H458" s="67">
        <v>40</v>
      </c>
      <c r="I458" s="67">
        <v>36</v>
      </c>
      <c r="J458" s="67">
        <v>0</v>
      </c>
      <c r="K458" s="87">
        <v>6.2534999999999998</v>
      </c>
      <c r="L458" s="67">
        <v>0</v>
      </c>
      <c r="M458" s="67">
        <v>2</v>
      </c>
      <c r="N458" s="67">
        <v>0</v>
      </c>
      <c r="O458" s="67">
        <v>0</v>
      </c>
      <c r="P458" s="67">
        <v>52</v>
      </c>
      <c r="Q458" s="67">
        <v>165</v>
      </c>
      <c r="R458" s="87">
        <v>1.0369999999999999</v>
      </c>
      <c r="S458" s="67">
        <v>10</v>
      </c>
      <c r="U458" s="88" t="s">
        <v>791</v>
      </c>
      <c r="V458" s="64" t="s">
        <v>588</v>
      </c>
      <c r="W458" s="64" t="s">
        <v>585</v>
      </c>
      <c r="X458" s="67">
        <v>11379</v>
      </c>
    </row>
    <row r="459" spans="1:24" ht="12">
      <c r="A459" s="86">
        <v>470</v>
      </c>
      <c r="B459" s="64">
        <v>470165128</v>
      </c>
      <c r="C459" s="66" t="s">
        <v>222</v>
      </c>
      <c r="D459" s="67">
        <v>0</v>
      </c>
      <c r="E459" s="67">
        <v>0</v>
      </c>
      <c r="F459" s="67">
        <v>0</v>
      </c>
      <c r="G459" s="67">
        <v>0</v>
      </c>
      <c r="H459" s="67">
        <v>1</v>
      </c>
      <c r="I459" s="67">
        <v>0</v>
      </c>
      <c r="J459" s="67">
        <v>0</v>
      </c>
      <c r="K459" s="87">
        <v>3.7900000000000003E-2</v>
      </c>
      <c r="L459" s="67">
        <v>0</v>
      </c>
      <c r="M459" s="67">
        <v>0</v>
      </c>
      <c r="N459" s="67">
        <v>0</v>
      </c>
      <c r="O459" s="67">
        <v>0</v>
      </c>
      <c r="P459" s="67">
        <v>0</v>
      </c>
      <c r="Q459" s="67">
        <v>1</v>
      </c>
      <c r="R459" s="87">
        <v>1.0369999999999999</v>
      </c>
      <c r="S459" s="67">
        <v>9</v>
      </c>
      <c r="U459" s="88" t="s">
        <v>791</v>
      </c>
      <c r="V459" s="64" t="s">
        <v>588</v>
      </c>
      <c r="W459" s="64" t="s">
        <v>661</v>
      </c>
      <c r="X459" s="67">
        <v>9228</v>
      </c>
    </row>
    <row r="460" spans="1:24" ht="12">
      <c r="A460" s="86">
        <v>470</v>
      </c>
      <c r="B460" s="64">
        <v>470165149</v>
      </c>
      <c r="C460" s="66" t="s">
        <v>222</v>
      </c>
      <c r="D460" s="67">
        <v>0</v>
      </c>
      <c r="E460" s="67">
        <v>0</v>
      </c>
      <c r="F460" s="67">
        <v>0</v>
      </c>
      <c r="G460" s="67">
        <v>0</v>
      </c>
      <c r="H460" s="67">
        <v>1</v>
      </c>
      <c r="I460" s="67">
        <v>1</v>
      </c>
      <c r="J460" s="67">
        <v>0</v>
      </c>
      <c r="K460" s="87">
        <v>7.5800000000000006E-2</v>
      </c>
      <c r="L460" s="67">
        <v>0</v>
      </c>
      <c r="M460" s="67">
        <v>0</v>
      </c>
      <c r="N460" s="67">
        <v>0</v>
      </c>
      <c r="O460" s="67">
        <v>0</v>
      </c>
      <c r="P460" s="67">
        <v>0</v>
      </c>
      <c r="Q460" s="67">
        <v>2</v>
      </c>
      <c r="R460" s="87">
        <v>1.0369999999999999</v>
      </c>
      <c r="S460" s="67">
        <v>10</v>
      </c>
      <c r="U460" s="88" t="s">
        <v>791</v>
      </c>
      <c r="V460" s="64" t="s">
        <v>588</v>
      </c>
      <c r="W460" s="64" t="s">
        <v>653</v>
      </c>
      <c r="X460" s="67">
        <v>10161</v>
      </c>
    </row>
    <row r="461" spans="1:24" ht="12">
      <c r="A461" s="86">
        <v>470</v>
      </c>
      <c r="B461" s="64">
        <v>470165163</v>
      </c>
      <c r="C461" s="66" t="s">
        <v>222</v>
      </c>
      <c r="D461" s="67">
        <v>0</v>
      </c>
      <c r="E461" s="67">
        <v>0</v>
      </c>
      <c r="F461" s="67">
        <v>2</v>
      </c>
      <c r="G461" s="67">
        <v>18</v>
      </c>
      <c r="H461" s="67">
        <v>7</v>
      </c>
      <c r="I461" s="67">
        <v>4</v>
      </c>
      <c r="J461" s="67">
        <v>0</v>
      </c>
      <c r="K461" s="87">
        <v>1.1749000000000001</v>
      </c>
      <c r="L461" s="67">
        <v>0</v>
      </c>
      <c r="M461" s="67">
        <v>0</v>
      </c>
      <c r="N461" s="67">
        <v>0</v>
      </c>
      <c r="O461" s="67">
        <v>0</v>
      </c>
      <c r="P461" s="67">
        <v>11</v>
      </c>
      <c r="Q461" s="67">
        <v>31</v>
      </c>
      <c r="R461" s="87">
        <v>1.0369999999999999</v>
      </c>
      <c r="S461" s="67">
        <v>10</v>
      </c>
      <c r="U461" s="88" t="s">
        <v>791</v>
      </c>
      <c r="V461" s="64" t="s">
        <v>588</v>
      </c>
      <c r="W461" s="64" t="s">
        <v>587</v>
      </c>
      <c r="X461" s="67">
        <v>11413</v>
      </c>
    </row>
    <row r="462" spans="1:24" ht="12">
      <c r="A462" s="86">
        <v>470</v>
      </c>
      <c r="B462" s="64">
        <v>470165164</v>
      </c>
      <c r="C462" s="66" t="s">
        <v>222</v>
      </c>
      <c r="D462" s="67">
        <v>0</v>
      </c>
      <c r="E462" s="67">
        <v>0</v>
      </c>
      <c r="F462" s="67">
        <v>0</v>
      </c>
      <c r="G462" s="67">
        <v>2</v>
      </c>
      <c r="H462" s="67">
        <v>1</v>
      </c>
      <c r="I462" s="67">
        <v>0</v>
      </c>
      <c r="J462" s="67">
        <v>0</v>
      </c>
      <c r="K462" s="87">
        <v>0.1137</v>
      </c>
      <c r="L462" s="67">
        <v>0</v>
      </c>
      <c r="M462" s="67">
        <v>0</v>
      </c>
      <c r="N462" s="67">
        <v>0</v>
      </c>
      <c r="O462" s="67">
        <v>0</v>
      </c>
      <c r="P462" s="67">
        <v>2</v>
      </c>
      <c r="Q462" s="67">
        <v>3</v>
      </c>
      <c r="R462" s="87">
        <v>1.0369999999999999</v>
      </c>
      <c r="S462" s="67">
        <v>2</v>
      </c>
      <c r="U462" s="88" t="s">
        <v>791</v>
      </c>
      <c r="V462" s="64" t="s">
        <v>588</v>
      </c>
      <c r="W462" s="64" t="s">
        <v>667</v>
      </c>
      <c r="X462" s="67">
        <v>12134</v>
      </c>
    </row>
    <row r="463" spans="1:24" ht="12">
      <c r="A463" s="86">
        <v>470</v>
      </c>
      <c r="B463" s="64">
        <v>470165165</v>
      </c>
      <c r="C463" s="66" t="s">
        <v>222</v>
      </c>
      <c r="D463" s="67">
        <v>0</v>
      </c>
      <c r="E463" s="67">
        <v>0</v>
      </c>
      <c r="F463" s="67">
        <v>26</v>
      </c>
      <c r="G463" s="67">
        <v>254</v>
      </c>
      <c r="H463" s="67">
        <v>184</v>
      </c>
      <c r="I463" s="67">
        <v>132</v>
      </c>
      <c r="J463" s="67">
        <v>0</v>
      </c>
      <c r="K463" s="87">
        <v>22.5884</v>
      </c>
      <c r="L463" s="67">
        <v>0</v>
      </c>
      <c r="M463" s="67">
        <v>16</v>
      </c>
      <c r="N463" s="67">
        <v>1</v>
      </c>
      <c r="O463" s="67">
        <v>0</v>
      </c>
      <c r="P463" s="67">
        <v>196</v>
      </c>
      <c r="Q463" s="67">
        <v>596</v>
      </c>
      <c r="R463" s="87">
        <v>1.0369999999999999</v>
      </c>
      <c r="S463" s="67">
        <v>9</v>
      </c>
      <c r="U463" s="88" t="s">
        <v>791</v>
      </c>
      <c r="V463" s="64" t="s">
        <v>588</v>
      </c>
      <c r="W463" s="64" t="s">
        <v>588</v>
      </c>
      <c r="X463" s="67">
        <v>11432</v>
      </c>
    </row>
    <row r="464" spans="1:24" ht="12">
      <c r="A464" s="86">
        <v>470</v>
      </c>
      <c r="B464" s="64">
        <v>470165176</v>
      </c>
      <c r="C464" s="66" t="s">
        <v>222</v>
      </c>
      <c r="D464" s="67">
        <v>0</v>
      </c>
      <c r="E464" s="67">
        <v>0</v>
      </c>
      <c r="F464" s="67">
        <v>53</v>
      </c>
      <c r="G464" s="67">
        <v>135</v>
      </c>
      <c r="H464" s="67">
        <v>50</v>
      </c>
      <c r="I464" s="67">
        <v>43</v>
      </c>
      <c r="J464" s="67">
        <v>0</v>
      </c>
      <c r="K464" s="87">
        <v>10.649900000000001</v>
      </c>
      <c r="L464" s="67">
        <v>0</v>
      </c>
      <c r="M464" s="67">
        <v>3</v>
      </c>
      <c r="N464" s="67">
        <v>1</v>
      </c>
      <c r="O464" s="67">
        <v>0</v>
      </c>
      <c r="P464" s="67">
        <v>80</v>
      </c>
      <c r="Q464" s="67">
        <v>281</v>
      </c>
      <c r="R464" s="87">
        <v>1.0369999999999999</v>
      </c>
      <c r="S464" s="67">
        <v>7</v>
      </c>
      <c r="U464" s="88" t="s">
        <v>791</v>
      </c>
      <c r="V464" s="64" t="s">
        <v>588</v>
      </c>
      <c r="W464" s="64" t="s">
        <v>655</v>
      </c>
      <c r="X464" s="67">
        <v>11065</v>
      </c>
    </row>
    <row r="465" spans="1:24" ht="12">
      <c r="A465" s="86">
        <v>470</v>
      </c>
      <c r="B465" s="64">
        <v>470165178</v>
      </c>
      <c r="C465" s="66" t="s">
        <v>222</v>
      </c>
      <c r="D465" s="67">
        <v>0</v>
      </c>
      <c r="E465" s="67">
        <v>0</v>
      </c>
      <c r="F465" s="67">
        <v>36</v>
      </c>
      <c r="G465" s="67">
        <v>99</v>
      </c>
      <c r="H465" s="67">
        <v>55</v>
      </c>
      <c r="I465" s="67">
        <v>47</v>
      </c>
      <c r="J465" s="67">
        <v>0</v>
      </c>
      <c r="K465" s="87">
        <v>8.9823000000000004</v>
      </c>
      <c r="L465" s="67">
        <v>0</v>
      </c>
      <c r="M465" s="67">
        <v>2</v>
      </c>
      <c r="N465" s="67">
        <v>0</v>
      </c>
      <c r="O465" s="67">
        <v>0</v>
      </c>
      <c r="P465" s="67">
        <v>22</v>
      </c>
      <c r="Q465" s="67">
        <v>237</v>
      </c>
      <c r="R465" s="87">
        <v>1.0369999999999999</v>
      </c>
      <c r="S465" s="67">
        <v>2</v>
      </c>
      <c r="U465" s="88" t="s">
        <v>791</v>
      </c>
      <c r="V465" s="64" t="s">
        <v>588</v>
      </c>
      <c r="W465" s="64" t="s">
        <v>792</v>
      </c>
      <c r="X465" s="67">
        <v>10186</v>
      </c>
    </row>
    <row r="466" spans="1:24" ht="12">
      <c r="A466" s="86">
        <v>470</v>
      </c>
      <c r="B466" s="64">
        <v>470165184</v>
      </c>
      <c r="C466" s="66" t="s">
        <v>222</v>
      </c>
      <c r="D466" s="67">
        <v>0</v>
      </c>
      <c r="E466" s="67">
        <v>0</v>
      </c>
      <c r="F466" s="67">
        <v>0</v>
      </c>
      <c r="G466" s="67">
        <v>1</v>
      </c>
      <c r="H466" s="67">
        <v>1</v>
      </c>
      <c r="I466" s="67">
        <v>0</v>
      </c>
      <c r="J466" s="67">
        <v>0</v>
      </c>
      <c r="K466" s="87">
        <v>7.5800000000000006E-2</v>
      </c>
      <c r="L466" s="67">
        <v>0</v>
      </c>
      <c r="M466" s="67">
        <v>0</v>
      </c>
      <c r="N466" s="67">
        <v>0</v>
      </c>
      <c r="O466" s="67">
        <v>0</v>
      </c>
      <c r="P466" s="67">
        <v>0</v>
      </c>
      <c r="Q466" s="67">
        <v>2</v>
      </c>
      <c r="R466" s="87">
        <v>1.0369999999999999</v>
      </c>
      <c r="S466" s="67">
        <v>2</v>
      </c>
      <c r="U466" s="88" t="s">
        <v>791</v>
      </c>
      <c r="V466" s="64" t="s">
        <v>588</v>
      </c>
      <c r="W466" s="64" t="s">
        <v>946</v>
      </c>
      <c r="X466" s="67">
        <v>9407</v>
      </c>
    </row>
    <row r="467" spans="1:24" ht="12">
      <c r="A467" s="86">
        <v>470</v>
      </c>
      <c r="B467" s="64">
        <v>470165217</v>
      </c>
      <c r="C467" s="66" t="s">
        <v>222</v>
      </c>
      <c r="D467" s="67">
        <v>0</v>
      </c>
      <c r="E467" s="67">
        <v>0</v>
      </c>
      <c r="F467" s="67">
        <v>0</v>
      </c>
      <c r="G467" s="67">
        <v>0</v>
      </c>
      <c r="H467" s="67">
        <v>0</v>
      </c>
      <c r="I467" s="67">
        <v>1</v>
      </c>
      <c r="J467" s="67">
        <v>0</v>
      </c>
      <c r="K467" s="87">
        <v>3.7900000000000003E-2</v>
      </c>
      <c r="L467" s="67">
        <v>0</v>
      </c>
      <c r="M467" s="67">
        <v>0</v>
      </c>
      <c r="N467" s="67">
        <v>0</v>
      </c>
      <c r="O467" s="67">
        <v>0</v>
      </c>
      <c r="P467" s="67">
        <v>0</v>
      </c>
      <c r="Q467" s="67">
        <v>1</v>
      </c>
      <c r="R467" s="87">
        <v>1.0369999999999999</v>
      </c>
      <c r="S467" s="67">
        <v>2</v>
      </c>
      <c r="U467" s="88" t="s">
        <v>791</v>
      </c>
      <c r="V467" s="64" t="s">
        <v>588</v>
      </c>
      <c r="W467" s="64" t="s">
        <v>887</v>
      </c>
      <c r="X467" s="67">
        <v>11094</v>
      </c>
    </row>
    <row r="468" spans="1:24" ht="12">
      <c r="A468" s="86">
        <v>470</v>
      </c>
      <c r="B468" s="64">
        <v>470165229</v>
      </c>
      <c r="C468" s="66" t="s">
        <v>222</v>
      </c>
      <c r="D468" s="67">
        <v>0</v>
      </c>
      <c r="E468" s="67">
        <v>0</v>
      </c>
      <c r="F468" s="67">
        <v>1</v>
      </c>
      <c r="G468" s="67">
        <v>1</v>
      </c>
      <c r="H468" s="67">
        <v>1</v>
      </c>
      <c r="I468" s="67">
        <v>4</v>
      </c>
      <c r="J468" s="67">
        <v>0</v>
      </c>
      <c r="K468" s="87">
        <v>0.26529999999999998</v>
      </c>
      <c r="L468" s="67">
        <v>0</v>
      </c>
      <c r="M468" s="67">
        <v>0</v>
      </c>
      <c r="N468" s="67">
        <v>0</v>
      </c>
      <c r="O468" s="67">
        <v>0</v>
      </c>
      <c r="P468" s="67">
        <v>0</v>
      </c>
      <c r="Q468" s="67">
        <v>7</v>
      </c>
      <c r="R468" s="87">
        <v>1.0369999999999999</v>
      </c>
      <c r="S468" s="67">
        <v>8</v>
      </c>
      <c r="U468" s="88" t="s">
        <v>791</v>
      </c>
      <c r="V468" s="64" t="s">
        <v>588</v>
      </c>
      <c r="W468" s="64" t="s">
        <v>669</v>
      </c>
      <c r="X468" s="67">
        <v>10390</v>
      </c>
    </row>
    <row r="469" spans="1:24" ht="12">
      <c r="A469" s="86">
        <v>470</v>
      </c>
      <c r="B469" s="64">
        <v>470165248</v>
      </c>
      <c r="C469" s="66" t="s">
        <v>222</v>
      </c>
      <c r="D469" s="67">
        <v>0</v>
      </c>
      <c r="E469" s="67">
        <v>0</v>
      </c>
      <c r="F469" s="67">
        <v>0</v>
      </c>
      <c r="G469" s="67">
        <v>8</v>
      </c>
      <c r="H469" s="67">
        <v>9</v>
      </c>
      <c r="I469" s="67">
        <v>8</v>
      </c>
      <c r="J469" s="67">
        <v>0</v>
      </c>
      <c r="K469" s="87">
        <v>0.94750000000000001</v>
      </c>
      <c r="L469" s="67">
        <v>0</v>
      </c>
      <c r="M469" s="67">
        <v>0</v>
      </c>
      <c r="N469" s="67">
        <v>0</v>
      </c>
      <c r="O469" s="67">
        <v>0</v>
      </c>
      <c r="P469" s="67">
        <v>3</v>
      </c>
      <c r="Q469" s="67">
        <v>25</v>
      </c>
      <c r="R469" s="87">
        <v>1.0369999999999999</v>
      </c>
      <c r="S469" s="67">
        <v>10</v>
      </c>
      <c r="U469" s="88" t="s">
        <v>791</v>
      </c>
      <c r="V469" s="64" t="s">
        <v>588</v>
      </c>
      <c r="W469" s="64" t="s">
        <v>589</v>
      </c>
      <c r="X469" s="67">
        <v>10520</v>
      </c>
    </row>
    <row r="470" spans="1:24" ht="12">
      <c r="A470" s="86">
        <v>470</v>
      </c>
      <c r="B470" s="64">
        <v>470165262</v>
      </c>
      <c r="C470" s="66" t="s">
        <v>222</v>
      </c>
      <c r="D470" s="67">
        <v>0</v>
      </c>
      <c r="E470" s="67">
        <v>0</v>
      </c>
      <c r="F470" s="67">
        <v>1</v>
      </c>
      <c r="G470" s="67">
        <v>32</v>
      </c>
      <c r="H470" s="67">
        <v>18</v>
      </c>
      <c r="I470" s="67">
        <v>18</v>
      </c>
      <c r="J470" s="67">
        <v>0</v>
      </c>
      <c r="K470" s="87">
        <v>2.6151</v>
      </c>
      <c r="L470" s="67">
        <v>0</v>
      </c>
      <c r="M470" s="67">
        <v>0</v>
      </c>
      <c r="N470" s="67">
        <v>0</v>
      </c>
      <c r="O470" s="67">
        <v>0</v>
      </c>
      <c r="P470" s="67">
        <v>16</v>
      </c>
      <c r="Q470" s="67">
        <v>69</v>
      </c>
      <c r="R470" s="87">
        <v>1.0369999999999999</v>
      </c>
      <c r="S470" s="67">
        <v>8</v>
      </c>
      <c r="U470" s="88" t="s">
        <v>791</v>
      </c>
      <c r="V470" s="64" t="s">
        <v>588</v>
      </c>
      <c r="W470" s="64" t="s">
        <v>591</v>
      </c>
      <c r="X470" s="67">
        <v>10958</v>
      </c>
    </row>
    <row r="471" spans="1:24" ht="12">
      <c r="A471" s="86">
        <v>470</v>
      </c>
      <c r="B471" s="64">
        <v>470165274</v>
      </c>
      <c r="C471" s="66" t="s">
        <v>222</v>
      </c>
      <c r="D471" s="67">
        <v>0</v>
      </c>
      <c r="E471" s="67">
        <v>0</v>
      </c>
      <c r="F471" s="67">
        <v>0</v>
      </c>
      <c r="G471" s="67">
        <v>0</v>
      </c>
      <c r="H471" s="67">
        <v>0</v>
      </c>
      <c r="I471" s="67">
        <v>1</v>
      </c>
      <c r="J471" s="67">
        <v>0</v>
      </c>
      <c r="K471" s="87">
        <v>3.7900000000000003E-2</v>
      </c>
      <c r="L471" s="67">
        <v>0</v>
      </c>
      <c r="M471" s="67">
        <v>0</v>
      </c>
      <c r="N471" s="67">
        <v>0</v>
      </c>
      <c r="O471" s="67">
        <v>0</v>
      </c>
      <c r="P471" s="67">
        <v>0</v>
      </c>
      <c r="Q471" s="67">
        <v>1</v>
      </c>
      <c r="R471" s="87">
        <v>1.0369999999999999</v>
      </c>
      <c r="S471" s="67">
        <v>9</v>
      </c>
      <c r="U471" s="88" t="s">
        <v>791</v>
      </c>
      <c r="V471" s="64" t="s">
        <v>588</v>
      </c>
      <c r="W471" s="64" t="s">
        <v>632</v>
      </c>
      <c r="X471" s="67">
        <v>11094</v>
      </c>
    </row>
    <row r="472" spans="1:24" ht="12">
      <c r="A472" s="86">
        <v>470</v>
      </c>
      <c r="B472" s="64">
        <v>470165284</v>
      </c>
      <c r="C472" s="66" t="s">
        <v>222</v>
      </c>
      <c r="D472" s="67">
        <v>0</v>
      </c>
      <c r="E472" s="67">
        <v>0</v>
      </c>
      <c r="F472" s="67">
        <v>16</v>
      </c>
      <c r="G472" s="67">
        <v>36</v>
      </c>
      <c r="H472" s="67">
        <v>25</v>
      </c>
      <c r="I472" s="67">
        <v>20</v>
      </c>
      <c r="J472" s="67">
        <v>0</v>
      </c>
      <c r="K472" s="87">
        <v>3.6762999999999999</v>
      </c>
      <c r="L472" s="67">
        <v>0</v>
      </c>
      <c r="M472" s="67">
        <v>2</v>
      </c>
      <c r="N472" s="67">
        <v>0</v>
      </c>
      <c r="O472" s="67">
        <v>0</v>
      </c>
      <c r="P472" s="67">
        <v>11</v>
      </c>
      <c r="Q472" s="67">
        <v>97</v>
      </c>
      <c r="R472" s="87">
        <v>1.0369999999999999</v>
      </c>
      <c r="S472" s="67">
        <v>4</v>
      </c>
      <c r="U472" s="88" t="s">
        <v>791</v>
      </c>
      <c r="V472" s="64" t="s">
        <v>588</v>
      </c>
      <c r="W472" s="64" t="s">
        <v>710</v>
      </c>
      <c r="X472" s="67">
        <v>10310</v>
      </c>
    </row>
    <row r="473" spans="1:24" ht="12">
      <c r="A473" s="86">
        <v>470</v>
      </c>
      <c r="B473" s="64">
        <v>470165305</v>
      </c>
      <c r="C473" s="66" t="s">
        <v>222</v>
      </c>
      <c r="D473" s="67">
        <v>0</v>
      </c>
      <c r="E473" s="67">
        <v>0</v>
      </c>
      <c r="F473" s="67">
        <v>9</v>
      </c>
      <c r="G473" s="67">
        <v>19</v>
      </c>
      <c r="H473" s="67">
        <v>21</v>
      </c>
      <c r="I473" s="67">
        <v>13</v>
      </c>
      <c r="J473" s="67">
        <v>0</v>
      </c>
      <c r="K473" s="87">
        <v>2.3498000000000001</v>
      </c>
      <c r="L473" s="67">
        <v>0</v>
      </c>
      <c r="M473" s="67">
        <v>0</v>
      </c>
      <c r="N473" s="67">
        <v>0</v>
      </c>
      <c r="O473" s="67">
        <v>0</v>
      </c>
      <c r="P473" s="67">
        <v>3</v>
      </c>
      <c r="Q473" s="67">
        <v>62</v>
      </c>
      <c r="R473" s="87">
        <v>1.0369999999999999</v>
      </c>
      <c r="S473" s="67">
        <v>3</v>
      </c>
      <c r="U473" s="88" t="s">
        <v>791</v>
      </c>
      <c r="V473" s="64" t="s">
        <v>588</v>
      </c>
      <c r="W473" s="64" t="s">
        <v>627</v>
      </c>
      <c r="X473" s="67">
        <v>9970</v>
      </c>
    </row>
    <row r="474" spans="1:24" ht="12">
      <c r="A474" s="86">
        <v>470</v>
      </c>
      <c r="B474" s="64">
        <v>470165314</v>
      </c>
      <c r="C474" s="66" t="s">
        <v>222</v>
      </c>
      <c r="D474" s="67">
        <v>0</v>
      </c>
      <c r="E474" s="67">
        <v>0</v>
      </c>
      <c r="F474" s="67">
        <v>0</v>
      </c>
      <c r="G474" s="67">
        <v>0</v>
      </c>
      <c r="H474" s="67">
        <v>0</v>
      </c>
      <c r="I474" s="67">
        <v>1</v>
      </c>
      <c r="J474" s="67">
        <v>0</v>
      </c>
      <c r="K474" s="87">
        <v>3.7900000000000003E-2</v>
      </c>
      <c r="L474" s="67">
        <v>0</v>
      </c>
      <c r="M474" s="67">
        <v>0</v>
      </c>
      <c r="N474" s="67">
        <v>0</v>
      </c>
      <c r="O474" s="67">
        <v>0</v>
      </c>
      <c r="P474" s="67">
        <v>0</v>
      </c>
      <c r="Q474" s="67">
        <v>1</v>
      </c>
      <c r="R474" s="87">
        <v>1.0369999999999999</v>
      </c>
      <c r="S474" s="67">
        <v>7</v>
      </c>
      <c r="U474" s="88" t="s">
        <v>791</v>
      </c>
      <c r="V474" s="64" t="s">
        <v>588</v>
      </c>
      <c r="W474" s="64" t="s">
        <v>601</v>
      </c>
      <c r="X474" s="67">
        <v>11094</v>
      </c>
    </row>
    <row r="475" spans="1:24" ht="12">
      <c r="A475" s="86">
        <v>470</v>
      </c>
      <c r="B475" s="64">
        <v>470165342</v>
      </c>
      <c r="C475" s="66" t="s">
        <v>222</v>
      </c>
      <c r="D475" s="67">
        <v>0</v>
      </c>
      <c r="E475" s="67">
        <v>0</v>
      </c>
      <c r="F475" s="67">
        <v>0</v>
      </c>
      <c r="G475" s="67">
        <v>2</v>
      </c>
      <c r="H475" s="67">
        <v>2</v>
      </c>
      <c r="I475" s="67">
        <v>0</v>
      </c>
      <c r="J475" s="67">
        <v>0</v>
      </c>
      <c r="K475" s="87">
        <v>0.15160000000000001</v>
      </c>
      <c r="L475" s="67">
        <v>0</v>
      </c>
      <c r="M475" s="67">
        <v>0</v>
      </c>
      <c r="N475" s="67">
        <v>0</v>
      </c>
      <c r="O475" s="67">
        <v>0</v>
      </c>
      <c r="P475" s="67">
        <v>0</v>
      </c>
      <c r="Q475" s="67">
        <v>4</v>
      </c>
      <c r="R475" s="87">
        <v>1.0369999999999999</v>
      </c>
      <c r="S475" s="67">
        <v>2</v>
      </c>
      <c r="U475" s="88" t="s">
        <v>791</v>
      </c>
      <c r="V475" s="64" t="s">
        <v>588</v>
      </c>
      <c r="W475" s="64" t="s">
        <v>794</v>
      </c>
      <c r="X475" s="67">
        <v>9407</v>
      </c>
    </row>
    <row r="476" spans="1:24" ht="12">
      <c r="A476" s="86">
        <v>470</v>
      </c>
      <c r="B476" s="64">
        <v>470165347</v>
      </c>
      <c r="C476" s="66" t="s">
        <v>222</v>
      </c>
      <c r="D476" s="67">
        <v>0</v>
      </c>
      <c r="E476" s="67">
        <v>0</v>
      </c>
      <c r="F476" s="67">
        <v>1</v>
      </c>
      <c r="G476" s="67">
        <v>2</v>
      </c>
      <c r="H476" s="67">
        <v>2</v>
      </c>
      <c r="I476" s="67">
        <v>1</v>
      </c>
      <c r="J476" s="67">
        <v>0</v>
      </c>
      <c r="K476" s="87">
        <v>0.22739999999999999</v>
      </c>
      <c r="L476" s="67">
        <v>0</v>
      </c>
      <c r="M476" s="67">
        <v>0</v>
      </c>
      <c r="N476" s="67">
        <v>1</v>
      </c>
      <c r="O476" s="67">
        <v>0</v>
      </c>
      <c r="P476" s="67">
        <v>0</v>
      </c>
      <c r="Q476" s="67">
        <v>6</v>
      </c>
      <c r="R476" s="87">
        <v>1.0369999999999999</v>
      </c>
      <c r="S476" s="67">
        <v>7</v>
      </c>
      <c r="U476" s="88" t="s">
        <v>791</v>
      </c>
      <c r="V476" s="64" t="s">
        <v>588</v>
      </c>
      <c r="W476" s="64" t="s">
        <v>657</v>
      </c>
      <c r="X476" s="67">
        <v>10127</v>
      </c>
    </row>
    <row r="477" spans="1:24" ht="12">
      <c r="A477" s="86">
        <v>470</v>
      </c>
      <c r="B477" s="64">
        <v>470165705</v>
      </c>
      <c r="C477" s="66" t="s">
        <v>222</v>
      </c>
      <c r="D477" s="67">
        <v>0</v>
      </c>
      <c r="E477" s="67">
        <v>0</v>
      </c>
      <c r="F477" s="67">
        <v>0</v>
      </c>
      <c r="G477" s="67">
        <v>0</v>
      </c>
      <c r="H477" s="67">
        <v>0</v>
      </c>
      <c r="I477" s="67">
        <v>1</v>
      </c>
      <c r="J477" s="67">
        <v>0</v>
      </c>
      <c r="K477" s="87">
        <v>3.7900000000000003E-2</v>
      </c>
      <c r="L477" s="67">
        <v>0</v>
      </c>
      <c r="M477" s="67">
        <v>0</v>
      </c>
      <c r="N477" s="67">
        <v>0</v>
      </c>
      <c r="O477" s="67">
        <v>0</v>
      </c>
      <c r="P477" s="67">
        <v>0</v>
      </c>
      <c r="Q477" s="67">
        <v>1</v>
      </c>
      <c r="R477" s="87">
        <v>1.0369999999999999</v>
      </c>
      <c r="S477" s="67">
        <v>1</v>
      </c>
      <c r="U477" s="88" t="s">
        <v>791</v>
      </c>
      <c r="V477" s="64" t="s">
        <v>588</v>
      </c>
      <c r="W477" s="64" t="s">
        <v>907</v>
      </c>
      <c r="X477" s="67">
        <v>11094</v>
      </c>
    </row>
    <row r="478" spans="1:24" ht="12">
      <c r="A478" s="86">
        <v>474</v>
      </c>
      <c r="B478" s="64">
        <v>474097057</v>
      </c>
      <c r="C478" s="66" t="s">
        <v>230</v>
      </c>
      <c r="D478" s="67">
        <v>0</v>
      </c>
      <c r="E478" s="67">
        <v>0</v>
      </c>
      <c r="F478" s="67">
        <v>0</v>
      </c>
      <c r="G478" s="67">
        <v>0</v>
      </c>
      <c r="H478" s="67">
        <v>0</v>
      </c>
      <c r="I478" s="67">
        <v>1</v>
      </c>
      <c r="J478" s="67">
        <v>0</v>
      </c>
      <c r="K478" s="87">
        <v>3.7900000000000003E-2</v>
      </c>
      <c r="L478" s="67">
        <v>0</v>
      </c>
      <c r="M478" s="67">
        <v>0</v>
      </c>
      <c r="N478" s="67">
        <v>0</v>
      </c>
      <c r="O478" s="67">
        <v>0</v>
      </c>
      <c r="P478" s="67">
        <v>1</v>
      </c>
      <c r="Q478" s="67">
        <v>1</v>
      </c>
      <c r="R478" s="87">
        <v>1</v>
      </c>
      <c r="S478" s="67">
        <v>10</v>
      </c>
      <c r="U478" s="88" t="s">
        <v>796</v>
      </c>
      <c r="V478" s="64" t="s">
        <v>797</v>
      </c>
      <c r="W478" s="64" t="s">
        <v>584</v>
      </c>
      <c r="X478" s="67">
        <v>15446</v>
      </c>
    </row>
    <row r="479" spans="1:24" ht="12">
      <c r="A479" s="86">
        <v>474</v>
      </c>
      <c r="B479" s="64">
        <v>474097064</v>
      </c>
      <c r="C479" s="66" t="s">
        <v>230</v>
      </c>
      <c r="D479" s="67">
        <v>0</v>
      </c>
      <c r="E479" s="67">
        <v>0</v>
      </c>
      <c r="F479" s="67">
        <v>0</v>
      </c>
      <c r="G479" s="67">
        <v>0</v>
      </c>
      <c r="H479" s="67">
        <v>1</v>
      </c>
      <c r="I479" s="67">
        <v>0</v>
      </c>
      <c r="J479" s="67">
        <v>0</v>
      </c>
      <c r="K479" s="87">
        <v>3.7900000000000003E-2</v>
      </c>
      <c r="L479" s="67">
        <v>0</v>
      </c>
      <c r="M479" s="67">
        <v>0</v>
      </c>
      <c r="N479" s="67">
        <v>0</v>
      </c>
      <c r="O479" s="67">
        <v>0</v>
      </c>
      <c r="P479" s="67">
        <v>0</v>
      </c>
      <c r="Q479" s="67">
        <v>1</v>
      </c>
      <c r="R479" s="87">
        <v>1</v>
      </c>
      <c r="S479" s="67">
        <v>9</v>
      </c>
      <c r="U479" s="88" t="s">
        <v>796</v>
      </c>
      <c r="V479" s="64" t="s">
        <v>797</v>
      </c>
      <c r="W479" s="64" t="s">
        <v>672</v>
      </c>
      <c r="X479" s="67">
        <v>8960</v>
      </c>
    </row>
    <row r="480" spans="1:24" ht="12">
      <c r="A480" s="86">
        <v>474</v>
      </c>
      <c r="B480" s="64">
        <v>474097097</v>
      </c>
      <c r="C480" s="66" t="s">
        <v>230</v>
      </c>
      <c r="D480" s="67">
        <v>0</v>
      </c>
      <c r="E480" s="67">
        <v>0</v>
      </c>
      <c r="F480" s="67">
        <v>0</v>
      </c>
      <c r="G480" s="67">
        <v>0</v>
      </c>
      <c r="H480" s="67">
        <v>85</v>
      </c>
      <c r="I480" s="67">
        <v>119</v>
      </c>
      <c r="J480" s="67">
        <v>0</v>
      </c>
      <c r="K480" s="87">
        <v>7.7316000000000003</v>
      </c>
      <c r="L480" s="67">
        <v>0</v>
      </c>
      <c r="M480" s="67">
        <v>0</v>
      </c>
      <c r="N480" s="67">
        <v>2</v>
      </c>
      <c r="O480" s="67">
        <v>2</v>
      </c>
      <c r="P480" s="67">
        <v>101</v>
      </c>
      <c r="Q480" s="67">
        <v>204</v>
      </c>
      <c r="R480" s="87">
        <v>1</v>
      </c>
      <c r="S480" s="67">
        <v>10</v>
      </c>
      <c r="U480" s="88" t="s">
        <v>796</v>
      </c>
      <c r="V480" s="64" t="s">
        <v>797</v>
      </c>
      <c r="W480" s="64" t="s">
        <v>797</v>
      </c>
      <c r="X480" s="67">
        <v>12373</v>
      </c>
    </row>
    <row r="481" spans="1:24" ht="12">
      <c r="A481" s="86">
        <v>474</v>
      </c>
      <c r="B481" s="64">
        <v>474097103</v>
      </c>
      <c r="C481" s="66" t="s">
        <v>230</v>
      </c>
      <c r="D481" s="67">
        <v>0</v>
      </c>
      <c r="E481" s="67">
        <v>0</v>
      </c>
      <c r="F481" s="67">
        <v>0</v>
      </c>
      <c r="G481" s="67">
        <v>0</v>
      </c>
      <c r="H481" s="67">
        <v>3</v>
      </c>
      <c r="I481" s="67">
        <v>19</v>
      </c>
      <c r="J481" s="67">
        <v>0</v>
      </c>
      <c r="K481" s="87">
        <v>0.83379999999999999</v>
      </c>
      <c r="L481" s="67">
        <v>0</v>
      </c>
      <c r="M481" s="67">
        <v>0</v>
      </c>
      <c r="N481" s="67">
        <v>0</v>
      </c>
      <c r="O481" s="67">
        <v>0</v>
      </c>
      <c r="P481" s="67">
        <v>16</v>
      </c>
      <c r="Q481" s="67">
        <v>22</v>
      </c>
      <c r="R481" s="87">
        <v>1</v>
      </c>
      <c r="S481" s="67">
        <v>10</v>
      </c>
      <c r="U481" s="88" t="s">
        <v>796</v>
      </c>
      <c r="V481" s="64" t="s">
        <v>797</v>
      </c>
      <c r="W481" s="64" t="s">
        <v>798</v>
      </c>
      <c r="X481" s="67">
        <v>13924</v>
      </c>
    </row>
    <row r="482" spans="1:24" ht="12">
      <c r="A482" s="86">
        <v>474</v>
      </c>
      <c r="B482" s="64">
        <v>474097153</v>
      </c>
      <c r="C482" s="66" t="s">
        <v>230</v>
      </c>
      <c r="D482" s="67">
        <v>0</v>
      </c>
      <c r="E482" s="67">
        <v>0</v>
      </c>
      <c r="F482" s="67">
        <v>0</v>
      </c>
      <c r="G482" s="67">
        <v>0</v>
      </c>
      <c r="H482" s="67">
        <v>11</v>
      </c>
      <c r="I482" s="67">
        <v>27</v>
      </c>
      <c r="J482" s="67">
        <v>0</v>
      </c>
      <c r="K482" s="87">
        <v>1.4401999999999999</v>
      </c>
      <c r="L482" s="67">
        <v>0</v>
      </c>
      <c r="M482" s="67">
        <v>0</v>
      </c>
      <c r="N482" s="67">
        <v>0</v>
      </c>
      <c r="O482" s="67">
        <v>0</v>
      </c>
      <c r="P482" s="67">
        <v>11</v>
      </c>
      <c r="Q482" s="67">
        <v>38</v>
      </c>
      <c r="R482" s="87">
        <v>1</v>
      </c>
      <c r="S482" s="67">
        <v>9</v>
      </c>
      <c r="U482" s="88" t="s">
        <v>796</v>
      </c>
      <c r="V482" s="64" t="s">
        <v>797</v>
      </c>
      <c r="W482" s="64" t="s">
        <v>675</v>
      </c>
      <c r="X482" s="67">
        <v>11569</v>
      </c>
    </row>
    <row r="483" spans="1:24" ht="12">
      <c r="A483" s="86">
        <v>474</v>
      </c>
      <c r="B483" s="64">
        <v>474097162</v>
      </c>
      <c r="C483" s="66" t="s">
        <v>230</v>
      </c>
      <c r="D483" s="67">
        <v>0</v>
      </c>
      <c r="E483" s="67">
        <v>0</v>
      </c>
      <c r="F483" s="67">
        <v>0</v>
      </c>
      <c r="G483" s="67">
        <v>0</v>
      </c>
      <c r="H483" s="67">
        <v>7</v>
      </c>
      <c r="I483" s="67">
        <v>6</v>
      </c>
      <c r="J483" s="67">
        <v>0</v>
      </c>
      <c r="K483" s="87">
        <v>0.49270000000000003</v>
      </c>
      <c r="L483" s="67">
        <v>0</v>
      </c>
      <c r="M483" s="67">
        <v>0</v>
      </c>
      <c r="N483" s="67">
        <v>0</v>
      </c>
      <c r="O483" s="67">
        <v>0</v>
      </c>
      <c r="P483" s="67">
        <v>2</v>
      </c>
      <c r="Q483" s="67">
        <v>13</v>
      </c>
      <c r="R483" s="87">
        <v>1</v>
      </c>
      <c r="S483" s="67">
        <v>4</v>
      </c>
      <c r="U483" s="88" t="s">
        <v>796</v>
      </c>
      <c r="V483" s="64" t="s">
        <v>797</v>
      </c>
      <c r="W483" s="64" t="s">
        <v>730</v>
      </c>
      <c r="X483" s="67">
        <v>10402</v>
      </c>
    </row>
    <row r="484" spans="1:24" ht="12">
      <c r="A484" s="86">
        <v>474</v>
      </c>
      <c r="B484" s="64">
        <v>474097322</v>
      </c>
      <c r="C484" s="66" t="s">
        <v>230</v>
      </c>
      <c r="D484" s="67">
        <v>0</v>
      </c>
      <c r="E484" s="67">
        <v>0</v>
      </c>
      <c r="F484" s="67">
        <v>0</v>
      </c>
      <c r="G484" s="67">
        <v>0</v>
      </c>
      <c r="H484" s="67">
        <v>0</v>
      </c>
      <c r="I484" s="67">
        <v>1</v>
      </c>
      <c r="J484" s="67">
        <v>0</v>
      </c>
      <c r="K484" s="87">
        <v>3.7900000000000003E-2</v>
      </c>
      <c r="L484" s="67">
        <v>0</v>
      </c>
      <c r="M484" s="67">
        <v>0</v>
      </c>
      <c r="N484" s="67">
        <v>0</v>
      </c>
      <c r="O484" s="67">
        <v>0</v>
      </c>
      <c r="P484" s="67">
        <v>0</v>
      </c>
      <c r="Q484" s="67">
        <v>1</v>
      </c>
      <c r="R484" s="87">
        <v>1</v>
      </c>
      <c r="S484" s="67">
        <v>5</v>
      </c>
      <c r="U484" s="88" t="s">
        <v>796</v>
      </c>
      <c r="V484" s="64" t="s">
        <v>797</v>
      </c>
      <c r="W484" s="64" t="s">
        <v>681</v>
      </c>
      <c r="X484" s="67">
        <v>10766</v>
      </c>
    </row>
    <row r="485" spans="1:24" ht="12">
      <c r="A485" s="86">
        <v>474</v>
      </c>
      <c r="B485" s="64">
        <v>474097343</v>
      </c>
      <c r="C485" s="66" t="s">
        <v>230</v>
      </c>
      <c r="D485" s="67">
        <v>0</v>
      </c>
      <c r="E485" s="67">
        <v>0</v>
      </c>
      <c r="F485" s="67">
        <v>0</v>
      </c>
      <c r="G485" s="67">
        <v>0</v>
      </c>
      <c r="H485" s="67">
        <v>11</v>
      </c>
      <c r="I485" s="67">
        <v>11</v>
      </c>
      <c r="J485" s="67">
        <v>0</v>
      </c>
      <c r="K485" s="87">
        <v>0.83379999999999999</v>
      </c>
      <c r="L485" s="67">
        <v>0</v>
      </c>
      <c r="M485" s="67">
        <v>0</v>
      </c>
      <c r="N485" s="67">
        <v>0</v>
      </c>
      <c r="O485" s="67">
        <v>0</v>
      </c>
      <c r="P485" s="67">
        <v>4</v>
      </c>
      <c r="Q485" s="67">
        <v>22</v>
      </c>
      <c r="R485" s="87">
        <v>1</v>
      </c>
      <c r="S485" s="67">
        <v>9</v>
      </c>
      <c r="U485" s="88" t="s">
        <v>796</v>
      </c>
      <c r="V485" s="64" t="s">
        <v>797</v>
      </c>
      <c r="W485" s="64" t="s">
        <v>799</v>
      </c>
      <c r="X485" s="67">
        <v>10696</v>
      </c>
    </row>
    <row r="486" spans="1:24" ht="12">
      <c r="A486" s="86">
        <v>474</v>
      </c>
      <c r="B486" s="64">
        <v>474097610</v>
      </c>
      <c r="C486" s="66" t="s">
        <v>230</v>
      </c>
      <c r="D486" s="67">
        <v>0</v>
      </c>
      <c r="E486" s="67">
        <v>0</v>
      </c>
      <c r="F486" s="67">
        <v>0</v>
      </c>
      <c r="G486" s="67">
        <v>0</v>
      </c>
      <c r="H486" s="67">
        <v>5</v>
      </c>
      <c r="I486" s="67">
        <v>5</v>
      </c>
      <c r="J486" s="67">
        <v>0</v>
      </c>
      <c r="K486" s="87">
        <v>0.379</v>
      </c>
      <c r="L486" s="67">
        <v>0</v>
      </c>
      <c r="M486" s="67">
        <v>0</v>
      </c>
      <c r="N486" s="67">
        <v>0</v>
      </c>
      <c r="O486" s="67">
        <v>0</v>
      </c>
      <c r="P486" s="67">
        <v>4</v>
      </c>
      <c r="Q486" s="67">
        <v>10</v>
      </c>
      <c r="R486" s="87">
        <v>1</v>
      </c>
      <c r="S486" s="67">
        <v>4</v>
      </c>
      <c r="U486" s="88" t="s">
        <v>796</v>
      </c>
      <c r="V486" s="64" t="s">
        <v>797</v>
      </c>
      <c r="W486" s="64" t="s">
        <v>800</v>
      </c>
      <c r="X486" s="67">
        <v>11446</v>
      </c>
    </row>
    <row r="487" spans="1:24" ht="12">
      <c r="A487" s="86">
        <v>474</v>
      </c>
      <c r="B487" s="64">
        <v>474097615</v>
      </c>
      <c r="C487" s="66" t="s">
        <v>230</v>
      </c>
      <c r="D487" s="67">
        <v>0</v>
      </c>
      <c r="E487" s="67">
        <v>0</v>
      </c>
      <c r="F487" s="67">
        <v>0</v>
      </c>
      <c r="G487" s="67">
        <v>0</v>
      </c>
      <c r="H487" s="67">
        <v>2</v>
      </c>
      <c r="I487" s="67">
        <v>1</v>
      </c>
      <c r="J487" s="67">
        <v>0</v>
      </c>
      <c r="K487" s="87">
        <v>0.1137</v>
      </c>
      <c r="L487" s="67">
        <v>0</v>
      </c>
      <c r="M487" s="67">
        <v>0</v>
      </c>
      <c r="N487" s="67">
        <v>0</v>
      </c>
      <c r="O487" s="67">
        <v>0</v>
      </c>
      <c r="P487" s="67">
        <v>0</v>
      </c>
      <c r="Q487" s="67">
        <v>3</v>
      </c>
      <c r="R487" s="87">
        <v>1</v>
      </c>
      <c r="S487" s="67">
        <v>10</v>
      </c>
      <c r="U487" s="88" t="s">
        <v>796</v>
      </c>
      <c r="V487" s="64" t="s">
        <v>797</v>
      </c>
      <c r="W487" s="64" t="s">
        <v>608</v>
      </c>
      <c r="X487" s="67">
        <v>9562</v>
      </c>
    </row>
    <row r="488" spans="1:24" ht="12">
      <c r="A488" s="86">
        <v>474</v>
      </c>
      <c r="B488" s="64">
        <v>474097616</v>
      </c>
      <c r="C488" s="66" t="s">
        <v>230</v>
      </c>
      <c r="D488" s="67">
        <v>0</v>
      </c>
      <c r="E488" s="67">
        <v>0</v>
      </c>
      <c r="F488" s="67">
        <v>0</v>
      </c>
      <c r="G488" s="67">
        <v>0</v>
      </c>
      <c r="H488" s="67">
        <v>1</v>
      </c>
      <c r="I488" s="67">
        <v>1</v>
      </c>
      <c r="J488" s="67">
        <v>0</v>
      </c>
      <c r="K488" s="87">
        <v>7.5800000000000006E-2</v>
      </c>
      <c r="L488" s="67">
        <v>0</v>
      </c>
      <c r="M488" s="67">
        <v>0</v>
      </c>
      <c r="N488" s="67">
        <v>0</v>
      </c>
      <c r="O488" s="67">
        <v>0</v>
      </c>
      <c r="P488" s="67">
        <v>0</v>
      </c>
      <c r="Q488" s="67">
        <v>2</v>
      </c>
      <c r="R488" s="87">
        <v>1</v>
      </c>
      <c r="S488" s="67">
        <v>6</v>
      </c>
      <c r="U488" s="88" t="s">
        <v>796</v>
      </c>
      <c r="V488" s="64" t="s">
        <v>797</v>
      </c>
      <c r="W488" s="64" t="s">
        <v>684</v>
      </c>
      <c r="X488" s="67">
        <v>9863</v>
      </c>
    </row>
    <row r="489" spans="1:24" ht="12">
      <c r="A489" s="86">
        <v>474</v>
      </c>
      <c r="B489" s="64">
        <v>474097720</v>
      </c>
      <c r="C489" s="66" t="s">
        <v>230</v>
      </c>
      <c r="D489" s="67">
        <v>0</v>
      </c>
      <c r="E489" s="67">
        <v>0</v>
      </c>
      <c r="F489" s="67">
        <v>0</v>
      </c>
      <c r="G489" s="67">
        <v>0</v>
      </c>
      <c r="H489" s="67">
        <v>3</v>
      </c>
      <c r="I489" s="67">
        <v>4</v>
      </c>
      <c r="J489" s="67">
        <v>0</v>
      </c>
      <c r="K489" s="87">
        <v>0.26529999999999998</v>
      </c>
      <c r="L489" s="67">
        <v>0</v>
      </c>
      <c r="M489" s="67">
        <v>0</v>
      </c>
      <c r="N489" s="67">
        <v>0</v>
      </c>
      <c r="O489" s="67">
        <v>0</v>
      </c>
      <c r="P489" s="67">
        <v>3</v>
      </c>
      <c r="Q489" s="67">
        <v>7</v>
      </c>
      <c r="R489" s="87">
        <v>1</v>
      </c>
      <c r="S489" s="67">
        <v>7</v>
      </c>
      <c r="U489" s="88" t="s">
        <v>796</v>
      </c>
      <c r="V489" s="64" t="s">
        <v>797</v>
      </c>
      <c r="W489" s="64" t="s">
        <v>613</v>
      </c>
      <c r="X489" s="67">
        <v>11867</v>
      </c>
    </row>
    <row r="490" spans="1:24" ht="12">
      <c r="A490" s="86">
        <v>474</v>
      </c>
      <c r="B490" s="64">
        <v>474097735</v>
      </c>
      <c r="C490" s="66" t="s">
        <v>230</v>
      </c>
      <c r="D490" s="67">
        <v>0</v>
      </c>
      <c r="E490" s="67">
        <v>0</v>
      </c>
      <c r="F490" s="67">
        <v>0</v>
      </c>
      <c r="G490" s="67">
        <v>0</v>
      </c>
      <c r="H490" s="67">
        <v>6</v>
      </c>
      <c r="I490" s="67">
        <v>8</v>
      </c>
      <c r="J490" s="67">
        <v>0</v>
      </c>
      <c r="K490" s="87">
        <v>0.53059999999999996</v>
      </c>
      <c r="L490" s="67">
        <v>0</v>
      </c>
      <c r="M490" s="67">
        <v>0</v>
      </c>
      <c r="N490" s="67">
        <v>0</v>
      </c>
      <c r="O490" s="67">
        <v>0</v>
      </c>
      <c r="P490" s="67">
        <v>7</v>
      </c>
      <c r="Q490" s="67">
        <v>14</v>
      </c>
      <c r="R490" s="87">
        <v>1</v>
      </c>
      <c r="S490" s="67">
        <v>4</v>
      </c>
      <c r="U490" s="88" t="s">
        <v>796</v>
      </c>
      <c r="V490" s="64" t="s">
        <v>797</v>
      </c>
      <c r="W490" s="64" t="s">
        <v>689</v>
      </c>
      <c r="X490" s="67">
        <v>11970</v>
      </c>
    </row>
    <row r="491" spans="1:24" ht="12">
      <c r="A491" s="86">
        <v>474</v>
      </c>
      <c r="B491" s="64">
        <v>474097753</v>
      </c>
      <c r="C491" s="66" t="s">
        <v>230</v>
      </c>
      <c r="D491" s="67">
        <v>0</v>
      </c>
      <c r="E491" s="67">
        <v>0</v>
      </c>
      <c r="F491" s="67">
        <v>0</v>
      </c>
      <c r="G491" s="67">
        <v>0</v>
      </c>
      <c r="H491" s="67">
        <v>4</v>
      </c>
      <c r="I491" s="67">
        <v>8</v>
      </c>
      <c r="J491" s="67">
        <v>0</v>
      </c>
      <c r="K491" s="87">
        <v>0.45479999999999998</v>
      </c>
      <c r="L491" s="67">
        <v>0</v>
      </c>
      <c r="M491" s="67">
        <v>0</v>
      </c>
      <c r="N491" s="67">
        <v>0</v>
      </c>
      <c r="O491" s="67">
        <v>0</v>
      </c>
      <c r="P491" s="67">
        <v>0</v>
      </c>
      <c r="Q491" s="67">
        <v>12</v>
      </c>
      <c r="R491" s="87">
        <v>1</v>
      </c>
      <c r="S491" s="67">
        <v>6</v>
      </c>
      <c r="U491" s="88" t="s">
        <v>796</v>
      </c>
      <c r="V491" s="64" t="s">
        <v>797</v>
      </c>
      <c r="W491" s="64" t="s">
        <v>801</v>
      </c>
      <c r="X491" s="67">
        <v>10164</v>
      </c>
    </row>
    <row r="492" spans="1:24" ht="12">
      <c r="A492" s="86">
        <v>474</v>
      </c>
      <c r="B492" s="64">
        <v>474097755</v>
      </c>
      <c r="C492" s="66" t="s">
        <v>230</v>
      </c>
      <c r="D492" s="67">
        <v>0</v>
      </c>
      <c r="E492" s="67">
        <v>0</v>
      </c>
      <c r="F492" s="67">
        <v>0</v>
      </c>
      <c r="G492" s="67">
        <v>0</v>
      </c>
      <c r="H492" s="67">
        <v>0</v>
      </c>
      <c r="I492" s="67">
        <v>1</v>
      </c>
      <c r="J492" s="67">
        <v>0</v>
      </c>
      <c r="K492" s="87">
        <v>3.7900000000000003E-2</v>
      </c>
      <c r="L492" s="67">
        <v>0</v>
      </c>
      <c r="M492" s="67">
        <v>0</v>
      </c>
      <c r="N492" s="67">
        <v>0</v>
      </c>
      <c r="O492" s="67">
        <v>0</v>
      </c>
      <c r="P492" s="67">
        <v>1</v>
      </c>
      <c r="Q492" s="67">
        <v>1</v>
      </c>
      <c r="R492" s="87">
        <v>1</v>
      </c>
      <c r="S492" s="67">
        <v>9</v>
      </c>
      <c r="U492" s="88" t="s">
        <v>796</v>
      </c>
      <c r="V492" s="64" t="s">
        <v>797</v>
      </c>
      <c r="W492" s="64" t="s">
        <v>615</v>
      </c>
      <c r="X492" s="67">
        <v>15345</v>
      </c>
    </row>
    <row r="493" spans="1:24" ht="12">
      <c r="A493" s="86">
        <v>474</v>
      </c>
      <c r="B493" s="64">
        <v>474097775</v>
      </c>
      <c r="C493" s="66" t="s">
        <v>230</v>
      </c>
      <c r="D493" s="67">
        <v>0</v>
      </c>
      <c r="E493" s="67">
        <v>0</v>
      </c>
      <c r="F493" s="67">
        <v>0</v>
      </c>
      <c r="G493" s="67">
        <v>0</v>
      </c>
      <c r="H493" s="67">
        <v>2</v>
      </c>
      <c r="I493" s="67">
        <v>2</v>
      </c>
      <c r="J493" s="67">
        <v>0</v>
      </c>
      <c r="K493" s="87">
        <v>0.15160000000000001</v>
      </c>
      <c r="L493" s="67">
        <v>0</v>
      </c>
      <c r="M493" s="67">
        <v>0</v>
      </c>
      <c r="N493" s="67">
        <v>0</v>
      </c>
      <c r="O493" s="67">
        <v>0</v>
      </c>
      <c r="P493" s="67">
        <v>2</v>
      </c>
      <c r="Q493" s="67">
        <v>4</v>
      </c>
      <c r="R493" s="87">
        <v>1</v>
      </c>
      <c r="S493" s="67">
        <v>3</v>
      </c>
      <c r="U493" s="88" t="s">
        <v>796</v>
      </c>
      <c r="V493" s="64" t="s">
        <v>797</v>
      </c>
      <c r="W493" s="64" t="s">
        <v>690</v>
      </c>
      <c r="X493" s="67">
        <v>11820</v>
      </c>
    </row>
    <row r="494" spans="1:24" ht="12">
      <c r="A494" s="86">
        <v>478</v>
      </c>
      <c r="B494" s="64">
        <v>478352064</v>
      </c>
      <c r="C494" s="66" t="s">
        <v>240</v>
      </c>
      <c r="D494" s="67">
        <v>0</v>
      </c>
      <c r="E494" s="67">
        <v>0</v>
      </c>
      <c r="F494" s="67">
        <v>0</v>
      </c>
      <c r="G494" s="67">
        <v>0</v>
      </c>
      <c r="H494" s="67">
        <v>0</v>
      </c>
      <c r="I494" s="67">
        <v>2</v>
      </c>
      <c r="J494" s="67">
        <v>0</v>
      </c>
      <c r="K494" s="87">
        <v>7.5800000000000006E-2</v>
      </c>
      <c r="L494" s="67">
        <v>0</v>
      </c>
      <c r="M494" s="67">
        <v>0</v>
      </c>
      <c r="N494" s="67">
        <v>0</v>
      </c>
      <c r="O494" s="67">
        <v>0</v>
      </c>
      <c r="P494" s="67">
        <v>0</v>
      </c>
      <c r="Q494" s="67">
        <v>2</v>
      </c>
      <c r="R494" s="87">
        <v>1</v>
      </c>
      <c r="S494" s="67">
        <v>9</v>
      </c>
      <c r="U494" s="88" t="s">
        <v>802</v>
      </c>
      <c r="V494" s="64" t="s">
        <v>803</v>
      </c>
      <c r="W494" s="64" t="s">
        <v>672</v>
      </c>
      <c r="X494" s="67">
        <v>10766</v>
      </c>
    </row>
    <row r="495" spans="1:24" ht="12">
      <c r="A495" s="86">
        <v>478</v>
      </c>
      <c r="B495" s="64">
        <v>478352067</v>
      </c>
      <c r="C495" s="66" t="s">
        <v>240</v>
      </c>
      <c r="D495" s="67">
        <v>0</v>
      </c>
      <c r="E495" s="67">
        <v>0</v>
      </c>
      <c r="F495" s="67">
        <v>0</v>
      </c>
      <c r="G495" s="67">
        <v>0</v>
      </c>
      <c r="H495" s="67">
        <v>1</v>
      </c>
      <c r="I495" s="67">
        <v>0</v>
      </c>
      <c r="J495" s="67">
        <v>0</v>
      </c>
      <c r="K495" s="87">
        <v>3.7900000000000003E-2</v>
      </c>
      <c r="L495" s="67">
        <v>0</v>
      </c>
      <c r="M495" s="67">
        <v>0</v>
      </c>
      <c r="N495" s="67">
        <v>0</v>
      </c>
      <c r="O495" s="67">
        <v>0</v>
      </c>
      <c r="P495" s="67">
        <v>0</v>
      </c>
      <c r="Q495" s="67">
        <v>1</v>
      </c>
      <c r="R495" s="87">
        <v>1</v>
      </c>
      <c r="S495" s="67">
        <v>1</v>
      </c>
      <c r="U495" s="88" t="s">
        <v>802</v>
      </c>
      <c r="V495" s="64" t="s">
        <v>803</v>
      </c>
      <c r="W495" s="64" t="s">
        <v>804</v>
      </c>
      <c r="X495" s="67">
        <v>8960</v>
      </c>
    </row>
    <row r="496" spans="1:24" ht="12">
      <c r="A496" s="86">
        <v>478</v>
      </c>
      <c r="B496" s="64">
        <v>478352097</v>
      </c>
      <c r="C496" s="66" t="s">
        <v>240</v>
      </c>
      <c r="D496" s="67">
        <v>0</v>
      </c>
      <c r="E496" s="67">
        <v>0</v>
      </c>
      <c r="F496" s="67">
        <v>0</v>
      </c>
      <c r="G496" s="67">
        <v>0</v>
      </c>
      <c r="H496" s="67">
        <v>4</v>
      </c>
      <c r="I496" s="67">
        <v>2</v>
      </c>
      <c r="J496" s="67">
        <v>0</v>
      </c>
      <c r="K496" s="87">
        <v>0.22739999999999999</v>
      </c>
      <c r="L496" s="67">
        <v>0</v>
      </c>
      <c r="M496" s="67">
        <v>0</v>
      </c>
      <c r="N496" s="67">
        <v>0</v>
      </c>
      <c r="O496" s="67">
        <v>0</v>
      </c>
      <c r="P496" s="67">
        <v>4</v>
      </c>
      <c r="Q496" s="67">
        <v>6</v>
      </c>
      <c r="R496" s="87">
        <v>1</v>
      </c>
      <c r="S496" s="67">
        <v>10</v>
      </c>
      <c r="U496" s="88" t="s">
        <v>802</v>
      </c>
      <c r="V496" s="64" t="s">
        <v>803</v>
      </c>
      <c r="W496" s="64" t="s">
        <v>797</v>
      </c>
      <c r="X496" s="67">
        <v>12683</v>
      </c>
    </row>
    <row r="497" spans="1:24" ht="12">
      <c r="A497" s="86">
        <v>478</v>
      </c>
      <c r="B497" s="64">
        <v>478352103</v>
      </c>
      <c r="C497" s="66" t="s">
        <v>240</v>
      </c>
      <c r="D497" s="67">
        <v>0</v>
      </c>
      <c r="E497" s="67">
        <v>0</v>
      </c>
      <c r="F497" s="67">
        <v>0</v>
      </c>
      <c r="G497" s="67">
        <v>0</v>
      </c>
      <c r="H497" s="67">
        <v>0</v>
      </c>
      <c r="I497" s="67">
        <v>1</v>
      </c>
      <c r="J497" s="67">
        <v>0</v>
      </c>
      <c r="K497" s="87">
        <v>3.7900000000000003E-2</v>
      </c>
      <c r="L497" s="67">
        <v>0</v>
      </c>
      <c r="M497" s="67">
        <v>0</v>
      </c>
      <c r="N497" s="67">
        <v>0</v>
      </c>
      <c r="O497" s="67">
        <v>0</v>
      </c>
      <c r="P497" s="67">
        <v>0</v>
      </c>
      <c r="Q497" s="67">
        <v>1</v>
      </c>
      <c r="R497" s="87">
        <v>1</v>
      </c>
      <c r="S497" s="67">
        <v>10</v>
      </c>
      <c r="U497" s="88" t="s">
        <v>802</v>
      </c>
      <c r="V497" s="64" t="s">
        <v>803</v>
      </c>
      <c r="W497" s="64" t="s">
        <v>798</v>
      </c>
      <c r="X497" s="67">
        <v>10766</v>
      </c>
    </row>
    <row r="498" spans="1:24" ht="12">
      <c r="A498" s="86">
        <v>478</v>
      </c>
      <c r="B498" s="64">
        <v>478352125</v>
      </c>
      <c r="C498" s="66" t="s">
        <v>240</v>
      </c>
      <c r="D498" s="67">
        <v>0</v>
      </c>
      <c r="E498" s="67">
        <v>0</v>
      </c>
      <c r="F498" s="67">
        <v>0</v>
      </c>
      <c r="G498" s="67">
        <v>0</v>
      </c>
      <c r="H498" s="67">
        <v>12</v>
      </c>
      <c r="I498" s="67">
        <v>10</v>
      </c>
      <c r="J498" s="67">
        <v>0</v>
      </c>
      <c r="K498" s="87">
        <v>0.83379999999999999</v>
      </c>
      <c r="L498" s="67">
        <v>0</v>
      </c>
      <c r="M498" s="67">
        <v>0</v>
      </c>
      <c r="N498" s="67">
        <v>0</v>
      </c>
      <c r="O498" s="67">
        <v>0</v>
      </c>
      <c r="P498" s="67">
        <v>2</v>
      </c>
      <c r="Q498" s="67">
        <v>22</v>
      </c>
      <c r="R498" s="87">
        <v>1</v>
      </c>
      <c r="S498" s="67">
        <v>1</v>
      </c>
      <c r="U498" s="88" t="s">
        <v>802</v>
      </c>
      <c r="V498" s="64" t="s">
        <v>803</v>
      </c>
      <c r="W498" s="64" t="s">
        <v>673</v>
      </c>
      <c r="X498" s="67">
        <v>10129</v>
      </c>
    </row>
    <row r="499" spans="1:24" ht="12">
      <c r="A499" s="86">
        <v>478</v>
      </c>
      <c r="B499" s="64">
        <v>478352141</v>
      </c>
      <c r="C499" s="66" t="s">
        <v>240</v>
      </c>
      <c r="D499" s="67">
        <v>0</v>
      </c>
      <c r="E499" s="67">
        <v>0</v>
      </c>
      <c r="F499" s="67">
        <v>0</v>
      </c>
      <c r="G499" s="67">
        <v>0</v>
      </c>
      <c r="H499" s="67">
        <v>3</v>
      </c>
      <c r="I499" s="67">
        <v>1</v>
      </c>
      <c r="J499" s="67">
        <v>0</v>
      </c>
      <c r="K499" s="87">
        <v>0.15160000000000001</v>
      </c>
      <c r="L499" s="67">
        <v>0</v>
      </c>
      <c r="M499" s="67">
        <v>0</v>
      </c>
      <c r="N499" s="67">
        <v>0</v>
      </c>
      <c r="O499" s="67">
        <v>0</v>
      </c>
      <c r="P499" s="67">
        <v>0</v>
      </c>
      <c r="Q499" s="67">
        <v>4</v>
      </c>
      <c r="R499" s="87">
        <v>1</v>
      </c>
      <c r="S499" s="67">
        <v>6</v>
      </c>
      <c r="U499" s="88" t="s">
        <v>802</v>
      </c>
      <c r="V499" s="64" t="s">
        <v>803</v>
      </c>
      <c r="W499" s="64" t="s">
        <v>674</v>
      </c>
      <c r="X499" s="67">
        <v>9412</v>
      </c>
    </row>
    <row r="500" spans="1:24" ht="12">
      <c r="A500" s="86">
        <v>478</v>
      </c>
      <c r="B500" s="64">
        <v>478352153</v>
      </c>
      <c r="C500" s="66" t="s">
        <v>240</v>
      </c>
      <c r="D500" s="67">
        <v>0</v>
      </c>
      <c r="E500" s="67">
        <v>0</v>
      </c>
      <c r="F500" s="67">
        <v>0</v>
      </c>
      <c r="G500" s="67">
        <v>0</v>
      </c>
      <c r="H500" s="67">
        <v>17</v>
      </c>
      <c r="I500" s="67">
        <v>30</v>
      </c>
      <c r="J500" s="67">
        <v>0</v>
      </c>
      <c r="K500" s="87">
        <v>1.7813000000000001</v>
      </c>
      <c r="L500" s="67">
        <v>0</v>
      </c>
      <c r="M500" s="67">
        <v>0</v>
      </c>
      <c r="N500" s="67">
        <v>0</v>
      </c>
      <c r="O500" s="67">
        <v>0</v>
      </c>
      <c r="P500" s="67">
        <v>5</v>
      </c>
      <c r="Q500" s="67">
        <v>47</v>
      </c>
      <c r="R500" s="87">
        <v>1</v>
      </c>
      <c r="S500" s="67">
        <v>9</v>
      </c>
      <c r="U500" s="88" t="s">
        <v>802</v>
      </c>
      <c r="V500" s="64" t="s">
        <v>803</v>
      </c>
      <c r="W500" s="64" t="s">
        <v>675</v>
      </c>
      <c r="X500" s="67">
        <v>10600</v>
      </c>
    </row>
    <row r="501" spans="1:24" ht="12">
      <c r="A501" s="86">
        <v>478</v>
      </c>
      <c r="B501" s="64">
        <v>478352158</v>
      </c>
      <c r="C501" s="66" t="s">
        <v>240</v>
      </c>
      <c r="D501" s="67">
        <v>0</v>
      </c>
      <c r="E501" s="67">
        <v>0</v>
      </c>
      <c r="F501" s="67">
        <v>0</v>
      </c>
      <c r="G501" s="67">
        <v>0</v>
      </c>
      <c r="H501" s="67">
        <v>18</v>
      </c>
      <c r="I501" s="67">
        <v>34</v>
      </c>
      <c r="J501" s="67">
        <v>0</v>
      </c>
      <c r="K501" s="87">
        <v>1.9708000000000001</v>
      </c>
      <c r="L501" s="67">
        <v>0</v>
      </c>
      <c r="M501" s="67">
        <v>0</v>
      </c>
      <c r="N501" s="67">
        <v>0</v>
      </c>
      <c r="O501" s="67">
        <v>0</v>
      </c>
      <c r="P501" s="67">
        <v>7</v>
      </c>
      <c r="Q501" s="67">
        <v>52</v>
      </c>
      <c r="R501" s="87">
        <v>1</v>
      </c>
      <c r="S501" s="67">
        <v>2</v>
      </c>
      <c r="U501" s="88" t="s">
        <v>802</v>
      </c>
      <c r="V501" s="64" t="s">
        <v>803</v>
      </c>
      <c r="W501" s="64" t="s">
        <v>676</v>
      </c>
      <c r="X501" s="67">
        <v>10662</v>
      </c>
    </row>
    <row r="502" spans="1:24" ht="12">
      <c r="A502" s="86">
        <v>478</v>
      </c>
      <c r="B502" s="64">
        <v>478352162</v>
      </c>
      <c r="C502" s="66" t="s">
        <v>240</v>
      </c>
      <c r="D502" s="67">
        <v>0</v>
      </c>
      <c r="E502" s="67">
        <v>0</v>
      </c>
      <c r="F502" s="67">
        <v>0</v>
      </c>
      <c r="G502" s="67">
        <v>0</v>
      </c>
      <c r="H502" s="67">
        <v>5</v>
      </c>
      <c r="I502" s="67">
        <v>7</v>
      </c>
      <c r="J502" s="67">
        <v>0</v>
      </c>
      <c r="K502" s="87">
        <v>0.45479999999999998</v>
      </c>
      <c r="L502" s="67">
        <v>0</v>
      </c>
      <c r="M502" s="67">
        <v>0</v>
      </c>
      <c r="N502" s="67">
        <v>0</v>
      </c>
      <c r="O502" s="67">
        <v>0</v>
      </c>
      <c r="P502" s="67">
        <v>1</v>
      </c>
      <c r="Q502" s="67">
        <v>12</v>
      </c>
      <c r="R502" s="87">
        <v>1</v>
      </c>
      <c r="S502" s="67">
        <v>4</v>
      </c>
      <c r="U502" s="88" t="s">
        <v>802</v>
      </c>
      <c r="V502" s="64" t="s">
        <v>803</v>
      </c>
      <c r="W502" s="64" t="s">
        <v>730</v>
      </c>
      <c r="X502" s="67">
        <v>10343</v>
      </c>
    </row>
    <row r="503" spans="1:24" ht="12">
      <c r="A503" s="86">
        <v>478</v>
      </c>
      <c r="B503" s="64">
        <v>478352174</v>
      </c>
      <c r="C503" s="66" t="s">
        <v>240</v>
      </c>
      <c r="D503" s="67">
        <v>0</v>
      </c>
      <c r="E503" s="67">
        <v>0</v>
      </c>
      <c r="F503" s="67">
        <v>0</v>
      </c>
      <c r="G503" s="67">
        <v>0</v>
      </c>
      <c r="H503" s="67">
        <v>4</v>
      </c>
      <c r="I503" s="67">
        <v>4</v>
      </c>
      <c r="J503" s="67">
        <v>0</v>
      </c>
      <c r="K503" s="87">
        <v>0.30320000000000003</v>
      </c>
      <c r="L503" s="67">
        <v>0</v>
      </c>
      <c r="M503" s="67">
        <v>0</v>
      </c>
      <c r="N503" s="67">
        <v>0</v>
      </c>
      <c r="O503" s="67">
        <v>0</v>
      </c>
      <c r="P503" s="67">
        <v>0</v>
      </c>
      <c r="Q503" s="67">
        <v>8</v>
      </c>
      <c r="R503" s="87">
        <v>1</v>
      </c>
      <c r="S503" s="67">
        <v>4</v>
      </c>
      <c r="U503" s="88" t="s">
        <v>802</v>
      </c>
      <c r="V503" s="64" t="s">
        <v>803</v>
      </c>
      <c r="W503" s="64" t="s">
        <v>677</v>
      </c>
      <c r="X503" s="67">
        <v>9863</v>
      </c>
    </row>
    <row r="504" spans="1:24" ht="12">
      <c r="A504" s="86">
        <v>478</v>
      </c>
      <c r="B504" s="64">
        <v>478352288</v>
      </c>
      <c r="C504" s="66" t="s">
        <v>240</v>
      </c>
      <c r="D504" s="67">
        <v>0</v>
      </c>
      <c r="E504" s="67">
        <v>0</v>
      </c>
      <c r="F504" s="67">
        <v>0</v>
      </c>
      <c r="G504" s="67">
        <v>0</v>
      </c>
      <c r="H504" s="67">
        <v>2</v>
      </c>
      <c r="I504" s="67">
        <v>0</v>
      </c>
      <c r="J504" s="67">
        <v>0</v>
      </c>
      <c r="K504" s="87">
        <v>7.5800000000000006E-2</v>
      </c>
      <c r="L504" s="67">
        <v>0</v>
      </c>
      <c r="M504" s="67">
        <v>0</v>
      </c>
      <c r="N504" s="67">
        <v>0</v>
      </c>
      <c r="O504" s="67">
        <v>0</v>
      </c>
      <c r="P504" s="67">
        <v>0</v>
      </c>
      <c r="Q504" s="67">
        <v>2</v>
      </c>
      <c r="R504" s="87">
        <v>1</v>
      </c>
      <c r="S504" s="67">
        <v>1</v>
      </c>
      <c r="U504" s="88" t="s">
        <v>802</v>
      </c>
      <c r="V504" s="64" t="s">
        <v>803</v>
      </c>
      <c r="W504" s="64" t="s">
        <v>643</v>
      </c>
      <c r="X504" s="67">
        <v>8960</v>
      </c>
    </row>
    <row r="505" spans="1:24" ht="12">
      <c r="A505" s="86">
        <v>478</v>
      </c>
      <c r="B505" s="64">
        <v>478352322</v>
      </c>
      <c r="C505" s="66" t="s">
        <v>240</v>
      </c>
      <c r="D505" s="67">
        <v>0</v>
      </c>
      <c r="E505" s="67">
        <v>0</v>
      </c>
      <c r="F505" s="67">
        <v>0</v>
      </c>
      <c r="G505" s="67">
        <v>0</v>
      </c>
      <c r="H505" s="67">
        <v>1</v>
      </c>
      <c r="I505" s="67">
        <v>0</v>
      </c>
      <c r="J505" s="67">
        <v>0</v>
      </c>
      <c r="K505" s="87">
        <v>3.7900000000000003E-2</v>
      </c>
      <c r="L505" s="67">
        <v>0</v>
      </c>
      <c r="M505" s="67">
        <v>0</v>
      </c>
      <c r="N505" s="67">
        <v>0</v>
      </c>
      <c r="O505" s="67">
        <v>0</v>
      </c>
      <c r="P505" s="67">
        <v>0</v>
      </c>
      <c r="Q505" s="67">
        <v>1</v>
      </c>
      <c r="R505" s="87">
        <v>1</v>
      </c>
      <c r="S505" s="67">
        <v>5</v>
      </c>
      <c r="U505" s="88" t="s">
        <v>802</v>
      </c>
      <c r="V505" s="64" t="s">
        <v>803</v>
      </c>
      <c r="W505" s="64" t="s">
        <v>681</v>
      </c>
      <c r="X505" s="67">
        <v>8960</v>
      </c>
    </row>
    <row r="506" spans="1:24" ht="12">
      <c r="A506" s="86">
        <v>478</v>
      </c>
      <c r="B506" s="64">
        <v>478352326</v>
      </c>
      <c r="C506" s="66" t="s">
        <v>240</v>
      </c>
      <c r="D506" s="67">
        <v>0</v>
      </c>
      <c r="E506" s="67">
        <v>0</v>
      </c>
      <c r="F506" s="67">
        <v>0</v>
      </c>
      <c r="G506" s="67">
        <v>0</v>
      </c>
      <c r="H506" s="67">
        <v>2</v>
      </c>
      <c r="I506" s="67">
        <v>3</v>
      </c>
      <c r="J506" s="67">
        <v>0</v>
      </c>
      <c r="K506" s="87">
        <v>0.1895</v>
      </c>
      <c r="L506" s="67">
        <v>0</v>
      </c>
      <c r="M506" s="67">
        <v>0</v>
      </c>
      <c r="N506" s="67">
        <v>0</v>
      </c>
      <c r="O506" s="67">
        <v>0</v>
      </c>
      <c r="P506" s="67">
        <v>0</v>
      </c>
      <c r="Q506" s="67">
        <v>5</v>
      </c>
      <c r="R506" s="87">
        <v>1</v>
      </c>
      <c r="S506" s="67">
        <v>1</v>
      </c>
      <c r="U506" s="88" t="s">
        <v>802</v>
      </c>
      <c r="V506" s="64" t="s">
        <v>803</v>
      </c>
      <c r="W506" s="64" t="s">
        <v>682</v>
      </c>
      <c r="X506" s="67">
        <v>10043</v>
      </c>
    </row>
    <row r="507" spans="1:24" ht="12">
      <c r="A507" s="86">
        <v>478</v>
      </c>
      <c r="B507" s="64">
        <v>478352348</v>
      </c>
      <c r="C507" s="66" t="s">
        <v>240</v>
      </c>
      <c r="D507" s="67">
        <v>0</v>
      </c>
      <c r="E507" s="67">
        <v>0</v>
      </c>
      <c r="F507" s="67">
        <v>0</v>
      </c>
      <c r="G507" s="67">
        <v>0</v>
      </c>
      <c r="H507" s="67">
        <v>2</v>
      </c>
      <c r="I507" s="67">
        <v>8</v>
      </c>
      <c r="J507" s="67">
        <v>0</v>
      </c>
      <c r="K507" s="87">
        <v>0.379</v>
      </c>
      <c r="L507" s="67">
        <v>0</v>
      </c>
      <c r="M507" s="67">
        <v>0</v>
      </c>
      <c r="N507" s="67">
        <v>0</v>
      </c>
      <c r="O507" s="67">
        <v>0</v>
      </c>
      <c r="P507" s="67">
        <v>1</v>
      </c>
      <c r="Q507" s="67">
        <v>10</v>
      </c>
      <c r="R507" s="87">
        <v>1</v>
      </c>
      <c r="S507" s="67">
        <v>10</v>
      </c>
      <c r="U507" s="88" t="s">
        <v>802</v>
      </c>
      <c r="V507" s="64" t="s">
        <v>803</v>
      </c>
      <c r="W507" s="64" t="s">
        <v>683</v>
      </c>
      <c r="X507" s="67">
        <v>10873</v>
      </c>
    </row>
    <row r="508" spans="1:24" ht="12">
      <c r="A508" s="86">
        <v>478</v>
      </c>
      <c r="B508" s="64">
        <v>478352352</v>
      </c>
      <c r="C508" s="66" t="s">
        <v>240</v>
      </c>
      <c r="D508" s="67">
        <v>0</v>
      </c>
      <c r="E508" s="67">
        <v>0</v>
      </c>
      <c r="F508" s="67">
        <v>0</v>
      </c>
      <c r="G508" s="67">
        <v>0</v>
      </c>
      <c r="H508" s="67">
        <v>2</v>
      </c>
      <c r="I508" s="67">
        <v>5</v>
      </c>
      <c r="J508" s="67">
        <v>0</v>
      </c>
      <c r="K508" s="87">
        <v>0.26529999999999998</v>
      </c>
      <c r="L508" s="67">
        <v>0</v>
      </c>
      <c r="M508" s="67">
        <v>0</v>
      </c>
      <c r="N508" s="67">
        <v>0</v>
      </c>
      <c r="O508" s="67">
        <v>0</v>
      </c>
      <c r="P508" s="67">
        <v>3</v>
      </c>
      <c r="Q508" s="67">
        <v>7</v>
      </c>
      <c r="R508" s="87">
        <v>1</v>
      </c>
      <c r="S508" s="67">
        <v>1</v>
      </c>
      <c r="U508" s="88" t="s">
        <v>802</v>
      </c>
      <c r="V508" s="64" t="s">
        <v>803</v>
      </c>
      <c r="W508" s="64" t="s">
        <v>803</v>
      </c>
      <c r="X508" s="67">
        <v>11891</v>
      </c>
    </row>
    <row r="509" spans="1:24" ht="12">
      <c r="A509" s="86">
        <v>478</v>
      </c>
      <c r="B509" s="64">
        <v>478352600</v>
      </c>
      <c r="C509" s="66" t="s">
        <v>240</v>
      </c>
      <c r="D509" s="67">
        <v>0</v>
      </c>
      <c r="E509" s="67">
        <v>0</v>
      </c>
      <c r="F509" s="67">
        <v>0</v>
      </c>
      <c r="G509" s="67">
        <v>0</v>
      </c>
      <c r="H509" s="67">
        <v>12</v>
      </c>
      <c r="I509" s="67">
        <v>14</v>
      </c>
      <c r="J509" s="67">
        <v>0</v>
      </c>
      <c r="K509" s="87">
        <v>0.98540000000000005</v>
      </c>
      <c r="L509" s="67">
        <v>0</v>
      </c>
      <c r="M509" s="67">
        <v>0</v>
      </c>
      <c r="N509" s="67">
        <v>0</v>
      </c>
      <c r="O509" s="67">
        <v>0</v>
      </c>
      <c r="P509" s="67">
        <v>1</v>
      </c>
      <c r="Q509" s="67">
        <v>26</v>
      </c>
      <c r="R509" s="87">
        <v>1</v>
      </c>
      <c r="S509" s="67">
        <v>2</v>
      </c>
      <c r="U509" s="88" t="s">
        <v>802</v>
      </c>
      <c r="V509" s="64" t="s">
        <v>803</v>
      </c>
      <c r="W509" s="64" t="s">
        <v>705</v>
      </c>
      <c r="X509" s="67">
        <v>10081</v>
      </c>
    </row>
    <row r="510" spans="1:24" ht="12">
      <c r="A510" s="86">
        <v>478</v>
      </c>
      <c r="B510" s="64">
        <v>478352610</v>
      </c>
      <c r="C510" s="66" t="s">
        <v>240</v>
      </c>
      <c r="D510" s="67">
        <v>0</v>
      </c>
      <c r="E510" s="67">
        <v>0</v>
      </c>
      <c r="F510" s="67">
        <v>0</v>
      </c>
      <c r="G510" s="67">
        <v>0</v>
      </c>
      <c r="H510" s="67">
        <v>3</v>
      </c>
      <c r="I510" s="67">
        <v>6</v>
      </c>
      <c r="J510" s="67">
        <v>0</v>
      </c>
      <c r="K510" s="87">
        <v>0.34110000000000001</v>
      </c>
      <c r="L510" s="67">
        <v>0</v>
      </c>
      <c r="M510" s="67">
        <v>0</v>
      </c>
      <c r="N510" s="67">
        <v>0</v>
      </c>
      <c r="O510" s="67">
        <v>0</v>
      </c>
      <c r="P510" s="67">
        <v>2</v>
      </c>
      <c r="Q510" s="67">
        <v>9</v>
      </c>
      <c r="R510" s="87">
        <v>1</v>
      </c>
      <c r="S510" s="67">
        <v>4</v>
      </c>
      <c r="U510" s="88" t="s">
        <v>802</v>
      </c>
      <c r="V510" s="64" t="s">
        <v>803</v>
      </c>
      <c r="W510" s="64" t="s">
        <v>800</v>
      </c>
      <c r="X510" s="67">
        <v>11043</v>
      </c>
    </row>
    <row r="511" spans="1:24" ht="12">
      <c r="A511" s="86">
        <v>478</v>
      </c>
      <c r="B511" s="64">
        <v>478352616</v>
      </c>
      <c r="C511" s="66" t="s">
        <v>240</v>
      </c>
      <c r="D511" s="67">
        <v>0</v>
      </c>
      <c r="E511" s="67">
        <v>0</v>
      </c>
      <c r="F511" s="67">
        <v>0</v>
      </c>
      <c r="G511" s="67">
        <v>0</v>
      </c>
      <c r="H511" s="67">
        <v>16</v>
      </c>
      <c r="I511" s="67">
        <v>48</v>
      </c>
      <c r="J511" s="67">
        <v>0</v>
      </c>
      <c r="K511" s="87">
        <v>2.4256000000000002</v>
      </c>
      <c r="L511" s="67">
        <v>0</v>
      </c>
      <c r="M511" s="67">
        <v>0</v>
      </c>
      <c r="N511" s="67">
        <v>0</v>
      </c>
      <c r="O511" s="67">
        <v>0</v>
      </c>
      <c r="P511" s="67">
        <v>7</v>
      </c>
      <c r="Q511" s="67">
        <v>64</v>
      </c>
      <c r="R511" s="87">
        <v>1</v>
      </c>
      <c r="S511" s="67">
        <v>6</v>
      </c>
      <c r="U511" s="88" t="s">
        <v>802</v>
      </c>
      <c r="V511" s="64" t="s">
        <v>803</v>
      </c>
      <c r="W511" s="64" t="s">
        <v>684</v>
      </c>
      <c r="X511" s="67">
        <v>10782</v>
      </c>
    </row>
    <row r="512" spans="1:24" ht="12">
      <c r="A512" s="86">
        <v>478</v>
      </c>
      <c r="B512" s="64">
        <v>478352620</v>
      </c>
      <c r="C512" s="66" t="s">
        <v>240</v>
      </c>
      <c r="D512" s="67">
        <v>0</v>
      </c>
      <c r="E512" s="67">
        <v>0</v>
      </c>
      <c r="F512" s="67">
        <v>0</v>
      </c>
      <c r="G512" s="67">
        <v>0</v>
      </c>
      <c r="H512" s="67">
        <v>0</v>
      </c>
      <c r="I512" s="67">
        <v>2</v>
      </c>
      <c r="J512" s="67">
        <v>0</v>
      </c>
      <c r="K512" s="87">
        <v>7.5800000000000006E-2</v>
      </c>
      <c r="L512" s="67">
        <v>0</v>
      </c>
      <c r="M512" s="67">
        <v>0</v>
      </c>
      <c r="N512" s="67">
        <v>0</v>
      </c>
      <c r="O512" s="67">
        <v>0</v>
      </c>
      <c r="P512" s="67">
        <v>0</v>
      </c>
      <c r="Q512" s="67">
        <v>2</v>
      </c>
      <c r="R512" s="87">
        <v>1</v>
      </c>
      <c r="S512" s="67">
        <v>3</v>
      </c>
      <c r="U512" s="88" t="s">
        <v>802</v>
      </c>
      <c r="V512" s="64" t="s">
        <v>803</v>
      </c>
      <c r="W512" s="64" t="s">
        <v>685</v>
      </c>
      <c r="X512" s="67">
        <v>10766</v>
      </c>
    </row>
    <row r="513" spans="1:24" ht="12">
      <c r="A513" s="86">
        <v>478</v>
      </c>
      <c r="B513" s="64">
        <v>478352640</v>
      </c>
      <c r="C513" s="66" t="s">
        <v>240</v>
      </c>
      <c r="D513" s="67">
        <v>0</v>
      </c>
      <c r="E513" s="67">
        <v>0</v>
      </c>
      <c r="F513" s="67">
        <v>0</v>
      </c>
      <c r="G513" s="67">
        <v>0</v>
      </c>
      <c r="H513" s="67">
        <v>0</v>
      </c>
      <c r="I513" s="67">
        <v>3</v>
      </c>
      <c r="J513" s="67">
        <v>0</v>
      </c>
      <c r="K513" s="87">
        <v>0.1137</v>
      </c>
      <c r="L513" s="67">
        <v>0</v>
      </c>
      <c r="M513" s="67">
        <v>0</v>
      </c>
      <c r="N513" s="67">
        <v>0</v>
      </c>
      <c r="O513" s="67">
        <v>0</v>
      </c>
      <c r="P513" s="67">
        <v>0</v>
      </c>
      <c r="Q513" s="67">
        <v>3</v>
      </c>
      <c r="R513" s="87">
        <v>1</v>
      </c>
      <c r="S513" s="67">
        <v>1</v>
      </c>
      <c r="U513" s="88" t="s">
        <v>802</v>
      </c>
      <c r="V513" s="64" t="s">
        <v>803</v>
      </c>
      <c r="W513" s="64" t="s">
        <v>805</v>
      </c>
      <c r="X513" s="67">
        <v>10766</v>
      </c>
    </row>
    <row r="514" spans="1:24" ht="12">
      <c r="A514" s="86">
        <v>478</v>
      </c>
      <c r="B514" s="64">
        <v>478352673</v>
      </c>
      <c r="C514" s="66" t="s">
        <v>240</v>
      </c>
      <c r="D514" s="67">
        <v>0</v>
      </c>
      <c r="E514" s="67">
        <v>0</v>
      </c>
      <c r="F514" s="67">
        <v>0</v>
      </c>
      <c r="G514" s="67">
        <v>0</v>
      </c>
      <c r="H514" s="67">
        <v>10</v>
      </c>
      <c r="I514" s="67">
        <v>16</v>
      </c>
      <c r="J514" s="67">
        <v>0</v>
      </c>
      <c r="K514" s="87">
        <v>0.98540000000000005</v>
      </c>
      <c r="L514" s="67">
        <v>0</v>
      </c>
      <c r="M514" s="67">
        <v>0</v>
      </c>
      <c r="N514" s="67">
        <v>0</v>
      </c>
      <c r="O514" s="67">
        <v>0</v>
      </c>
      <c r="P514" s="67">
        <v>1</v>
      </c>
      <c r="Q514" s="67">
        <v>26</v>
      </c>
      <c r="R514" s="87">
        <v>1</v>
      </c>
      <c r="S514" s="67">
        <v>2</v>
      </c>
      <c r="U514" s="88" t="s">
        <v>802</v>
      </c>
      <c r="V514" s="64" t="s">
        <v>803</v>
      </c>
      <c r="W514" s="64" t="s">
        <v>706</v>
      </c>
      <c r="X514" s="67">
        <v>10220</v>
      </c>
    </row>
    <row r="515" spans="1:24" ht="12">
      <c r="A515" s="86">
        <v>478</v>
      </c>
      <c r="B515" s="64">
        <v>478352695</v>
      </c>
      <c r="C515" s="66" t="s">
        <v>240</v>
      </c>
      <c r="D515" s="67">
        <v>0</v>
      </c>
      <c r="E515" s="67">
        <v>0</v>
      </c>
      <c r="F515" s="67">
        <v>0</v>
      </c>
      <c r="G515" s="67">
        <v>0</v>
      </c>
      <c r="H515" s="67">
        <v>0</v>
      </c>
      <c r="I515" s="67">
        <v>2</v>
      </c>
      <c r="J515" s="67">
        <v>0</v>
      </c>
      <c r="K515" s="87">
        <v>7.5800000000000006E-2</v>
      </c>
      <c r="L515" s="67">
        <v>0</v>
      </c>
      <c r="M515" s="67">
        <v>0</v>
      </c>
      <c r="N515" s="67">
        <v>0</v>
      </c>
      <c r="O515" s="67">
        <v>0</v>
      </c>
      <c r="P515" s="67">
        <v>0</v>
      </c>
      <c r="Q515" s="67">
        <v>2</v>
      </c>
      <c r="R515" s="87">
        <v>1</v>
      </c>
      <c r="S515" s="67">
        <v>1</v>
      </c>
      <c r="U515" s="88" t="s">
        <v>802</v>
      </c>
      <c r="V515" s="64" t="s">
        <v>803</v>
      </c>
      <c r="W515" s="64" t="s">
        <v>686</v>
      </c>
      <c r="X515" s="67">
        <v>10766</v>
      </c>
    </row>
    <row r="516" spans="1:24" ht="12">
      <c r="A516" s="86">
        <v>478</v>
      </c>
      <c r="B516" s="64">
        <v>478352720</v>
      </c>
      <c r="C516" s="66" t="s">
        <v>240</v>
      </c>
      <c r="D516" s="67">
        <v>0</v>
      </c>
      <c r="E516" s="67">
        <v>0</v>
      </c>
      <c r="F516" s="67">
        <v>0</v>
      </c>
      <c r="G516" s="67">
        <v>0</v>
      </c>
      <c r="H516" s="67">
        <v>0</v>
      </c>
      <c r="I516" s="67">
        <v>1</v>
      </c>
      <c r="J516" s="67">
        <v>0</v>
      </c>
      <c r="K516" s="87">
        <v>3.7900000000000003E-2</v>
      </c>
      <c r="L516" s="67">
        <v>0</v>
      </c>
      <c r="M516" s="67">
        <v>0</v>
      </c>
      <c r="N516" s="67">
        <v>0</v>
      </c>
      <c r="O516" s="67">
        <v>0</v>
      </c>
      <c r="P516" s="67">
        <v>0</v>
      </c>
      <c r="Q516" s="67">
        <v>1</v>
      </c>
      <c r="R516" s="87">
        <v>1</v>
      </c>
      <c r="S516" s="67">
        <v>7</v>
      </c>
      <c r="U516" s="88" t="s">
        <v>802</v>
      </c>
      <c r="V516" s="64" t="s">
        <v>803</v>
      </c>
      <c r="W516" s="64" t="s">
        <v>613</v>
      </c>
      <c r="X516" s="67">
        <v>10766</v>
      </c>
    </row>
    <row r="517" spans="1:24" ht="12">
      <c r="A517" s="86">
        <v>478</v>
      </c>
      <c r="B517" s="64">
        <v>478352725</v>
      </c>
      <c r="C517" s="66" t="s">
        <v>240</v>
      </c>
      <c r="D517" s="67">
        <v>0</v>
      </c>
      <c r="E517" s="67">
        <v>0</v>
      </c>
      <c r="F517" s="67">
        <v>0</v>
      </c>
      <c r="G517" s="67">
        <v>0</v>
      </c>
      <c r="H517" s="67">
        <v>8</v>
      </c>
      <c r="I517" s="67">
        <v>14</v>
      </c>
      <c r="J517" s="67">
        <v>0</v>
      </c>
      <c r="K517" s="87">
        <v>0.83379999999999999</v>
      </c>
      <c r="L517" s="67">
        <v>0</v>
      </c>
      <c r="M517" s="67">
        <v>0</v>
      </c>
      <c r="N517" s="67">
        <v>0</v>
      </c>
      <c r="O517" s="67">
        <v>0</v>
      </c>
      <c r="P517" s="67">
        <v>1</v>
      </c>
      <c r="Q517" s="67">
        <v>22</v>
      </c>
      <c r="R517" s="87">
        <v>1</v>
      </c>
      <c r="S517" s="67">
        <v>2</v>
      </c>
      <c r="U517" s="88" t="s">
        <v>802</v>
      </c>
      <c r="V517" s="64" t="s">
        <v>803</v>
      </c>
      <c r="W517" s="64" t="s">
        <v>687</v>
      </c>
      <c r="X517" s="67">
        <v>10285</v>
      </c>
    </row>
    <row r="518" spans="1:24" ht="12">
      <c r="A518" s="86">
        <v>478</v>
      </c>
      <c r="B518" s="64">
        <v>478352730</v>
      </c>
      <c r="C518" s="66" t="s">
        <v>240</v>
      </c>
      <c r="D518" s="67">
        <v>0</v>
      </c>
      <c r="E518" s="67">
        <v>0</v>
      </c>
      <c r="F518" s="67">
        <v>0</v>
      </c>
      <c r="G518" s="67">
        <v>0</v>
      </c>
      <c r="H518" s="67">
        <v>0</v>
      </c>
      <c r="I518" s="67">
        <v>1</v>
      </c>
      <c r="J518" s="67">
        <v>0</v>
      </c>
      <c r="K518" s="87">
        <v>3.7900000000000003E-2</v>
      </c>
      <c r="L518" s="67">
        <v>0</v>
      </c>
      <c r="M518" s="67">
        <v>0</v>
      </c>
      <c r="N518" s="67">
        <v>0</v>
      </c>
      <c r="O518" s="67">
        <v>0</v>
      </c>
      <c r="P518" s="67">
        <v>0</v>
      </c>
      <c r="Q518" s="67">
        <v>1</v>
      </c>
      <c r="R518" s="87">
        <v>1</v>
      </c>
      <c r="S518" s="67">
        <v>1</v>
      </c>
      <c r="U518" s="88" t="s">
        <v>802</v>
      </c>
      <c r="V518" s="64" t="s">
        <v>803</v>
      </c>
      <c r="W518" s="64" t="s">
        <v>688</v>
      </c>
      <c r="X518" s="67">
        <v>10766</v>
      </c>
    </row>
    <row r="519" spans="1:24" ht="12">
      <c r="A519" s="86">
        <v>478</v>
      </c>
      <c r="B519" s="64">
        <v>478352735</v>
      </c>
      <c r="C519" s="66" t="s">
        <v>240</v>
      </c>
      <c r="D519" s="67">
        <v>0</v>
      </c>
      <c r="E519" s="67">
        <v>0</v>
      </c>
      <c r="F519" s="67">
        <v>0</v>
      </c>
      <c r="G519" s="67">
        <v>0</v>
      </c>
      <c r="H519" s="67">
        <v>13</v>
      </c>
      <c r="I519" s="67">
        <v>20</v>
      </c>
      <c r="J519" s="67">
        <v>0</v>
      </c>
      <c r="K519" s="87">
        <v>1.2506999999999999</v>
      </c>
      <c r="L519" s="67">
        <v>0</v>
      </c>
      <c r="M519" s="67">
        <v>0</v>
      </c>
      <c r="N519" s="67">
        <v>0</v>
      </c>
      <c r="O519" s="67">
        <v>0</v>
      </c>
      <c r="P519" s="67">
        <v>5</v>
      </c>
      <c r="Q519" s="67">
        <v>33</v>
      </c>
      <c r="R519" s="87">
        <v>1</v>
      </c>
      <c r="S519" s="67">
        <v>4</v>
      </c>
      <c r="U519" s="88" t="s">
        <v>802</v>
      </c>
      <c r="V519" s="64" t="s">
        <v>803</v>
      </c>
      <c r="W519" s="64" t="s">
        <v>689</v>
      </c>
      <c r="X519" s="67">
        <v>10654</v>
      </c>
    </row>
    <row r="520" spans="1:24" ht="12">
      <c r="A520" s="86">
        <v>478</v>
      </c>
      <c r="B520" s="64">
        <v>478352753</v>
      </c>
      <c r="C520" s="66" t="s">
        <v>240</v>
      </c>
      <c r="D520" s="67">
        <v>0</v>
      </c>
      <c r="E520" s="67">
        <v>0</v>
      </c>
      <c r="F520" s="67">
        <v>0</v>
      </c>
      <c r="G520" s="67">
        <v>0</v>
      </c>
      <c r="H520" s="67">
        <v>1</v>
      </c>
      <c r="I520" s="67">
        <v>6</v>
      </c>
      <c r="J520" s="67">
        <v>0</v>
      </c>
      <c r="K520" s="87">
        <v>0.26529999999999998</v>
      </c>
      <c r="L520" s="67">
        <v>0</v>
      </c>
      <c r="M520" s="67">
        <v>0</v>
      </c>
      <c r="N520" s="67">
        <v>0</v>
      </c>
      <c r="O520" s="67">
        <v>0</v>
      </c>
      <c r="P520" s="67">
        <v>0</v>
      </c>
      <c r="Q520" s="67">
        <v>7</v>
      </c>
      <c r="R520" s="87">
        <v>1</v>
      </c>
      <c r="S520" s="67">
        <v>6</v>
      </c>
      <c r="U520" s="88" t="s">
        <v>802</v>
      </c>
      <c r="V520" s="64" t="s">
        <v>803</v>
      </c>
      <c r="W520" s="64" t="s">
        <v>801</v>
      </c>
      <c r="X520" s="67">
        <v>10508</v>
      </c>
    </row>
    <row r="521" spans="1:24" ht="12">
      <c r="A521" s="86">
        <v>478</v>
      </c>
      <c r="B521" s="64">
        <v>478352755</v>
      </c>
      <c r="C521" s="66" t="s">
        <v>240</v>
      </c>
      <c r="D521" s="67">
        <v>0</v>
      </c>
      <c r="E521" s="67">
        <v>0</v>
      </c>
      <c r="F521" s="67">
        <v>0</v>
      </c>
      <c r="G521" s="67">
        <v>0</v>
      </c>
      <c r="H521" s="67">
        <v>0</v>
      </c>
      <c r="I521" s="67">
        <v>1</v>
      </c>
      <c r="J521" s="67">
        <v>0</v>
      </c>
      <c r="K521" s="87">
        <v>3.7900000000000003E-2</v>
      </c>
      <c r="L521" s="67">
        <v>0</v>
      </c>
      <c r="M521" s="67">
        <v>0</v>
      </c>
      <c r="N521" s="67">
        <v>0</v>
      </c>
      <c r="O521" s="67">
        <v>0</v>
      </c>
      <c r="P521" s="67">
        <v>0</v>
      </c>
      <c r="Q521" s="67">
        <v>1</v>
      </c>
      <c r="R521" s="87">
        <v>1</v>
      </c>
      <c r="S521" s="67">
        <v>9</v>
      </c>
      <c r="U521" s="88" t="s">
        <v>802</v>
      </c>
      <c r="V521" s="64" t="s">
        <v>803</v>
      </c>
      <c r="W521" s="64" t="s">
        <v>615</v>
      </c>
      <c r="X521" s="67">
        <v>10766</v>
      </c>
    </row>
    <row r="522" spans="1:24" ht="12">
      <c r="A522" s="86">
        <v>478</v>
      </c>
      <c r="B522" s="64">
        <v>478352770</v>
      </c>
      <c r="C522" s="66" t="s">
        <v>240</v>
      </c>
      <c r="D522" s="67">
        <v>0</v>
      </c>
      <c r="E522" s="67">
        <v>0</v>
      </c>
      <c r="F522" s="67">
        <v>0</v>
      </c>
      <c r="G522" s="67">
        <v>0</v>
      </c>
      <c r="H522" s="67">
        <v>0</v>
      </c>
      <c r="I522" s="67">
        <v>2</v>
      </c>
      <c r="J522" s="67">
        <v>0</v>
      </c>
      <c r="K522" s="87">
        <v>7.5800000000000006E-2</v>
      </c>
      <c r="L522" s="67">
        <v>0</v>
      </c>
      <c r="M522" s="67">
        <v>0</v>
      </c>
      <c r="N522" s="67">
        <v>0</v>
      </c>
      <c r="O522" s="67">
        <v>0</v>
      </c>
      <c r="P522" s="67">
        <v>0</v>
      </c>
      <c r="Q522" s="67">
        <v>2</v>
      </c>
      <c r="R522" s="87">
        <v>1</v>
      </c>
      <c r="S522" s="67">
        <v>5</v>
      </c>
      <c r="U522" s="88" t="s">
        <v>802</v>
      </c>
      <c r="V522" s="64" t="s">
        <v>803</v>
      </c>
      <c r="W522" s="64" t="s">
        <v>947</v>
      </c>
      <c r="X522" s="67">
        <v>10766</v>
      </c>
    </row>
    <row r="523" spans="1:24" ht="12">
      <c r="A523" s="86">
        <v>478</v>
      </c>
      <c r="B523" s="64">
        <v>478352775</v>
      </c>
      <c r="C523" s="66" t="s">
        <v>240</v>
      </c>
      <c r="D523" s="67">
        <v>0</v>
      </c>
      <c r="E523" s="67">
        <v>0</v>
      </c>
      <c r="F523" s="67">
        <v>0</v>
      </c>
      <c r="G523" s="67">
        <v>0</v>
      </c>
      <c r="H523" s="67">
        <v>8</v>
      </c>
      <c r="I523" s="67">
        <v>10</v>
      </c>
      <c r="J523" s="67">
        <v>0</v>
      </c>
      <c r="K523" s="87">
        <v>0.68220000000000003</v>
      </c>
      <c r="L523" s="67">
        <v>0</v>
      </c>
      <c r="M523" s="67">
        <v>0</v>
      </c>
      <c r="N523" s="67">
        <v>0</v>
      </c>
      <c r="O523" s="67">
        <v>0</v>
      </c>
      <c r="P523" s="67">
        <v>0</v>
      </c>
      <c r="Q523" s="67">
        <v>18</v>
      </c>
      <c r="R523" s="87">
        <v>1</v>
      </c>
      <c r="S523" s="67">
        <v>3</v>
      </c>
      <c r="U523" s="88" t="s">
        <v>802</v>
      </c>
      <c r="V523" s="64" t="s">
        <v>803</v>
      </c>
      <c r="W523" s="64" t="s">
        <v>690</v>
      </c>
      <c r="X523" s="67">
        <v>9963</v>
      </c>
    </row>
    <row r="524" spans="1:24" ht="12">
      <c r="A524" s="86">
        <v>479</v>
      </c>
      <c r="B524" s="64">
        <v>479278005</v>
      </c>
      <c r="C524" s="66" t="s">
        <v>244</v>
      </c>
      <c r="D524" s="67">
        <v>0</v>
      </c>
      <c r="E524" s="67">
        <v>0</v>
      </c>
      <c r="F524" s="67">
        <v>0</v>
      </c>
      <c r="G524" s="67">
        <v>0</v>
      </c>
      <c r="H524" s="67">
        <v>0</v>
      </c>
      <c r="I524" s="67">
        <v>5</v>
      </c>
      <c r="J524" s="67">
        <v>0</v>
      </c>
      <c r="K524" s="87">
        <v>0.1895</v>
      </c>
      <c r="L524" s="67">
        <v>0</v>
      </c>
      <c r="M524" s="67">
        <v>0</v>
      </c>
      <c r="N524" s="67">
        <v>0</v>
      </c>
      <c r="O524" s="67">
        <v>0</v>
      </c>
      <c r="P524" s="67">
        <v>0</v>
      </c>
      <c r="Q524" s="67">
        <v>5</v>
      </c>
      <c r="R524" s="87">
        <v>1</v>
      </c>
      <c r="S524" s="67">
        <v>7</v>
      </c>
      <c r="U524" s="88" t="s">
        <v>806</v>
      </c>
      <c r="V524" s="64" t="s">
        <v>765</v>
      </c>
      <c r="W524" s="64" t="s">
        <v>719</v>
      </c>
      <c r="X524" s="67">
        <v>10766</v>
      </c>
    </row>
    <row r="525" spans="1:24" ht="12">
      <c r="A525" s="86">
        <v>479</v>
      </c>
      <c r="B525" s="64">
        <v>479278024</v>
      </c>
      <c r="C525" s="66" t="s">
        <v>244</v>
      </c>
      <c r="D525" s="67">
        <v>0</v>
      </c>
      <c r="E525" s="67">
        <v>0</v>
      </c>
      <c r="F525" s="67">
        <v>0</v>
      </c>
      <c r="G525" s="67">
        <v>0</v>
      </c>
      <c r="H525" s="67">
        <v>5</v>
      </c>
      <c r="I525" s="67">
        <v>16</v>
      </c>
      <c r="J525" s="67">
        <v>0</v>
      </c>
      <c r="K525" s="87">
        <v>0.79590000000000005</v>
      </c>
      <c r="L525" s="67">
        <v>0</v>
      </c>
      <c r="M525" s="67">
        <v>0</v>
      </c>
      <c r="N525" s="67">
        <v>0</v>
      </c>
      <c r="O525" s="67">
        <v>0</v>
      </c>
      <c r="P525" s="67">
        <v>1</v>
      </c>
      <c r="Q525" s="67">
        <v>21</v>
      </c>
      <c r="R525" s="87">
        <v>1</v>
      </c>
      <c r="S525" s="67">
        <v>4</v>
      </c>
      <c r="U525" s="88" t="s">
        <v>806</v>
      </c>
      <c r="V525" s="64" t="s">
        <v>765</v>
      </c>
      <c r="W525" s="64" t="s">
        <v>807</v>
      </c>
      <c r="X525" s="67">
        <v>10524</v>
      </c>
    </row>
    <row r="526" spans="1:24" ht="12">
      <c r="A526" s="86">
        <v>479</v>
      </c>
      <c r="B526" s="64">
        <v>479278061</v>
      </c>
      <c r="C526" s="66" t="s">
        <v>244</v>
      </c>
      <c r="D526" s="67">
        <v>0</v>
      </c>
      <c r="E526" s="67">
        <v>0</v>
      </c>
      <c r="F526" s="67">
        <v>0</v>
      </c>
      <c r="G526" s="67">
        <v>0</v>
      </c>
      <c r="H526" s="67">
        <v>14</v>
      </c>
      <c r="I526" s="67">
        <v>24</v>
      </c>
      <c r="J526" s="67">
        <v>0</v>
      </c>
      <c r="K526" s="87">
        <v>1.4401999999999999</v>
      </c>
      <c r="L526" s="67">
        <v>0</v>
      </c>
      <c r="M526" s="67">
        <v>0</v>
      </c>
      <c r="N526" s="67">
        <v>0</v>
      </c>
      <c r="O526" s="67">
        <v>0</v>
      </c>
      <c r="P526" s="67">
        <v>20</v>
      </c>
      <c r="Q526" s="67">
        <v>38</v>
      </c>
      <c r="R526" s="87">
        <v>1</v>
      </c>
      <c r="S526" s="67">
        <v>10</v>
      </c>
      <c r="U526" s="88" t="s">
        <v>806</v>
      </c>
      <c r="V526" s="64" t="s">
        <v>765</v>
      </c>
      <c r="W526" s="64" t="s">
        <v>720</v>
      </c>
      <c r="X526" s="67">
        <v>12564</v>
      </c>
    </row>
    <row r="527" spans="1:24" ht="12">
      <c r="A527" s="86">
        <v>479</v>
      </c>
      <c r="B527" s="64">
        <v>479278086</v>
      </c>
      <c r="C527" s="66" t="s">
        <v>244</v>
      </c>
      <c r="D527" s="67">
        <v>0</v>
      </c>
      <c r="E527" s="67">
        <v>0</v>
      </c>
      <c r="F527" s="67">
        <v>0</v>
      </c>
      <c r="G527" s="67">
        <v>0</v>
      </c>
      <c r="H527" s="67">
        <v>4</v>
      </c>
      <c r="I527" s="67">
        <v>5</v>
      </c>
      <c r="J527" s="67">
        <v>0</v>
      </c>
      <c r="K527" s="87">
        <v>0.34110000000000001</v>
      </c>
      <c r="L527" s="67">
        <v>0</v>
      </c>
      <c r="M527" s="67">
        <v>0</v>
      </c>
      <c r="N527" s="67">
        <v>0</v>
      </c>
      <c r="O527" s="67">
        <v>0</v>
      </c>
      <c r="P527" s="67">
        <v>0</v>
      </c>
      <c r="Q527" s="67">
        <v>9</v>
      </c>
      <c r="R527" s="87">
        <v>1</v>
      </c>
      <c r="S527" s="67">
        <v>7</v>
      </c>
      <c r="U527" s="88" t="s">
        <v>806</v>
      </c>
      <c r="V527" s="64" t="s">
        <v>765</v>
      </c>
      <c r="W527" s="64" t="s">
        <v>761</v>
      </c>
      <c r="X527" s="67">
        <v>9963</v>
      </c>
    </row>
    <row r="528" spans="1:24" ht="12">
      <c r="A528" s="86">
        <v>479</v>
      </c>
      <c r="B528" s="64">
        <v>479278087</v>
      </c>
      <c r="C528" s="66" t="s">
        <v>244</v>
      </c>
      <c r="D528" s="67">
        <v>0</v>
      </c>
      <c r="E528" s="67">
        <v>0</v>
      </c>
      <c r="F528" s="67">
        <v>0</v>
      </c>
      <c r="G528" s="67">
        <v>0</v>
      </c>
      <c r="H528" s="67">
        <v>2</v>
      </c>
      <c r="I528" s="67">
        <v>4</v>
      </c>
      <c r="J528" s="67">
        <v>0</v>
      </c>
      <c r="K528" s="87">
        <v>0.22739999999999999</v>
      </c>
      <c r="L528" s="67">
        <v>0</v>
      </c>
      <c r="M528" s="67">
        <v>0</v>
      </c>
      <c r="N528" s="67">
        <v>0</v>
      </c>
      <c r="O528" s="67">
        <v>0</v>
      </c>
      <c r="P528" s="67">
        <v>3</v>
      </c>
      <c r="Q528" s="67">
        <v>6</v>
      </c>
      <c r="R528" s="87">
        <v>1</v>
      </c>
      <c r="S528" s="67">
        <v>5</v>
      </c>
      <c r="U528" s="88" t="s">
        <v>806</v>
      </c>
      <c r="V528" s="64" t="s">
        <v>765</v>
      </c>
      <c r="W528" s="64" t="s">
        <v>721</v>
      </c>
      <c r="X528" s="67">
        <v>12164</v>
      </c>
    </row>
    <row r="529" spans="1:24" ht="12">
      <c r="A529" s="86">
        <v>479</v>
      </c>
      <c r="B529" s="64">
        <v>479278091</v>
      </c>
      <c r="C529" s="66" t="s">
        <v>244</v>
      </c>
      <c r="D529" s="67">
        <v>0</v>
      </c>
      <c r="E529" s="67">
        <v>0</v>
      </c>
      <c r="F529" s="67">
        <v>0</v>
      </c>
      <c r="G529" s="67">
        <v>0</v>
      </c>
      <c r="H529" s="67">
        <v>1</v>
      </c>
      <c r="I529" s="67">
        <v>0</v>
      </c>
      <c r="J529" s="67">
        <v>0</v>
      </c>
      <c r="K529" s="87">
        <v>3.7900000000000003E-2</v>
      </c>
      <c r="L529" s="67">
        <v>0</v>
      </c>
      <c r="M529" s="67">
        <v>0</v>
      </c>
      <c r="N529" s="67">
        <v>0</v>
      </c>
      <c r="O529" s="67">
        <v>0</v>
      </c>
      <c r="P529" s="67">
        <v>0</v>
      </c>
      <c r="Q529" s="67">
        <v>1</v>
      </c>
      <c r="R529" s="87">
        <v>1</v>
      </c>
      <c r="S529" s="67">
        <v>7</v>
      </c>
      <c r="U529" s="88" t="s">
        <v>806</v>
      </c>
      <c r="V529" s="64" t="s">
        <v>765</v>
      </c>
      <c r="W529" s="64" t="s">
        <v>604</v>
      </c>
      <c r="X529" s="67">
        <v>8960</v>
      </c>
    </row>
    <row r="530" spans="1:24" ht="12">
      <c r="A530" s="86">
        <v>479</v>
      </c>
      <c r="B530" s="64">
        <v>479278111</v>
      </c>
      <c r="C530" s="66" t="s">
        <v>244</v>
      </c>
      <c r="D530" s="67">
        <v>0</v>
      </c>
      <c r="E530" s="67">
        <v>0</v>
      </c>
      <c r="F530" s="67">
        <v>0</v>
      </c>
      <c r="G530" s="67">
        <v>0</v>
      </c>
      <c r="H530" s="67">
        <v>4</v>
      </c>
      <c r="I530" s="67">
        <v>5</v>
      </c>
      <c r="J530" s="67">
        <v>0</v>
      </c>
      <c r="K530" s="87">
        <v>0.34110000000000001</v>
      </c>
      <c r="L530" s="67">
        <v>0</v>
      </c>
      <c r="M530" s="67">
        <v>0</v>
      </c>
      <c r="N530" s="67">
        <v>0</v>
      </c>
      <c r="O530" s="67">
        <v>0</v>
      </c>
      <c r="P530" s="67">
        <v>4</v>
      </c>
      <c r="Q530" s="67">
        <v>9</v>
      </c>
      <c r="R530" s="87">
        <v>1</v>
      </c>
      <c r="S530" s="67">
        <v>6</v>
      </c>
      <c r="U530" s="88" t="s">
        <v>806</v>
      </c>
      <c r="V530" s="64" t="s">
        <v>765</v>
      </c>
      <c r="W530" s="64" t="s">
        <v>808</v>
      </c>
      <c r="X530" s="67">
        <v>11863</v>
      </c>
    </row>
    <row r="531" spans="1:24" ht="12">
      <c r="A531" s="86">
        <v>479</v>
      </c>
      <c r="B531" s="64">
        <v>479278114</v>
      </c>
      <c r="C531" s="66" t="s">
        <v>244</v>
      </c>
      <c r="D531" s="67">
        <v>0</v>
      </c>
      <c r="E531" s="67">
        <v>0</v>
      </c>
      <c r="F531" s="67">
        <v>0</v>
      </c>
      <c r="G531" s="67">
        <v>0</v>
      </c>
      <c r="H531" s="67">
        <v>1</v>
      </c>
      <c r="I531" s="67">
        <v>3</v>
      </c>
      <c r="J531" s="67">
        <v>0</v>
      </c>
      <c r="K531" s="87">
        <v>0.15160000000000001</v>
      </c>
      <c r="L531" s="67">
        <v>0</v>
      </c>
      <c r="M531" s="67">
        <v>0</v>
      </c>
      <c r="N531" s="67">
        <v>0</v>
      </c>
      <c r="O531" s="67">
        <v>0</v>
      </c>
      <c r="P531" s="67">
        <v>1</v>
      </c>
      <c r="Q531" s="67">
        <v>4</v>
      </c>
      <c r="R531" s="87">
        <v>1</v>
      </c>
      <c r="S531" s="67">
        <v>10</v>
      </c>
      <c r="U531" s="88" t="s">
        <v>806</v>
      </c>
      <c r="V531" s="64" t="s">
        <v>765</v>
      </c>
      <c r="W531" s="64" t="s">
        <v>603</v>
      </c>
      <c r="X531" s="67">
        <v>11484</v>
      </c>
    </row>
    <row r="532" spans="1:24" ht="12">
      <c r="A532" s="86">
        <v>479</v>
      </c>
      <c r="B532" s="64">
        <v>479278117</v>
      </c>
      <c r="C532" s="66" t="s">
        <v>244</v>
      </c>
      <c r="D532" s="67">
        <v>0</v>
      </c>
      <c r="E532" s="67">
        <v>0</v>
      </c>
      <c r="F532" s="67">
        <v>0</v>
      </c>
      <c r="G532" s="67">
        <v>0</v>
      </c>
      <c r="H532" s="67">
        <v>3</v>
      </c>
      <c r="I532" s="67">
        <v>7</v>
      </c>
      <c r="J532" s="67">
        <v>0</v>
      </c>
      <c r="K532" s="87">
        <v>0.379</v>
      </c>
      <c r="L532" s="67">
        <v>0</v>
      </c>
      <c r="M532" s="67">
        <v>0</v>
      </c>
      <c r="N532" s="67">
        <v>0</v>
      </c>
      <c r="O532" s="67">
        <v>0</v>
      </c>
      <c r="P532" s="67">
        <v>3</v>
      </c>
      <c r="Q532" s="67">
        <v>10</v>
      </c>
      <c r="R532" s="87">
        <v>1</v>
      </c>
      <c r="S532" s="67">
        <v>5</v>
      </c>
      <c r="U532" s="88" t="s">
        <v>806</v>
      </c>
      <c r="V532" s="64" t="s">
        <v>765</v>
      </c>
      <c r="W532" s="64" t="s">
        <v>605</v>
      </c>
      <c r="X532" s="67">
        <v>11424</v>
      </c>
    </row>
    <row r="533" spans="1:24" ht="12">
      <c r="A533" s="86">
        <v>479</v>
      </c>
      <c r="B533" s="64">
        <v>479278127</v>
      </c>
      <c r="C533" s="66" t="s">
        <v>244</v>
      </c>
      <c r="D533" s="67">
        <v>0</v>
      </c>
      <c r="E533" s="67">
        <v>0</v>
      </c>
      <c r="F533" s="67">
        <v>0</v>
      </c>
      <c r="G533" s="67">
        <v>0</v>
      </c>
      <c r="H533" s="67">
        <v>4</v>
      </c>
      <c r="I533" s="67">
        <v>1</v>
      </c>
      <c r="J533" s="67">
        <v>0</v>
      </c>
      <c r="K533" s="87">
        <v>0.1895</v>
      </c>
      <c r="L533" s="67">
        <v>0</v>
      </c>
      <c r="M533" s="67">
        <v>0</v>
      </c>
      <c r="N533" s="67">
        <v>0</v>
      </c>
      <c r="O533" s="67">
        <v>0</v>
      </c>
      <c r="P533" s="67">
        <v>1</v>
      </c>
      <c r="Q533" s="67">
        <v>5</v>
      </c>
      <c r="R533" s="87">
        <v>1</v>
      </c>
      <c r="S533" s="67">
        <v>4</v>
      </c>
      <c r="U533" s="88" t="s">
        <v>806</v>
      </c>
      <c r="V533" s="64" t="s">
        <v>765</v>
      </c>
      <c r="W533" s="64" t="s">
        <v>763</v>
      </c>
      <c r="X533" s="67">
        <v>10113</v>
      </c>
    </row>
    <row r="534" spans="1:24" ht="12">
      <c r="A534" s="86">
        <v>479</v>
      </c>
      <c r="B534" s="64">
        <v>479278137</v>
      </c>
      <c r="C534" s="66" t="s">
        <v>244</v>
      </c>
      <c r="D534" s="67">
        <v>0</v>
      </c>
      <c r="E534" s="67">
        <v>0</v>
      </c>
      <c r="F534" s="67">
        <v>0</v>
      </c>
      <c r="G534" s="67">
        <v>0</v>
      </c>
      <c r="H534" s="67">
        <v>12</v>
      </c>
      <c r="I534" s="67">
        <v>12</v>
      </c>
      <c r="J534" s="67">
        <v>0</v>
      </c>
      <c r="K534" s="87">
        <v>0.90959999999999996</v>
      </c>
      <c r="L534" s="67">
        <v>0</v>
      </c>
      <c r="M534" s="67">
        <v>0</v>
      </c>
      <c r="N534" s="67">
        <v>0</v>
      </c>
      <c r="O534" s="67">
        <v>0</v>
      </c>
      <c r="P534" s="67">
        <v>10</v>
      </c>
      <c r="Q534" s="67">
        <v>24</v>
      </c>
      <c r="R534" s="87">
        <v>1</v>
      </c>
      <c r="S534" s="67">
        <v>10</v>
      </c>
      <c r="U534" s="88" t="s">
        <v>806</v>
      </c>
      <c r="V534" s="64" t="s">
        <v>765</v>
      </c>
      <c r="W534" s="64" t="s">
        <v>772</v>
      </c>
      <c r="X534" s="67">
        <v>11813</v>
      </c>
    </row>
    <row r="535" spans="1:24" ht="12">
      <c r="A535" s="86">
        <v>479</v>
      </c>
      <c r="B535" s="64">
        <v>479278159</v>
      </c>
      <c r="C535" s="66" t="s">
        <v>244</v>
      </c>
      <c r="D535" s="67">
        <v>0</v>
      </c>
      <c r="E535" s="67">
        <v>0</v>
      </c>
      <c r="F535" s="67">
        <v>0</v>
      </c>
      <c r="G535" s="67">
        <v>0</v>
      </c>
      <c r="H535" s="67">
        <v>0</v>
      </c>
      <c r="I535" s="67">
        <v>3</v>
      </c>
      <c r="J535" s="67">
        <v>0</v>
      </c>
      <c r="K535" s="87">
        <v>0.1137</v>
      </c>
      <c r="L535" s="67">
        <v>0</v>
      </c>
      <c r="M535" s="67">
        <v>0</v>
      </c>
      <c r="N535" s="67">
        <v>0</v>
      </c>
      <c r="O535" s="67">
        <v>0</v>
      </c>
      <c r="P535" s="67">
        <v>0</v>
      </c>
      <c r="Q535" s="67">
        <v>3</v>
      </c>
      <c r="R535" s="87">
        <v>1</v>
      </c>
      <c r="S535" s="67">
        <v>2</v>
      </c>
      <c r="U535" s="88" t="s">
        <v>806</v>
      </c>
      <c r="V535" s="64" t="s">
        <v>765</v>
      </c>
      <c r="W535" s="64" t="s">
        <v>722</v>
      </c>
      <c r="X535" s="67">
        <v>10766</v>
      </c>
    </row>
    <row r="536" spans="1:24" ht="12">
      <c r="A536" s="86">
        <v>479</v>
      </c>
      <c r="B536" s="64">
        <v>479278161</v>
      </c>
      <c r="C536" s="66" t="s">
        <v>244</v>
      </c>
      <c r="D536" s="67">
        <v>0</v>
      </c>
      <c r="E536" s="67">
        <v>0</v>
      </c>
      <c r="F536" s="67">
        <v>0</v>
      </c>
      <c r="G536" s="67">
        <v>0</v>
      </c>
      <c r="H536" s="67">
        <v>2</v>
      </c>
      <c r="I536" s="67">
        <v>6</v>
      </c>
      <c r="J536" s="67">
        <v>0</v>
      </c>
      <c r="K536" s="87">
        <v>0.30320000000000003</v>
      </c>
      <c r="L536" s="67">
        <v>0</v>
      </c>
      <c r="M536" s="67">
        <v>0</v>
      </c>
      <c r="N536" s="67">
        <v>0</v>
      </c>
      <c r="O536" s="67">
        <v>0</v>
      </c>
      <c r="P536" s="67">
        <v>3</v>
      </c>
      <c r="Q536" s="67">
        <v>8</v>
      </c>
      <c r="R536" s="87">
        <v>1</v>
      </c>
      <c r="S536" s="67">
        <v>7</v>
      </c>
      <c r="U536" s="88" t="s">
        <v>806</v>
      </c>
      <c r="V536" s="64" t="s">
        <v>765</v>
      </c>
      <c r="W536" s="64" t="s">
        <v>723</v>
      </c>
      <c r="X536" s="67">
        <v>11955</v>
      </c>
    </row>
    <row r="537" spans="1:24" ht="12">
      <c r="A537" s="86">
        <v>479</v>
      </c>
      <c r="B537" s="64">
        <v>479278191</v>
      </c>
      <c r="C537" s="66" t="s">
        <v>244</v>
      </c>
      <c r="D537" s="67">
        <v>0</v>
      </c>
      <c r="E537" s="67">
        <v>0</v>
      </c>
      <c r="F537" s="67">
        <v>0</v>
      </c>
      <c r="G537" s="67">
        <v>0</v>
      </c>
      <c r="H537" s="67">
        <v>0</v>
      </c>
      <c r="I537" s="67">
        <v>3</v>
      </c>
      <c r="J537" s="67">
        <v>0</v>
      </c>
      <c r="K537" s="87">
        <v>0.1137</v>
      </c>
      <c r="L537" s="67">
        <v>0</v>
      </c>
      <c r="M537" s="67">
        <v>0</v>
      </c>
      <c r="N537" s="67">
        <v>0</v>
      </c>
      <c r="O537" s="67">
        <v>0</v>
      </c>
      <c r="P537" s="67">
        <v>1</v>
      </c>
      <c r="Q537" s="67">
        <v>3</v>
      </c>
      <c r="R537" s="87">
        <v>1</v>
      </c>
      <c r="S537" s="67">
        <v>7</v>
      </c>
      <c r="U537" s="88" t="s">
        <v>806</v>
      </c>
      <c r="V537" s="64" t="s">
        <v>765</v>
      </c>
      <c r="W537" s="64" t="s">
        <v>809</v>
      </c>
      <c r="X537" s="67">
        <v>12224</v>
      </c>
    </row>
    <row r="538" spans="1:24" ht="12">
      <c r="A538" s="86">
        <v>479</v>
      </c>
      <c r="B538" s="64">
        <v>479278210</v>
      </c>
      <c r="C538" s="66" t="s">
        <v>244</v>
      </c>
      <c r="D538" s="67">
        <v>0</v>
      </c>
      <c r="E538" s="67">
        <v>0</v>
      </c>
      <c r="F538" s="67">
        <v>0</v>
      </c>
      <c r="G538" s="67">
        <v>0</v>
      </c>
      <c r="H538" s="67">
        <v>10</v>
      </c>
      <c r="I538" s="67">
        <v>17</v>
      </c>
      <c r="J538" s="67">
        <v>0</v>
      </c>
      <c r="K538" s="87">
        <v>1.0233000000000001</v>
      </c>
      <c r="L538" s="67">
        <v>0</v>
      </c>
      <c r="M538" s="67">
        <v>0</v>
      </c>
      <c r="N538" s="67">
        <v>0</v>
      </c>
      <c r="O538" s="67">
        <v>0</v>
      </c>
      <c r="P538" s="67">
        <v>9</v>
      </c>
      <c r="Q538" s="67">
        <v>27</v>
      </c>
      <c r="R538" s="87">
        <v>1</v>
      </c>
      <c r="S538" s="67">
        <v>6</v>
      </c>
      <c r="U538" s="88" t="s">
        <v>806</v>
      </c>
      <c r="V538" s="64" t="s">
        <v>765</v>
      </c>
      <c r="W538" s="64" t="s">
        <v>606</v>
      </c>
      <c r="X538" s="67">
        <v>11522</v>
      </c>
    </row>
    <row r="539" spans="1:24" ht="12">
      <c r="A539" s="86">
        <v>479</v>
      </c>
      <c r="B539" s="64">
        <v>479278227</v>
      </c>
      <c r="C539" s="66" t="s">
        <v>244</v>
      </c>
      <c r="D539" s="67">
        <v>0</v>
      </c>
      <c r="E539" s="67">
        <v>0</v>
      </c>
      <c r="F539" s="67">
        <v>0</v>
      </c>
      <c r="G539" s="67">
        <v>0</v>
      </c>
      <c r="H539" s="67">
        <v>1</v>
      </c>
      <c r="I539" s="67">
        <v>4</v>
      </c>
      <c r="J539" s="67">
        <v>0</v>
      </c>
      <c r="K539" s="87">
        <v>0.1895</v>
      </c>
      <c r="L539" s="67">
        <v>0</v>
      </c>
      <c r="M539" s="67">
        <v>0</v>
      </c>
      <c r="N539" s="67">
        <v>0</v>
      </c>
      <c r="O539" s="67">
        <v>0</v>
      </c>
      <c r="P539" s="67">
        <v>2</v>
      </c>
      <c r="Q539" s="67">
        <v>5</v>
      </c>
      <c r="R539" s="87">
        <v>1</v>
      </c>
      <c r="S539" s="67">
        <v>9</v>
      </c>
      <c r="U539" s="88" t="s">
        <v>806</v>
      </c>
      <c r="V539" s="64" t="s">
        <v>765</v>
      </c>
      <c r="W539" s="64" t="s">
        <v>810</v>
      </c>
      <c r="X539" s="67">
        <v>12236</v>
      </c>
    </row>
    <row r="540" spans="1:24" ht="12">
      <c r="A540" s="86">
        <v>479</v>
      </c>
      <c r="B540" s="64">
        <v>479278278</v>
      </c>
      <c r="C540" s="66" t="s">
        <v>244</v>
      </c>
      <c r="D540" s="67">
        <v>0</v>
      </c>
      <c r="E540" s="67">
        <v>0</v>
      </c>
      <c r="F540" s="67">
        <v>0</v>
      </c>
      <c r="G540" s="67">
        <v>0</v>
      </c>
      <c r="H540" s="67">
        <v>24</v>
      </c>
      <c r="I540" s="67">
        <v>33</v>
      </c>
      <c r="J540" s="67">
        <v>0</v>
      </c>
      <c r="K540" s="87">
        <v>2.1602999999999999</v>
      </c>
      <c r="L540" s="67">
        <v>0</v>
      </c>
      <c r="M540" s="67">
        <v>0</v>
      </c>
      <c r="N540" s="67">
        <v>0</v>
      </c>
      <c r="O540" s="67">
        <v>2</v>
      </c>
      <c r="P540" s="67">
        <v>15</v>
      </c>
      <c r="Q540" s="67">
        <v>57</v>
      </c>
      <c r="R540" s="87">
        <v>1</v>
      </c>
      <c r="S540" s="67">
        <v>6</v>
      </c>
      <c r="U540" s="88" t="s">
        <v>806</v>
      </c>
      <c r="V540" s="64" t="s">
        <v>765</v>
      </c>
      <c r="W540" s="64" t="s">
        <v>765</v>
      </c>
      <c r="X540" s="67">
        <v>11197</v>
      </c>
    </row>
    <row r="541" spans="1:24" ht="12">
      <c r="A541" s="86">
        <v>479</v>
      </c>
      <c r="B541" s="64">
        <v>479278281</v>
      </c>
      <c r="C541" s="66" t="s">
        <v>244</v>
      </c>
      <c r="D541" s="67">
        <v>0</v>
      </c>
      <c r="E541" s="67">
        <v>0</v>
      </c>
      <c r="F541" s="67">
        <v>0</v>
      </c>
      <c r="G541" s="67">
        <v>0</v>
      </c>
      <c r="H541" s="67">
        <v>18</v>
      </c>
      <c r="I541" s="67">
        <v>40</v>
      </c>
      <c r="J541" s="67">
        <v>0</v>
      </c>
      <c r="K541" s="87">
        <v>2.1981999999999999</v>
      </c>
      <c r="L541" s="67">
        <v>0</v>
      </c>
      <c r="M541" s="67">
        <v>0</v>
      </c>
      <c r="N541" s="67">
        <v>0</v>
      </c>
      <c r="O541" s="67">
        <v>0</v>
      </c>
      <c r="P541" s="67">
        <v>37</v>
      </c>
      <c r="Q541" s="67">
        <v>58</v>
      </c>
      <c r="R541" s="87">
        <v>1</v>
      </c>
      <c r="S541" s="67">
        <v>10</v>
      </c>
      <c r="U541" s="88" t="s">
        <v>806</v>
      </c>
      <c r="V541" s="64" t="s">
        <v>765</v>
      </c>
      <c r="W541" s="64" t="s">
        <v>718</v>
      </c>
      <c r="X541" s="67">
        <v>13191</v>
      </c>
    </row>
    <row r="542" spans="1:24" ht="12">
      <c r="A542" s="86">
        <v>479</v>
      </c>
      <c r="B542" s="64">
        <v>479278309</v>
      </c>
      <c r="C542" s="66" t="s">
        <v>244</v>
      </c>
      <c r="D542" s="67">
        <v>0</v>
      </c>
      <c r="E542" s="67">
        <v>0</v>
      </c>
      <c r="F542" s="67">
        <v>0</v>
      </c>
      <c r="G542" s="67">
        <v>0</v>
      </c>
      <c r="H542" s="67">
        <v>2</v>
      </c>
      <c r="I542" s="67">
        <v>1</v>
      </c>
      <c r="J542" s="67">
        <v>0</v>
      </c>
      <c r="K542" s="87">
        <v>0.1137</v>
      </c>
      <c r="L542" s="67">
        <v>0</v>
      </c>
      <c r="M542" s="67">
        <v>0</v>
      </c>
      <c r="N542" s="67">
        <v>0</v>
      </c>
      <c r="O542" s="67">
        <v>0</v>
      </c>
      <c r="P542" s="67">
        <v>2</v>
      </c>
      <c r="Q542" s="67">
        <v>3</v>
      </c>
      <c r="R542" s="87">
        <v>1</v>
      </c>
      <c r="S542" s="67">
        <v>10</v>
      </c>
      <c r="U542" s="88" t="s">
        <v>806</v>
      </c>
      <c r="V542" s="64" t="s">
        <v>765</v>
      </c>
      <c r="W542" s="64" t="s">
        <v>811</v>
      </c>
      <c r="X542" s="67">
        <v>12683</v>
      </c>
    </row>
    <row r="543" spans="1:24" ht="12">
      <c r="A543" s="86">
        <v>479</v>
      </c>
      <c r="B543" s="64">
        <v>479278325</v>
      </c>
      <c r="C543" s="66" t="s">
        <v>244</v>
      </c>
      <c r="D543" s="67">
        <v>0</v>
      </c>
      <c r="E543" s="67">
        <v>0</v>
      </c>
      <c r="F543" s="67">
        <v>0</v>
      </c>
      <c r="G543" s="67">
        <v>0</v>
      </c>
      <c r="H543" s="67">
        <v>3</v>
      </c>
      <c r="I543" s="67">
        <v>6</v>
      </c>
      <c r="J543" s="67">
        <v>0</v>
      </c>
      <c r="K543" s="87">
        <v>0.34110000000000001</v>
      </c>
      <c r="L543" s="67">
        <v>0</v>
      </c>
      <c r="M543" s="67">
        <v>0</v>
      </c>
      <c r="N543" s="67">
        <v>0</v>
      </c>
      <c r="O543" s="67">
        <v>0</v>
      </c>
      <c r="P543" s="67">
        <v>1</v>
      </c>
      <c r="Q543" s="67">
        <v>9</v>
      </c>
      <c r="R543" s="87">
        <v>1</v>
      </c>
      <c r="S543" s="67">
        <v>9</v>
      </c>
      <c r="U543" s="88" t="s">
        <v>806</v>
      </c>
      <c r="V543" s="64" t="s">
        <v>765</v>
      </c>
      <c r="W543" s="64" t="s">
        <v>773</v>
      </c>
      <c r="X543" s="67">
        <v>10673</v>
      </c>
    </row>
    <row r="544" spans="1:24" ht="12">
      <c r="A544" s="86">
        <v>479</v>
      </c>
      <c r="B544" s="64">
        <v>479278332</v>
      </c>
      <c r="C544" s="66" t="s">
        <v>244</v>
      </c>
      <c r="D544" s="67">
        <v>0</v>
      </c>
      <c r="E544" s="67">
        <v>0</v>
      </c>
      <c r="F544" s="67">
        <v>0</v>
      </c>
      <c r="G544" s="67">
        <v>0</v>
      </c>
      <c r="H544" s="67">
        <v>2</v>
      </c>
      <c r="I544" s="67">
        <v>9</v>
      </c>
      <c r="J544" s="67">
        <v>0</v>
      </c>
      <c r="K544" s="87">
        <v>0.41689999999999999</v>
      </c>
      <c r="L544" s="67">
        <v>0</v>
      </c>
      <c r="M544" s="67">
        <v>0</v>
      </c>
      <c r="N544" s="67">
        <v>0</v>
      </c>
      <c r="O544" s="67">
        <v>0</v>
      </c>
      <c r="P544" s="67">
        <v>3</v>
      </c>
      <c r="Q544" s="67">
        <v>11</v>
      </c>
      <c r="R544" s="87">
        <v>1</v>
      </c>
      <c r="S544" s="67">
        <v>9</v>
      </c>
      <c r="U544" s="88" t="s">
        <v>806</v>
      </c>
      <c r="V544" s="64" t="s">
        <v>765</v>
      </c>
      <c r="W544" s="64" t="s">
        <v>724</v>
      </c>
      <c r="X544" s="67">
        <v>11686</v>
      </c>
    </row>
    <row r="545" spans="1:24" ht="12">
      <c r="A545" s="86">
        <v>479</v>
      </c>
      <c r="B545" s="64">
        <v>479278605</v>
      </c>
      <c r="C545" s="66" t="s">
        <v>244</v>
      </c>
      <c r="D545" s="67">
        <v>0</v>
      </c>
      <c r="E545" s="67">
        <v>0</v>
      </c>
      <c r="F545" s="67">
        <v>0</v>
      </c>
      <c r="G545" s="67">
        <v>0</v>
      </c>
      <c r="H545" s="67">
        <v>15</v>
      </c>
      <c r="I545" s="67">
        <v>24</v>
      </c>
      <c r="J545" s="67">
        <v>0</v>
      </c>
      <c r="K545" s="87">
        <v>1.4781</v>
      </c>
      <c r="L545" s="67">
        <v>0</v>
      </c>
      <c r="M545" s="67">
        <v>0</v>
      </c>
      <c r="N545" s="67">
        <v>0</v>
      </c>
      <c r="O545" s="67">
        <v>0</v>
      </c>
      <c r="P545" s="67">
        <v>7</v>
      </c>
      <c r="Q545" s="67">
        <v>39</v>
      </c>
      <c r="R545" s="87">
        <v>1</v>
      </c>
      <c r="S545" s="67">
        <v>6</v>
      </c>
      <c r="U545" s="88" t="s">
        <v>806</v>
      </c>
      <c r="V545" s="64" t="s">
        <v>765</v>
      </c>
      <c r="W545" s="64" t="s">
        <v>769</v>
      </c>
      <c r="X545" s="67">
        <v>10838</v>
      </c>
    </row>
    <row r="546" spans="1:24" ht="12">
      <c r="A546" s="86">
        <v>479</v>
      </c>
      <c r="B546" s="64">
        <v>479278635</v>
      </c>
      <c r="C546" s="66" t="s">
        <v>244</v>
      </c>
      <c r="D546" s="67">
        <v>0</v>
      </c>
      <c r="E546" s="67">
        <v>0</v>
      </c>
      <c r="F546" s="67">
        <v>0</v>
      </c>
      <c r="G546" s="67">
        <v>0</v>
      </c>
      <c r="H546" s="67">
        <v>0</v>
      </c>
      <c r="I546" s="67">
        <v>2</v>
      </c>
      <c r="J546" s="67">
        <v>0</v>
      </c>
      <c r="K546" s="87">
        <v>7.5800000000000006E-2</v>
      </c>
      <c r="L546" s="67">
        <v>0</v>
      </c>
      <c r="M546" s="67">
        <v>0</v>
      </c>
      <c r="N546" s="67">
        <v>0</v>
      </c>
      <c r="O546" s="67">
        <v>0</v>
      </c>
      <c r="P546" s="67">
        <v>1</v>
      </c>
      <c r="Q546" s="67">
        <v>2</v>
      </c>
      <c r="R546" s="87">
        <v>1</v>
      </c>
      <c r="S546" s="67">
        <v>7</v>
      </c>
      <c r="U546" s="88" t="s">
        <v>806</v>
      </c>
      <c r="V546" s="64" t="s">
        <v>765</v>
      </c>
      <c r="W546" s="64" t="s">
        <v>623</v>
      </c>
      <c r="X546" s="67">
        <v>12953</v>
      </c>
    </row>
    <row r="547" spans="1:24" ht="12">
      <c r="A547" s="86">
        <v>479</v>
      </c>
      <c r="B547" s="64">
        <v>479278670</v>
      </c>
      <c r="C547" s="66" t="s">
        <v>244</v>
      </c>
      <c r="D547" s="67">
        <v>0</v>
      </c>
      <c r="E547" s="67">
        <v>0</v>
      </c>
      <c r="F547" s="67">
        <v>0</v>
      </c>
      <c r="G547" s="67">
        <v>0</v>
      </c>
      <c r="H547" s="67">
        <v>3</v>
      </c>
      <c r="I547" s="67">
        <v>10</v>
      </c>
      <c r="J547" s="67">
        <v>0</v>
      </c>
      <c r="K547" s="87">
        <v>0.49270000000000003</v>
      </c>
      <c r="L547" s="67">
        <v>0</v>
      </c>
      <c r="M547" s="67">
        <v>0</v>
      </c>
      <c r="N547" s="67">
        <v>0</v>
      </c>
      <c r="O547" s="67">
        <v>0</v>
      </c>
      <c r="P547" s="67">
        <v>2</v>
      </c>
      <c r="Q547" s="67">
        <v>13</v>
      </c>
      <c r="R547" s="87">
        <v>1</v>
      </c>
      <c r="S547" s="67">
        <v>4</v>
      </c>
      <c r="U547" s="88" t="s">
        <v>806</v>
      </c>
      <c r="V547" s="64" t="s">
        <v>765</v>
      </c>
      <c r="W547" s="64" t="s">
        <v>609</v>
      </c>
      <c r="X547" s="67">
        <v>10958</v>
      </c>
    </row>
    <row r="548" spans="1:24" ht="12">
      <c r="A548" s="86">
        <v>479</v>
      </c>
      <c r="B548" s="64">
        <v>479278672</v>
      </c>
      <c r="C548" s="66" t="s">
        <v>244</v>
      </c>
      <c r="D548" s="67">
        <v>0</v>
      </c>
      <c r="E548" s="67">
        <v>0</v>
      </c>
      <c r="F548" s="67">
        <v>0</v>
      </c>
      <c r="G548" s="67">
        <v>0</v>
      </c>
      <c r="H548" s="67">
        <v>1</v>
      </c>
      <c r="I548" s="67">
        <v>1</v>
      </c>
      <c r="J548" s="67">
        <v>0</v>
      </c>
      <c r="K548" s="87">
        <v>7.5800000000000006E-2</v>
      </c>
      <c r="L548" s="67">
        <v>0</v>
      </c>
      <c r="M548" s="67">
        <v>0</v>
      </c>
      <c r="N548" s="67">
        <v>0</v>
      </c>
      <c r="O548" s="67">
        <v>0</v>
      </c>
      <c r="P548" s="67">
        <v>2</v>
      </c>
      <c r="Q548" s="67">
        <v>2</v>
      </c>
      <c r="R548" s="87">
        <v>1</v>
      </c>
      <c r="S548" s="67">
        <v>8</v>
      </c>
      <c r="U548" s="88" t="s">
        <v>806</v>
      </c>
      <c r="V548" s="64" t="s">
        <v>765</v>
      </c>
      <c r="W548" s="64" t="s">
        <v>812</v>
      </c>
      <c r="X548" s="67">
        <v>14340</v>
      </c>
    </row>
    <row r="549" spans="1:24" ht="12">
      <c r="A549" s="86">
        <v>479</v>
      </c>
      <c r="B549" s="64">
        <v>479278674</v>
      </c>
      <c r="C549" s="66" t="s">
        <v>244</v>
      </c>
      <c r="D549" s="67">
        <v>0</v>
      </c>
      <c r="E549" s="67">
        <v>0</v>
      </c>
      <c r="F549" s="67">
        <v>0</v>
      </c>
      <c r="G549" s="67">
        <v>0</v>
      </c>
      <c r="H549" s="67">
        <v>1</v>
      </c>
      <c r="I549" s="67">
        <v>3</v>
      </c>
      <c r="J549" s="67">
        <v>0</v>
      </c>
      <c r="K549" s="87">
        <v>0.15160000000000001</v>
      </c>
      <c r="L549" s="67">
        <v>0</v>
      </c>
      <c r="M549" s="67">
        <v>0</v>
      </c>
      <c r="N549" s="67">
        <v>0</v>
      </c>
      <c r="O549" s="67">
        <v>0</v>
      </c>
      <c r="P549" s="67">
        <v>1</v>
      </c>
      <c r="Q549" s="67">
        <v>4</v>
      </c>
      <c r="R549" s="87">
        <v>1</v>
      </c>
      <c r="S549" s="67">
        <v>10</v>
      </c>
      <c r="U549" s="88" t="s">
        <v>806</v>
      </c>
      <c r="V549" s="64" t="s">
        <v>765</v>
      </c>
      <c r="W549" s="64" t="s">
        <v>610</v>
      </c>
      <c r="X549" s="67">
        <v>11484</v>
      </c>
    </row>
    <row r="550" spans="1:24" ht="12">
      <c r="A550" s="86">
        <v>479</v>
      </c>
      <c r="B550" s="64">
        <v>479278680</v>
      </c>
      <c r="C550" s="66" t="s">
        <v>244</v>
      </c>
      <c r="D550" s="67">
        <v>0</v>
      </c>
      <c r="E550" s="67">
        <v>0</v>
      </c>
      <c r="F550" s="67">
        <v>0</v>
      </c>
      <c r="G550" s="67">
        <v>0</v>
      </c>
      <c r="H550" s="67">
        <v>1</v>
      </c>
      <c r="I550" s="67">
        <v>3</v>
      </c>
      <c r="J550" s="67">
        <v>0</v>
      </c>
      <c r="K550" s="87">
        <v>0.15160000000000001</v>
      </c>
      <c r="L550" s="67">
        <v>0</v>
      </c>
      <c r="M550" s="67">
        <v>0</v>
      </c>
      <c r="N550" s="67">
        <v>0</v>
      </c>
      <c r="O550" s="67">
        <v>0</v>
      </c>
      <c r="P550" s="67">
        <v>1</v>
      </c>
      <c r="Q550" s="67">
        <v>4</v>
      </c>
      <c r="R550" s="87">
        <v>1</v>
      </c>
      <c r="S550" s="67">
        <v>4</v>
      </c>
      <c r="U550" s="88" t="s">
        <v>806</v>
      </c>
      <c r="V550" s="64" t="s">
        <v>765</v>
      </c>
      <c r="W550" s="64" t="s">
        <v>725</v>
      </c>
      <c r="X550" s="67">
        <v>11304</v>
      </c>
    </row>
    <row r="551" spans="1:24" ht="12">
      <c r="A551" s="86">
        <v>479</v>
      </c>
      <c r="B551" s="64">
        <v>479278683</v>
      </c>
      <c r="C551" s="66" t="s">
        <v>244</v>
      </c>
      <c r="D551" s="67">
        <v>0</v>
      </c>
      <c r="E551" s="67">
        <v>0</v>
      </c>
      <c r="F551" s="67">
        <v>0</v>
      </c>
      <c r="G551" s="67">
        <v>0</v>
      </c>
      <c r="H551" s="67">
        <v>3</v>
      </c>
      <c r="I551" s="67">
        <v>6</v>
      </c>
      <c r="J551" s="67">
        <v>0</v>
      </c>
      <c r="K551" s="87">
        <v>0.34110000000000001</v>
      </c>
      <c r="L551" s="67">
        <v>0</v>
      </c>
      <c r="M551" s="67">
        <v>0</v>
      </c>
      <c r="N551" s="67">
        <v>0</v>
      </c>
      <c r="O551" s="67">
        <v>0</v>
      </c>
      <c r="P551" s="67">
        <v>3</v>
      </c>
      <c r="Q551" s="67">
        <v>9</v>
      </c>
      <c r="R551" s="87">
        <v>1</v>
      </c>
      <c r="S551" s="67">
        <v>4</v>
      </c>
      <c r="U551" s="88" t="s">
        <v>806</v>
      </c>
      <c r="V551" s="64" t="s">
        <v>765</v>
      </c>
      <c r="W551" s="64" t="s">
        <v>611</v>
      </c>
      <c r="X551" s="67">
        <v>11483</v>
      </c>
    </row>
    <row r="552" spans="1:24" ht="12">
      <c r="A552" s="86">
        <v>479</v>
      </c>
      <c r="B552" s="64">
        <v>479278717</v>
      </c>
      <c r="C552" s="66" t="s">
        <v>244</v>
      </c>
      <c r="D552" s="67">
        <v>0</v>
      </c>
      <c r="E552" s="67">
        <v>0</v>
      </c>
      <c r="F552" s="67">
        <v>0</v>
      </c>
      <c r="G552" s="67">
        <v>0</v>
      </c>
      <c r="H552" s="67">
        <v>0</v>
      </c>
      <c r="I552" s="67">
        <v>1</v>
      </c>
      <c r="J552" s="67">
        <v>0</v>
      </c>
      <c r="K552" s="87">
        <v>3.7900000000000003E-2</v>
      </c>
      <c r="L552" s="67">
        <v>0</v>
      </c>
      <c r="M552" s="67">
        <v>0</v>
      </c>
      <c r="N552" s="67">
        <v>0</v>
      </c>
      <c r="O552" s="67">
        <v>0</v>
      </c>
      <c r="P552" s="67">
        <v>0</v>
      </c>
      <c r="Q552" s="67">
        <v>1</v>
      </c>
      <c r="R552" s="87">
        <v>1</v>
      </c>
      <c r="S552" s="67">
        <v>8</v>
      </c>
      <c r="U552" s="88" t="s">
        <v>806</v>
      </c>
      <c r="V552" s="64" t="s">
        <v>765</v>
      </c>
      <c r="W552" s="64" t="s">
        <v>612</v>
      </c>
      <c r="X552" s="67">
        <v>10766</v>
      </c>
    </row>
    <row r="553" spans="1:24" ht="12">
      <c r="A553" s="86">
        <v>479</v>
      </c>
      <c r="B553" s="64">
        <v>479278755</v>
      </c>
      <c r="C553" s="66" t="s">
        <v>244</v>
      </c>
      <c r="D553" s="67">
        <v>0</v>
      </c>
      <c r="E553" s="67">
        <v>0</v>
      </c>
      <c r="F553" s="67">
        <v>0</v>
      </c>
      <c r="G553" s="67">
        <v>0</v>
      </c>
      <c r="H553" s="67">
        <v>3</v>
      </c>
      <c r="I553" s="67">
        <v>0</v>
      </c>
      <c r="J553" s="67">
        <v>0</v>
      </c>
      <c r="K553" s="87">
        <v>0.1137</v>
      </c>
      <c r="L553" s="67">
        <v>0</v>
      </c>
      <c r="M553" s="67">
        <v>0</v>
      </c>
      <c r="N553" s="67">
        <v>0</v>
      </c>
      <c r="O553" s="67">
        <v>0</v>
      </c>
      <c r="P553" s="67">
        <v>2</v>
      </c>
      <c r="Q553" s="67">
        <v>3</v>
      </c>
      <c r="R553" s="87">
        <v>1</v>
      </c>
      <c r="S553" s="67">
        <v>9</v>
      </c>
      <c r="U553" s="88" t="s">
        <v>806</v>
      </c>
      <c r="V553" s="64" t="s">
        <v>765</v>
      </c>
      <c r="W553" s="64" t="s">
        <v>615</v>
      </c>
      <c r="X553" s="67">
        <v>12013</v>
      </c>
    </row>
    <row r="554" spans="1:24" ht="12">
      <c r="A554" s="86">
        <v>479</v>
      </c>
      <c r="B554" s="64">
        <v>479278766</v>
      </c>
      <c r="C554" s="66" t="s">
        <v>244</v>
      </c>
      <c r="D554" s="67">
        <v>0</v>
      </c>
      <c r="E554" s="67">
        <v>0</v>
      </c>
      <c r="F554" s="67">
        <v>0</v>
      </c>
      <c r="G554" s="67">
        <v>0</v>
      </c>
      <c r="H554" s="67">
        <v>0</v>
      </c>
      <c r="I554" s="67">
        <v>3</v>
      </c>
      <c r="J554" s="67">
        <v>0</v>
      </c>
      <c r="K554" s="87">
        <v>0.1137</v>
      </c>
      <c r="L554" s="67">
        <v>0</v>
      </c>
      <c r="M554" s="67">
        <v>0</v>
      </c>
      <c r="N554" s="67">
        <v>0</v>
      </c>
      <c r="O554" s="67">
        <v>0</v>
      </c>
      <c r="P554" s="67">
        <v>2</v>
      </c>
      <c r="Q554" s="67">
        <v>3</v>
      </c>
      <c r="R554" s="87">
        <v>1</v>
      </c>
      <c r="S554" s="67">
        <v>6</v>
      </c>
      <c r="U554" s="88" t="s">
        <v>806</v>
      </c>
      <c r="V554" s="64" t="s">
        <v>765</v>
      </c>
      <c r="W554" s="64" t="s">
        <v>813</v>
      </c>
      <c r="X554" s="67">
        <v>13615</v>
      </c>
    </row>
    <row r="555" spans="1:24" ht="12">
      <c r="A555" s="86">
        <v>481</v>
      </c>
      <c r="B555" s="64">
        <v>481035016</v>
      </c>
      <c r="C555" s="66" t="s">
        <v>249</v>
      </c>
      <c r="D555" s="67">
        <v>0</v>
      </c>
      <c r="E555" s="67">
        <v>0</v>
      </c>
      <c r="F555" s="67">
        <v>1</v>
      </c>
      <c r="G555" s="67">
        <v>0</v>
      </c>
      <c r="H555" s="67">
        <v>0</v>
      </c>
      <c r="I555" s="67">
        <v>0</v>
      </c>
      <c r="J555" s="67">
        <v>0</v>
      </c>
      <c r="K555" s="87">
        <v>3.7900000000000003E-2</v>
      </c>
      <c r="L555" s="67">
        <v>0</v>
      </c>
      <c r="M555" s="67">
        <v>0</v>
      </c>
      <c r="N555" s="67">
        <v>0</v>
      </c>
      <c r="O555" s="67">
        <v>0</v>
      </c>
      <c r="P555" s="67">
        <v>1</v>
      </c>
      <c r="Q555" s="67">
        <v>1</v>
      </c>
      <c r="R555" s="87">
        <v>1.085</v>
      </c>
      <c r="S555" s="67">
        <v>7</v>
      </c>
      <c r="U555" s="88" t="s">
        <v>814</v>
      </c>
      <c r="V555" s="64" t="s">
        <v>583</v>
      </c>
      <c r="W555" s="64" t="s">
        <v>737</v>
      </c>
      <c r="X555" s="67">
        <v>14608</v>
      </c>
    </row>
    <row r="556" spans="1:24" ht="12">
      <c r="A556" s="86">
        <v>481</v>
      </c>
      <c r="B556" s="64">
        <v>481035018</v>
      </c>
      <c r="C556" s="66" t="s">
        <v>249</v>
      </c>
      <c r="D556" s="67">
        <v>0</v>
      </c>
      <c r="E556" s="67">
        <v>0</v>
      </c>
      <c r="F556" s="67">
        <v>0</v>
      </c>
      <c r="G556" s="67">
        <v>1</v>
      </c>
      <c r="H556" s="67">
        <v>0</v>
      </c>
      <c r="I556" s="67">
        <v>0</v>
      </c>
      <c r="J556" s="67">
        <v>0</v>
      </c>
      <c r="K556" s="87">
        <v>3.7900000000000003E-2</v>
      </c>
      <c r="L556" s="67">
        <v>0</v>
      </c>
      <c r="M556" s="67">
        <v>0</v>
      </c>
      <c r="N556" s="67">
        <v>0</v>
      </c>
      <c r="O556" s="67">
        <v>0</v>
      </c>
      <c r="P556" s="67">
        <v>0</v>
      </c>
      <c r="Q556" s="67">
        <v>1</v>
      </c>
      <c r="R556" s="87">
        <v>1.085</v>
      </c>
      <c r="S556" s="67">
        <v>8</v>
      </c>
      <c r="U556" s="88" t="s">
        <v>814</v>
      </c>
      <c r="V556" s="64" t="s">
        <v>583</v>
      </c>
      <c r="W556" s="64" t="s">
        <v>738</v>
      </c>
      <c r="X556" s="67">
        <v>9952</v>
      </c>
    </row>
    <row r="557" spans="1:24" ht="12">
      <c r="A557" s="86">
        <v>481</v>
      </c>
      <c r="B557" s="64">
        <v>481035035</v>
      </c>
      <c r="C557" s="66" t="s">
        <v>249</v>
      </c>
      <c r="D557" s="67">
        <v>110</v>
      </c>
      <c r="E557" s="67">
        <v>0</v>
      </c>
      <c r="F557" s="67">
        <v>130</v>
      </c>
      <c r="G557" s="67">
        <v>565</v>
      </c>
      <c r="H557" s="67">
        <v>71</v>
      </c>
      <c r="I557" s="67">
        <v>0</v>
      </c>
      <c r="J557" s="67">
        <v>0</v>
      </c>
      <c r="K557" s="87">
        <v>29.031400000000001</v>
      </c>
      <c r="L557" s="67">
        <v>0</v>
      </c>
      <c r="M557" s="67">
        <v>107</v>
      </c>
      <c r="N557" s="67">
        <v>0</v>
      </c>
      <c r="O557" s="67">
        <v>0</v>
      </c>
      <c r="P557" s="67">
        <v>511</v>
      </c>
      <c r="Q557" s="67">
        <v>821</v>
      </c>
      <c r="R557" s="87">
        <v>1.085</v>
      </c>
      <c r="S557" s="67">
        <v>10</v>
      </c>
      <c r="U557" s="88" t="s">
        <v>814</v>
      </c>
      <c r="V557" s="64" t="s">
        <v>583</v>
      </c>
      <c r="W557" s="64" t="s">
        <v>583</v>
      </c>
      <c r="X557" s="67">
        <v>13292</v>
      </c>
    </row>
    <row r="558" spans="1:24" ht="12">
      <c r="A558" s="86">
        <v>481</v>
      </c>
      <c r="B558" s="64">
        <v>481035044</v>
      </c>
      <c r="C558" s="66" t="s">
        <v>249</v>
      </c>
      <c r="D558" s="67">
        <v>2</v>
      </c>
      <c r="E558" s="67">
        <v>0</v>
      </c>
      <c r="F558" s="67">
        <v>0</v>
      </c>
      <c r="G558" s="67">
        <v>5</v>
      </c>
      <c r="H558" s="67">
        <v>1</v>
      </c>
      <c r="I558" s="67">
        <v>0</v>
      </c>
      <c r="J558" s="67">
        <v>0</v>
      </c>
      <c r="K558" s="87">
        <v>0.22739999999999999</v>
      </c>
      <c r="L558" s="67">
        <v>0</v>
      </c>
      <c r="M558" s="67">
        <v>2</v>
      </c>
      <c r="N558" s="67">
        <v>0</v>
      </c>
      <c r="O558" s="67">
        <v>0</v>
      </c>
      <c r="P558" s="67">
        <v>5</v>
      </c>
      <c r="Q558" s="67">
        <v>7</v>
      </c>
      <c r="R558" s="87">
        <v>1.085</v>
      </c>
      <c r="S558" s="67">
        <v>10</v>
      </c>
      <c r="U558" s="88" t="s">
        <v>814</v>
      </c>
      <c r="V558" s="64" t="s">
        <v>583</v>
      </c>
      <c r="W558" s="64" t="s">
        <v>595</v>
      </c>
      <c r="X558" s="67">
        <v>14038</v>
      </c>
    </row>
    <row r="559" spans="1:24" ht="12">
      <c r="A559" s="86">
        <v>481</v>
      </c>
      <c r="B559" s="64">
        <v>481035050</v>
      </c>
      <c r="C559" s="66" t="s">
        <v>249</v>
      </c>
      <c r="D559" s="67">
        <v>0</v>
      </c>
      <c r="E559" s="67">
        <v>0</v>
      </c>
      <c r="F559" s="67">
        <v>0</v>
      </c>
      <c r="G559" s="67">
        <v>2</v>
      </c>
      <c r="H559" s="67">
        <v>0</v>
      </c>
      <c r="I559" s="67">
        <v>0</v>
      </c>
      <c r="J559" s="67">
        <v>0</v>
      </c>
      <c r="K559" s="87">
        <v>7.5800000000000006E-2</v>
      </c>
      <c r="L559" s="67">
        <v>0</v>
      </c>
      <c r="M559" s="67">
        <v>0</v>
      </c>
      <c r="N559" s="67">
        <v>0</v>
      </c>
      <c r="O559" s="67">
        <v>0</v>
      </c>
      <c r="P559" s="67">
        <v>2</v>
      </c>
      <c r="Q559" s="67">
        <v>2</v>
      </c>
      <c r="R559" s="87">
        <v>1.085</v>
      </c>
      <c r="S559" s="67">
        <v>3</v>
      </c>
      <c r="U559" s="88" t="s">
        <v>814</v>
      </c>
      <c r="V559" s="64" t="s">
        <v>583</v>
      </c>
      <c r="W559" s="64" t="s">
        <v>665</v>
      </c>
      <c r="X559" s="67">
        <v>14164</v>
      </c>
    </row>
    <row r="560" spans="1:24" ht="12">
      <c r="A560" s="86">
        <v>481</v>
      </c>
      <c r="B560" s="64">
        <v>481035073</v>
      </c>
      <c r="C560" s="66" t="s">
        <v>249</v>
      </c>
      <c r="D560" s="67">
        <v>0</v>
      </c>
      <c r="E560" s="67">
        <v>0</v>
      </c>
      <c r="F560" s="67">
        <v>0</v>
      </c>
      <c r="G560" s="67">
        <v>2</v>
      </c>
      <c r="H560" s="67">
        <v>1</v>
      </c>
      <c r="I560" s="67">
        <v>0</v>
      </c>
      <c r="J560" s="67">
        <v>0</v>
      </c>
      <c r="K560" s="87">
        <v>0.1137</v>
      </c>
      <c r="L560" s="67">
        <v>0</v>
      </c>
      <c r="M560" s="67">
        <v>1</v>
      </c>
      <c r="N560" s="67">
        <v>1</v>
      </c>
      <c r="O560" s="67">
        <v>0</v>
      </c>
      <c r="P560" s="67">
        <v>2</v>
      </c>
      <c r="Q560" s="67">
        <v>3</v>
      </c>
      <c r="R560" s="87">
        <v>1.085</v>
      </c>
      <c r="S560" s="67">
        <v>5</v>
      </c>
      <c r="U560" s="88" t="s">
        <v>814</v>
      </c>
      <c r="V560" s="64" t="s">
        <v>583</v>
      </c>
      <c r="W560" s="64" t="s">
        <v>626</v>
      </c>
      <c r="X560" s="67">
        <v>14392</v>
      </c>
    </row>
    <row r="561" spans="1:24" ht="12">
      <c r="A561" s="86">
        <v>481</v>
      </c>
      <c r="B561" s="64">
        <v>481035189</v>
      </c>
      <c r="C561" s="66" t="s">
        <v>249</v>
      </c>
      <c r="D561" s="67">
        <v>0</v>
      </c>
      <c r="E561" s="67">
        <v>0</v>
      </c>
      <c r="F561" s="67">
        <v>1</v>
      </c>
      <c r="G561" s="67">
        <v>0</v>
      </c>
      <c r="H561" s="67">
        <v>0</v>
      </c>
      <c r="I561" s="67">
        <v>0</v>
      </c>
      <c r="J561" s="67">
        <v>0</v>
      </c>
      <c r="K561" s="87">
        <v>3.7900000000000003E-2</v>
      </c>
      <c r="L561" s="67">
        <v>0</v>
      </c>
      <c r="M561" s="67">
        <v>0</v>
      </c>
      <c r="N561" s="67">
        <v>0</v>
      </c>
      <c r="O561" s="67">
        <v>0</v>
      </c>
      <c r="P561" s="67">
        <v>0</v>
      </c>
      <c r="Q561" s="67">
        <v>1</v>
      </c>
      <c r="R561" s="87">
        <v>1.085</v>
      </c>
      <c r="S561" s="67">
        <v>2</v>
      </c>
      <c r="U561" s="88" t="s">
        <v>814</v>
      </c>
      <c r="V561" s="64" t="s">
        <v>583</v>
      </c>
      <c r="W561" s="64" t="s">
        <v>596</v>
      </c>
      <c r="X561" s="67">
        <v>9900</v>
      </c>
    </row>
    <row r="562" spans="1:24" ht="12">
      <c r="A562" s="86">
        <v>481</v>
      </c>
      <c r="B562" s="64">
        <v>481035212</v>
      </c>
      <c r="C562" s="66" t="s">
        <v>249</v>
      </c>
      <c r="D562" s="67">
        <v>0</v>
      </c>
      <c r="E562" s="67">
        <v>0</v>
      </c>
      <c r="F562" s="67">
        <v>1</v>
      </c>
      <c r="G562" s="67">
        <v>1</v>
      </c>
      <c r="H562" s="67">
        <v>0</v>
      </c>
      <c r="I562" s="67">
        <v>0</v>
      </c>
      <c r="J562" s="67">
        <v>0</v>
      </c>
      <c r="K562" s="87">
        <v>7.5800000000000006E-2</v>
      </c>
      <c r="L562" s="67">
        <v>0</v>
      </c>
      <c r="M562" s="67">
        <v>0</v>
      </c>
      <c r="N562" s="67">
        <v>0</v>
      </c>
      <c r="O562" s="67">
        <v>0</v>
      </c>
      <c r="P562" s="67">
        <v>0</v>
      </c>
      <c r="Q562" s="67">
        <v>2</v>
      </c>
      <c r="R562" s="87">
        <v>1.085</v>
      </c>
      <c r="S562" s="67">
        <v>4</v>
      </c>
      <c r="U562" s="88" t="s">
        <v>814</v>
      </c>
      <c r="V562" s="64" t="s">
        <v>583</v>
      </c>
      <c r="W562" s="64" t="s">
        <v>742</v>
      </c>
      <c r="X562" s="67">
        <v>9926</v>
      </c>
    </row>
    <row r="563" spans="1:24" ht="12">
      <c r="A563" s="86">
        <v>481</v>
      </c>
      <c r="B563" s="64">
        <v>481035218</v>
      </c>
      <c r="C563" s="66" t="s">
        <v>249</v>
      </c>
      <c r="D563" s="67">
        <v>0</v>
      </c>
      <c r="E563" s="67">
        <v>0</v>
      </c>
      <c r="F563" s="67">
        <v>0</v>
      </c>
      <c r="G563" s="67">
        <v>1</v>
      </c>
      <c r="H563" s="67">
        <v>0</v>
      </c>
      <c r="I563" s="67">
        <v>0</v>
      </c>
      <c r="J563" s="67">
        <v>0</v>
      </c>
      <c r="K563" s="87">
        <v>3.7900000000000003E-2</v>
      </c>
      <c r="L563" s="67">
        <v>0</v>
      </c>
      <c r="M563" s="67">
        <v>0</v>
      </c>
      <c r="N563" s="67">
        <v>0</v>
      </c>
      <c r="O563" s="67">
        <v>0</v>
      </c>
      <c r="P563" s="67">
        <v>0</v>
      </c>
      <c r="Q563" s="67">
        <v>1</v>
      </c>
      <c r="R563" s="87">
        <v>1.085</v>
      </c>
      <c r="S563" s="67">
        <v>5</v>
      </c>
      <c r="U563" s="88" t="s">
        <v>814</v>
      </c>
      <c r="V563" s="64" t="s">
        <v>583</v>
      </c>
      <c r="W563" s="64" t="s">
        <v>743</v>
      </c>
      <c r="X563" s="67">
        <v>9952</v>
      </c>
    </row>
    <row r="564" spans="1:24" ht="12">
      <c r="A564" s="86">
        <v>481</v>
      </c>
      <c r="B564" s="64">
        <v>481035220</v>
      </c>
      <c r="C564" s="66" t="s">
        <v>249</v>
      </c>
      <c r="D564" s="67">
        <v>2</v>
      </c>
      <c r="E564" s="67">
        <v>0</v>
      </c>
      <c r="F564" s="67">
        <v>0</v>
      </c>
      <c r="G564" s="67">
        <v>4</v>
      </c>
      <c r="H564" s="67">
        <v>0</v>
      </c>
      <c r="I564" s="67">
        <v>0</v>
      </c>
      <c r="J564" s="67">
        <v>0</v>
      </c>
      <c r="K564" s="87">
        <v>0.15160000000000001</v>
      </c>
      <c r="L564" s="67">
        <v>0</v>
      </c>
      <c r="M564" s="67">
        <v>1</v>
      </c>
      <c r="N564" s="67">
        <v>0</v>
      </c>
      <c r="O564" s="67">
        <v>0</v>
      </c>
      <c r="P564" s="67">
        <v>1</v>
      </c>
      <c r="Q564" s="67">
        <v>5</v>
      </c>
      <c r="R564" s="87">
        <v>1.085</v>
      </c>
      <c r="S564" s="67">
        <v>6</v>
      </c>
      <c r="U564" s="88" t="s">
        <v>814</v>
      </c>
      <c r="V564" s="64" t="s">
        <v>583</v>
      </c>
      <c r="W564" s="64" t="s">
        <v>598</v>
      </c>
      <c r="X564" s="67">
        <v>11134</v>
      </c>
    </row>
    <row r="565" spans="1:24" ht="12">
      <c r="A565" s="86">
        <v>481</v>
      </c>
      <c r="B565" s="64">
        <v>481035243</v>
      </c>
      <c r="C565" s="66" t="s">
        <v>249</v>
      </c>
      <c r="D565" s="67">
        <v>0</v>
      </c>
      <c r="E565" s="67">
        <v>0</v>
      </c>
      <c r="F565" s="67">
        <v>0</v>
      </c>
      <c r="G565" s="67">
        <v>3</v>
      </c>
      <c r="H565" s="67">
        <v>0</v>
      </c>
      <c r="I565" s="67">
        <v>0</v>
      </c>
      <c r="J565" s="67">
        <v>0</v>
      </c>
      <c r="K565" s="87">
        <v>0.1137</v>
      </c>
      <c r="L565" s="67">
        <v>0</v>
      </c>
      <c r="M565" s="67">
        <v>0</v>
      </c>
      <c r="N565" s="67">
        <v>0</v>
      </c>
      <c r="O565" s="67">
        <v>0</v>
      </c>
      <c r="P565" s="67">
        <v>3</v>
      </c>
      <c r="Q565" s="67">
        <v>3</v>
      </c>
      <c r="R565" s="87">
        <v>1.085</v>
      </c>
      <c r="S565" s="67">
        <v>8</v>
      </c>
      <c r="U565" s="88" t="s">
        <v>814</v>
      </c>
      <c r="V565" s="64" t="s">
        <v>583</v>
      </c>
      <c r="W565" s="64" t="s">
        <v>648</v>
      </c>
      <c r="X565" s="67">
        <v>14770</v>
      </c>
    </row>
    <row r="566" spans="1:24" ht="12">
      <c r="A566" s="86">
        <v>481</v>
      </c>
      <c r="B566" s="64">
        <v>481035244</v>
      </c>
      <c r="C566" s="66" t="s">
        <v>249</v>
      </c>
      <c r="D566" s="67">
        <v>0</v>
      </c>
      <c r="E566" s="67">
        <v>0</v>
      </c>
      <c r="F566" s="67">
        <v>1</v>
      </c>
      <c r="G566" s="67">
        <v>13</v>
      </c>
      <c r="H566" s="67">
        <v>4</v>
      </c>
      <c r="I566" s="67">
        <v>0</v>
      </c>
      <c r="J566" s="67">
        <v>0</v>
      </c>
      <c r="K566" s="87">
        <v>0.68220000000000003</v>
      </c>
      <c r="L566" s="67">
        <v>0</v>
      </c>
      <c r="M566" s="67">
        <v>0</v>
      </c>
      <c r="N566" s="67">
        <v>0</v>
      </c>
      <c r="O566" s="67">
        <v>0</v>
      </c>
      <c r="P566" s="67">
        <v>7</v>
      </c>
      <c r="Q566" s="67">
        <v>18</v>
      </c>
      <c r="R566" s="87">
        <v>1.085</v>
      </c>
      <c r="S566" s="67">
        <v>9</v>
      </c>
      <c r="U566" s="88" t="s">
        <v>814</v>
      </c>
      <c r="V566" s="64" t="s">
        <v>583</v>
      </c>
      <c r="W566" s="64" t="s">
        <v>599</v>
      </c>
      <c r="X566" s="67">
        <v>11782</v>
      </c>
    </row>
    <row r="567" spans="1:24" ht="12">
      <c r="A567" s="86">
        <v>481</v>
      </c>
      <c r="B567" s="64">
        <v>481035251</v>
      </c>
      <c r="C567" s="66" t="s">
        <v>249</v>
      </c>
      <c r="D567" s="67">
        <v>0</v>
      </c>
      <c r="E567" s="67">
        <v>0</v>
      </c>
      <c r="F567" s="67">
        <v>1</v>
      </c>
      <c r="G567" s="67">
        <v>0</v>
      </c>
      <c r="H567" s="67">
        <v>0</v>
      </c>
      <c r="I567" s="67">
        <v>0</v>
      </c>
      <c r="J567" s="67">
        <v>0</v>
      </c>
      <c r="K567" s="87">
        <v>3.7900000000000003E-2</v>
      </c>
      <c r="L567" s="67">
        <v>0</v>
      </c>
      <c r="M567" s="67">
        <v>0</v>
      </c>
      <c r="N567" s="67">
        <v>0</v>
      </c>
      <c r="O567" s="67">
        <v>0</v>
      </c>
      <c r="P567" s="67">
        <v>1</v>
      </c>
      <c r="Q567" s="67">
        <v>1</v>
      </c>
      <c r="R567" s="87">
        <v>1.085</v>
      </c>
      <c r="S567" s="67">
        <v>8</v>
      </c>
      <c r="U567" s="88" t="s">
        <v>814</v>
      </c>
      <c r="V567" s="64" t="s">
        <v>583</v>
      </c>
      <c r="W567" s="64" t="s">
        <v>848</v>
      </c>
      <c r="X567" s="67">
        <v>14718</v>
      </c>
    </row>
    <row r="568" spans="1:24" ht="12">
      <c r="A568" s="86">
        <v>481</v>
      </c>
      <c r="B568" s="64">
        <v>481035285</v>
      </c>
      <c r="C568" s="66" t="s">
        <v>249</v>
      </c>
      <c r="D568" s="67">
        <v>1</v>
      </c>
      <c r="E568" s="67">
        <v>0</v>
      </c>
      <c r="F568" s="67">
        <v>0</v>
      </c>
      <c r="G568" s="67">
        <v>4</v>
      </c>
      <c r="H568" s="67">
        <v>0</v>
      </c>
      <c r="I568" s="67">
        <v>0</v>
      </c>
      <c r="J568" s="67">
        <v>0</v>
      </c>
      <c r="K568" s="87">
        <v>0.15160000000000001</v>
      </c>
      <c r="L568" s="67">
        <v>0</v>
      </c>
      <c r="M568" s="67">
        <v>1</v>
      </c>
      <c r="N568" s="67">
        <v>0</v>
      </c>
      <c r="O568" s="67">
        <v>0</v>
      </c>
      <c r="P568" s="67">
        <v>1</v>
      </c>
      <c r="Q568" s="67">
        <v>5</v>
      </c>
      <c r="R568" s="87">
        <v>1.085</v>
      </c>
      <c r="S568" s="67">
        <v>7</v>
      </c>
      <c r="U568" s="88" t="s">
        <v>814</v>
      </c>
      <c r="V568" s="64" t="s">
        <v>583</v>
      </c>
      <c r="W568" s="64" t="s">
        <v>600</v>
      </c>
      <c r="X568" s="67">
        <v>10278</v>
      </c>
    </row>
    <row r="569" spans="1:24" ht="12">
      <c r="A569" s="86">
        <v>481</v>
      </c>
      <c r="B569" s="64">
        <v>481035307</v>
      </c>
      <c r="C569" s="66" t="s">
        <v>249</v>
      </c>
      <c r="D569" s="67">
        <v>0</v>
      </c>
      <c r="E569" s="67">
        <v>0</v>
      </c>
      <c r="F569" s="67">
        <v>1</v>
      </c>
      <c r="G569" s="67">
        <v>0</v>
      </c>
      <c r="H569" s="67">
        <v>0</v>
      </c>
      <c r="I569" s="67">
        <v>0</v>
      </c>
      <c r="J569" s="67">
        <v>0</v>
      </c>
      <c r="K569" s="87">
        <v>3.7900000000000003E-2</v>
      </c>
      <c r="L569" s="67">
        <v>0</v>
      </c>
      <c r="M569" s="67">
        <v>0</v>
      </c>
      <c r="N569" s="67">
        <v>0</v>
      </c>
      <c r="O569" s="67">
        <v>0</v>
      </c>
      <c r="P569" s="67">
        <v>0</v>
      </c>
      <c r="Q569" s="67">
        <v>1</v>
      </c>
      <c r="R569" s="87">
        <v>1.085</v>
      </c>
      <c r="S569" s="67">
        <v>3</v>
      </c>
      <c r="U569" s="88" t="s">
        <v>814</v>
      </c>
      <c r="V569" s="64" t="s">
        <v>583</v>
      </c>
      <c r="W569" s="64" t="s">
        <v>628</v>
      </c>
      <c r="X569" s="67">
        <v>9900</v>
      </c>
    </row>
    <row r="570" spans="1:24" ht="12">
      <c r="A570" s="86">
        <v>481</v>
      </c>
      <c r="B570" s="64">
        <v>481035625</v>
      </c>
      <c r="C570" s="66" t="s">
        <v>249</v>
      </c>
      <c r="D570" s="67">
        <v>1</v>
      </c>
      <c r="E570" s="67">
        <v>0</v>
      </c>
      <c r="F570" s="67">
        <v>0</v>
      </c>
      <c r="G570" s="67">
        <v>0</v>
      </c>
      <c r="H570" s="67">
        <v>0</v>
      </c>
      <c r="I570" s="67">
        <v>0</v>
      </c>
      <c r="J570" s="67">
        <v>0</v>
      </c>
      <c r="K570" s="87">
        <v>0</v>
      </c>
      <c r="L570" s="67">
        <v>0</v>
      </c>
      <c r="M570" s="67">
        <v>0</v>
      </c>
      <c r="N570" s="67">
        <v>0</v>
      </c>
      <c r="O570" s="67">
        <v>0</v>
      </c>
      <c r="P570" s="67">
        <v>0</v>
      </c>
      <c r="Q570" s="67">
        <v>1</v>
      </c>
      <c r="R570" s="87">
        <v>1.085</v>
      </c>
      <c r="S570" s="67">
        <v>4</v>
      </c>
      <c r="U570" s="88" t="s">
        <v>814</v>
      </c>
      <c r="V570" s="64" t="s">
        <v>583</v>
      </c>
      <c r="W570" s="64" t="s">
        <v>749</v>
      </c>
      <c r="X570" s="67">
        <v>4387</v>
      </c>
    </row>
    <row r="571" spans="1:24" ht="12">
      <c r="A571" s="86">
        <v>482</v>
      </c>
      <c r="B571" s="64">
        <v>482204007</v>
      </c>
      <c r="C571" s="66" t="s">
        <v>252</v>
      </c>
      <c r="D571" s="67">
        <v>0</v>
      </c>
      <c r="E571" s="67">
        <v>0</v>
      </c>
      <c r="F571" s="67">
        <v>6</v>
      </c>
      <c r="G571" s="67">
        <v>36</v>
      </c>
      <c r="H571" s="67">
        <v>19</v>
      </c>
      <c r="I571" s="67">
        <v>0</v>
      </c>
      <c r="J571" s="67">
        <v>0</v>
      </c>
      <c r="K571" s="87">
        <v>2.3119000000000001</v>
      </c>
      <c r="L571" s="67">
        <v>0</v>
      </c>
      <c r="M571" s="67">
        <v>0</v>
      </c>
      <c r="N571" s="67">
        <v>0</v>
      </c>
      <c r="O571" s="67">
        <v>0</v>
      </c>
      <c r="P571" s="67">
        <v>9</v>
      </c>
      <c r="Q571" s="67">
        <v>61</v>
      </c>
      <c r="R571" s="87">
        <v>1</v>
      </c>
      <c r="S571" s="67">
        <v>5</v>
      </c>
      <c r="U571" s="88" t="s">
        <v>816</v>
      </c>
      <c r="V571" s="64" t="s">
        <v>817</v>
      </c>
      <c r="W571" s="64" t="s">
        <v>776</v>
      </c>
      <c r="X571" s="67">
        <v>9783</v>
      </c>
    </row>
    <row r="572" spans="1:24" ht="12">
      <c r="A572" s="86">
        <v>482</v>
      </c>
      <c r="B572" s="64">
        <v>482204030</v>
      </c>
      <c r="C572" s="66" t="s">
        <v>252</v>
      </c>
      <c r="D572" s="67">
        <v>0</v>
      </c>
      <c r="E572" s="67">
        <v>0</v>
      </c>
      <c r="F572" s="67">
        <v>0</v>
      </c>
      <c r="G572" s="67">
        <v>0</v>
      </c>
      <c r="H572" s="67">
        <v>1</v>
      </c>
      <c r="I572" s="67">
        <v>0</v>
      </c>
      <c r="J572" s="67">
        <v>0</v>
      </c>
      <c r="K572" s="87">
        <v>3.7900000000000003E-2</v>
      </c>
      <c r="L572" s="67">
        <v>0</v>
      </c>
      <c r="M572" s="67">
        <v>0</v>
      </c>
      <c r="N572" s="67">
        <v>0</v>
      </c>
      <c r="O572" s="67">
        <v>0</v>
      </c>
      <c r="P572" s="67">
        <v>0</v>
      </c>
      <c r="Q572" s="67">
        <v>1</v>
      </c>
      <c r="R572" s="87">
        <v>1</v>
      </c>
      <c r="S572" s="67">
        <v>6</v>
      </c>
      <c r="U572" s="88" t="s">
        <v>816</v>
      </c>
      <c r="V572" s="64" t="s">
        <v>817</v>
      </c>
      <c r="W572" s="64" t="s">
        <v>646</v>
      </c>
      <c r="X572" s="67">
        <v>8960</v>
      </c>
    </row>
    <row r="573" spans="1:24" ht="12">
      <c r="A573" s="86">
        <v>482</v>
      </c>
      <c r="B573" s="64">
        <v>482204105</v>
      </c>
      <c r="C573" s="66" t="s">
        <v>252</v>
      </c>
      <c r="D573" s="67">
        <v>0</v>
      </c>
      <c r="E573" s="67">
        <v>0</v>
      </c>
      <c r="F573" s="67">
        <v>1</v>
      </c>
      <c r="G573" s="67">
        <v>1</v>
      </c>
      <c r="H573" s="67">
        <v>1</v>
      </c>
      <c r="I573" s="67">
        <v>0</v>
      </c>
      <c r="J573" s="67">
        <v>0</v>
      </c>
      <c r="K573" s="87">
        <v>0.1137</v>
      </c>
      <c r="L573" s="67">
        <v>0</v>
      </c>
      <c r="M573" s="67">
        <v>0</v>
      </c>
      <c r="N573" s="67">
        <v>0</v>
      </c>
      <c r="O573" s="67">
        <v>0</v>
      </c>
      <c r="P573" s="67">
        <v>0</v>
      </c>
      <c r="Q573" s="67">
        <v>3</v>
      </c>
      <c r="R573" s="87">
        <v>1</v>
      </c>
      <c r="S573" s="67">
        <v>2</v>
      </c>
      <c r="U573" s="88" t="s">
        <v>816</v>
      </c>
      <c r="V573" s="64" t="s">
        <v>817</v>
      </c>
      <c r="W573" s="64" t="s">
        <v>818</v>
      </c>
      <c r="X573" s="67">
        <v>9174</v>
      </c>
    </row>
    <row r="574" spans="1:24" ht="12">
      <c r="A574" s="86">
        <v>482</v>
      </c>
      <c r="B574" s="64">
        <v>482204128</v>
      </c>
      <c r="C574" s="66" t="s">
        <v>252</v>
      </c>
      <c r="D574" s="67">
        <v>0</v>
      </c>
      <c r="E574" s="67">
        <v>0</v>
      </c>
      <c r="F574" s="67">
        <v>1</v>
      </c>
      <c r="G574" s="67">
        <v>0</v>
      </c>
      <c r="H574" s="67">
        <v>0</v>
      </c>
      <c r="I574" s="67">
        <v>0</v>
      </c>
      <c r="J574" s="67">
        <v>0</v>
      </c>
      <c r="K574" s="87">
        <v>3.7900000000000003E-2</v>
      </c>
      <c r="L574" s="67">
        <v>0</v>
      </c>
      <c r="M574" s="67">
        <v>0</v>
      </c>
      <c r="N574" s="67">
        <v>0</v>
      </c>
      <c r="O574" s="67">
        <v>0</v>
      </c>
      <c r="P574" s="67">
        <v>0</v>
      </c>
      <c r="Q574" s="67">
        <v>1</v>
      </c>
      <c r="R574" s="87">
        <v>1</v>
      </c>
      <c r="S574" s="67">
        <v>9</v>
      </c>
      <c r="U574" s="88" t="s">
        <v>816</v>
      </c>
      <c r="V574" s="64" t="s">
        <v>817</v>
      </c>
      <c r="W574" s="64" t="s">
        <v>661</v>
      </c>
      <c r="X574" s="67">
        <v>9257</v>
      </c>
    </row>
    <row r="575" spans="1:24" ht="12">
      <c r="A575" s="86">
        <v>482</v>
      </c>
      <c r="B575" s="64">
        <v>482204204</v>
      </c>
      <c r="C575" s="66" t="s">
        <v>252</v>
      </c>
      <c r="D575" s="67">
        <v>0</v>
      </c>
      <c r="E575" s="67">
        <v>0</v>
      </c>
      <c r="F575" s="67">
        <v>17</v>
      </c>
      <c r="G575" s="67">
        <v>76</v>
      </c>
      <c r="H575" s="67">
        <v>46</v>
      </c>
      <c r="I575" s="67">
        <v>0</v>
      </c>
      <c r="J575" s="67">
        <v>0</v>
      </c>
      <c r="K575" s="87">
        <v>5.2680999999999996</v>
      </c>
      <c r="L575" s="67">
        <v>0</v>
      </c>
      <c r="M575" s="67">
        <v>0</v>
      </c>
      <c r="N575" s="67">
        <v>0</v>
      </c>
      <c r="O575" s="67">
        <v>0</v>
      </c>
      <c r="P575" s="67">
        <v>12</v>
      </c>
      <c r="Q575" s="67">
        <v>139</v>
      </c>
      <c r="R575" s="87">
        <v>1</v>
      </c>
      <c r="S575" s="67">
        <v>2</v>
      </c>
      <c r="U575" s="88" t="s">
        <v>816</v>
      </c>
      <c r="V575" s="64" t="s">
        <v>817</v>
      </c>
      <c r="W575" s="64" t="s">
        <v>817</v>
      </c>
      <c r="X575" s="67">
        <v>9519</v>
      </c>
    </row>
    <row r="576" spans="1:24" ht="12">
      <c r="A576" s="86">
        <v>482</v>
      </c>
      <c r="B576" s="64">
        <v>482204705</v>
      </c>
      <c r="C576" s="66" t="s">
        <v>252</v>
      </c>
      <c r="D576" s="67">
        <v>0</v>
      </c>
      <c r="E576" s="67">
        <v>0</v>
      </c>
      <c r="F576" s="67">
        <v>0</v>
      </c>
      <c r="G576" s="67">
        <v>0</v>
      </c>
      <c r="H576" s="67">
        <v>1</v>
      </c>
      <c r="I576" s="67">
        <v>0</v>
      </c>
      <c r="J576" s="67">
        <v>0</v>
      </c>
      <c r="K576" s="87">
        <v>3.7900000000000003E-2</v>
      </c>
      <c r="L576" s="67">
        <v>0</v>
      </c>
      <c r="M576" s="67">
        <v>0</v>
      </c>
      <c r="N576" s="67">
        <v>0</v>
      </c>
      <c r="O576" s="67">
        <v>0</v>
      </c>
      <c r="P576" s="67">
        <v>0</v>
      </c>
      <c r="Q576" s="67">
        <v>1</v>
      </c>
      <c r="R576" s="87">
        <v>1</v>
      </c>
      <c r="S576" s="67">
        <v>1</v>
      </c>
      <c r="U576" s="88" t="s">
        <v>816</v>
      </c>
      <c r="V576" s="64" t="s">
        <v>817</v>
      </c>
      <c r="W576" s="64" t="s">
        <v>907</v>
      </c>
      <c r="X576" s="67">
        <v>8960</v>
      </c>
    </row>
    <row r="577" spans="1:24" ht="12">
      <c r="A577" s="86">
        <v>482</v>
      </c>
      <c r="B577" s="64">
        <v>482204745</v>
      </c>
      <c r="C577" s="66" t="s">
        <v>252</v>
      </c>
      <c r="D577" s="67">
        <v>0</v>
      </c>
      <c r="E577" s="67">
        <v>0</v>
      </c>
      <c r="F577" s="67">
        <v>2</v>
      </c>
      <c r="G577" s="67">
        <v>14</v>
      </c>
      <c r="H577" s="67">
        <v>10</v>
      </c>
      <c r="I577" s="67">
        <v>0</v>
      </c>
      <c r="J577" s="67">
        <v>0</v>
      </c>
      <c r="K577" s="87">
        <v>0.98540000000000005</v>
      </c>
      <c r="L577" s="67">
        <v>0</v>
      </c>
      <c r="M577" s="67">
        <v>0</v>
      </c>
      <c r="N577" s="67">
        <v>0</v>
      </c>
      <c r="O577" s="67">
        <v>0</v>
      </c>
      <c r="P577" s="67">
        <v>2</v>
      </c>
      <c r="Q577" s="67">
        <v>26</v>
      </c>
      <c r="R577" s="87">
        <v>1</v>
      </c>
      <c r="S577" s="67">
        <v>3</v>
      </c>
      <c r="U577" s="88" t="s">
        <v>816</v>
      </c>
      <c r="V577" s="64" t="s">
        <v>817</v>
      </c>
      <c r="W577" s="64" t="s">
        <v>777</v>
      </c>
      <c r="X577" s="67">
        <v>9470</v>
      </c>
    </row>
    <row r="578" spans="1:24" ht="12">
      <c r="A578" s="86">
        <v>482</v>
      </c>
      <c r="B578" s="64">
        <v>482204773</v>
      </c>
      <c r="C578" s="66" t="s">
        <v>252</v>
      </c>
      <c r="D578" s="67">
        <v>0</v>
      </c>
      <c r="E578" s="67">
        <v>0</v>
      </c>
      <c r="F578" s="67">
        <v>7</v>
      </c>
      <c r="G578" s="67">
        <v>35</v>
      </c>
      <c r="H578" s="67">
        <v>14</v>
      </c>
      <c r="I578" s="67">
        <v>0</v>
      </c>
      <c r="J578" s="67">
        <v>0</v>
      </c>
      <c r="K578" s="87">
        <v>2.1223999999999998</v>
      </c>
      <c r="L578" s="67">
        <v>0</v>
      </c>
      <c r="M578" s="67">
        <v>0</v>
      </c>
      <c r="N578" s="67">
        <v>0</v>
      </c>
      <c r="O578" s="67">
        <v>0</v>
      </c>
      <c r="P578" s="67">
        <v>6</v>
      </c>
      <c r="Q578" s="67">
        <v>56</v>
      </c>
      <c r="R578" s="87">
        <v>1</v>
      </c>
      <c r="S578" s="67">
        <v>5</v>
      </c>
      <c r="U578" s="88" t="s">
        <v>816</v>
      </c>
      <c r="V578" s="64" t="s">
        <v>817</v>
      </c>
      <c r="W578" s="64" t="s">
        <v>819</v>
      </c>
      <c r="X578" s="67">
        <v>9641</v>
      </c>
    </row>
    <row r="579" spans="1:24" ht="12">
      <c r="A579" s="86">
        <v>483</v>
      </c>
      <c r="B579" s="64">
        <v>483239020</v>
      </c>
      <c r="C579" s="66" t="s">
        <v>257</v>
      </c>
      <c r="D579" s="67">
        <v>0</v>
      </c>
      <c r="E579" s="67">
        <v>0</v>
      </c>
      <c r="F579" s="67">
        <v>0</v>
      </c>
      <c r="G579" s="67">
        <v>0</v>
      </c>
      <c r="H579" s="67">
        <v>5</v>
      </c>
      <c r="I579" s="67">
        <v>3</v>
      </c>
      <c r="J579" s="67">
        <v>0</v>
      </c>
      <c r="K579" s="87">
        <v>0.30320000000000003</v>
      </c>
      <c r="L579" s="67">
        <v>0</v>
      </c>
      <c r="M579" s="67">
        <v>0</v>
      </c>
      <c r="N579" s="67">
        <v>0</v>
      </c>
      <c r="O579" s="67">
        <v>0</v>
      </c>
      <c r="P579" s="67">
        <v>3</v>
      </c>
      <c r="Q579" s="67">
        <v>8</v>
      </c>
      <c r="R579" s="87">
        <v>1.0349999999999999</v>
      </c>
      <c r="S579" s="67">
        <v>9</v>
      </c>
      <c r="U579" s="88" t="s">
        <v>820</v>
      </c>
      <c r="V579" s="64" t="s">
        <v>821</v>
      </c>
      <c r="W579" s="64" t="s">
        <v>694</v>
      </c>
      <c r="X579" s="67">
        <v>11683</v>
      </c>
    </row>
    <row r="580" spans="1:24" ht="12">
      <c r="A580" s="86">
        <v>483</v>
      </c>
      <c r="B580" s="64">
        <v>483239036</v>
      </c>
      <c r="C580" s="66" t="s">
        <v>257</v>
      </c>
      <c r="D580" s="67">
        <v>0</v>
      </c>
      <c r="E580" s="67">
        <v>0</v>
      </c>
      <c r="F580" s="67">
        <v>0</v>
      </c>
      <c r="G580" s="67">
        <v>2</v>
      </c>
      <c r="H580" s="67">
        <v>13</v>
      </c>
      <c r="I580" s="67">
        <v>9</v>
      </c>
      <c r="J580" s="67">
        <v>0</v>
      </c>
      <c r="K580" s="87">
        <v>0.90959999999999996</v>
      </c>
      <c r="L580" s="67">
        <v>0</v>
      </c>
      <c r="M580" s="67">
        <v>0</v>
      </c>
      <c r="N580" s="67">
        <v>0</v>
      </c>
      <c r="O580" s="67">
        <v>0</v>
      </c>
      <c r="P580" s="67">
        <v>4</v>
      </c>
      <c r="Q580" s="67">
        <v>24</v>
      </c>
      <c r="R580" s="87">
        <v>1.0349999999999999</v>
      </c>
      <c r="S580" s="67">
        <v>6</v>
      </c>
      <c r="U580" s="88" t="s">
        <v>820</v>
      </c>
      <c r="V580" s="64" t="s">
        <v>821</v>
      </c>
      <c r="W580" s="64" t="s">
        <v>695</v>
      </c>
      <c r="X580" s="67">
        <v>10677</v>
      </c>
    </row>
    <row r="581" spans="1:24" ht="12">
      <c r="A581" s="86">
        <v>483</v>
      </c>
      <c r="B581" s="64">
        <v>483239052</v>
      </c>
      <c r="C581" s="66" t="s">
        <v>257</v>
      </c>
      <c r="D581" s="67">
        <v>0</v>
      </c>
      <c r="E581" s="67">
        <v>0</v>
      </c>
      <c r="F581" s="67">
        <v>0</v>
      </c>
      <c r="G581" s="67">
        <v>6</v>
      </c>
      <c r="H581" s="67">
        <v>12</v>
      </c>
      <c r="I581" s="67">
        <v>17</v>
      </c>
      <c r="J581" s="67">
        <v>0</v>
      </c>
      <c r="K581" s="87">
        <v>1.3265</v>
      </c>
      <c r="L581" s="67">
        <v>0</v>
      </c>
      <c r="M581" s="67">
        <v>0</v>
      </c>
      <c r="N581" s="67">
        <v>0</v>
      </c>
      <c r="O581" s="67">
        <v>0</v>
      </c>
      <c r="P581" s="67">
        <v>4</v>
      </c>
      <c r="Q581" s="67">
        <v>35</v>
      </c>
      <c r="R581" s="87">
        <v>1.0349999999999999</v>
      </c>
      <c r="S581" s="67">
        <v>5</v>
      </c>
      <c r="U581" s="88" t="s">
        <v>820</v>
      </c>
      <c r="V581" s="64" t="s">
        <v>821</v>
      </c>
      <c r="W581" s="64" t="s">
        <v>822</v>
      </c>
      <c r="X581" s="67">
        <v>10651</v>
      </c>
    </row>
    <row r="582" spans="1:24" ht="12">
      <c r="A582" s="86">
        <v>483</v>
      </c>
      <c r="B582" s="64">
        <v>483239082</v>
      </c>
      <c r="C582" s="66" t="s">
        <v>257</v>
      </c>
      <c r="D582" s="67">
        <v>0</v>
      </c>
      <c r="E582" s="67">
        <v>0</v>
      </c>
      <c r="F582" s="67">
        <v>0</v>
      </c>
      <c r="G582" s="67">
        <v>3</v>
      </c>
      <c r="H582" s="67">
        <v>1</v>
      </c>
      <c r="I582" s="67">
        <v>3</v>
      </c>
      <c r="J582" s="67">
        <v>0</v>
      </c>
      <c r="K582" s="87">
        <v>0.26529999999999998</v>
      </c>
      <c r="L582" s="67">
        <v>0</v>
      </c>
      <c r="M582" s="67">
        <v>0</v>
      </c>
      <c r="N582" s="67">
        <v>0</v>
      </c>
      <c r="O582" s="67">
        <v>0</v>
      </c>
      <c r="P582" s="67">
        <v>1</v>
      </c>
      <c r="Q582" s="67">
        <v>7</v>
      </c>
      <c r="R582" s="87">
        <v>1.0349999999999999</v>
      </c>
      <c r="S582" s="67">
        <v>1</v>
      </c>
      <c r="U582" s="88" t="s">
        <v>820</v>
      </c>
      <c r="V582" s="64" t="s">
        <v>821</v>
      </c>
      <c r="W582" s="64" t="s">
        <v>823</v>
      </c>
      <c r="X582" s="67">
        <v>10729</v>
      </c>
    </row>
    <row r="583" spans="1:24" ht="12">
      <c r="A583" s="86">
        <v>483</v>
      </c>
      <c r="B583" s="64">
        <v>483239083</v>
      </c>
      <c r="C583" s="66" t="s">
        <v>257</v>
      </c>
      <c r="D583" s="67">
        <v>0</v>
      </c>
      <c r="E583" s="67">
        <v>0</v>
      </c>
      <c r="F583" s="67">
        <v>0</v>
      </c>
      <c r="G583" s="67">
        <v>0</v>
      </c>
      <c r="H583" s="67">
        <v>0</v>
      </c>
      <c r="I583" s="67">
        <v>1</v>
      </c>
      <c r="J583" s="67">
        <v>0</v>
      </c>
      <c r="K583" s="87">
        <v>3.7900000000000003E-2</v>
      </c>
      <c r="L583" s="67">
        <v>0</v>
      </c>
      <c r="M583" s="67">
        <v>0</v>
      </c>
      <c r="N583" s="67">
        <v>0</v>
      </c>
      <c r="O583" s="67">
        <v>0</v>
      </c>
      <c r="P583" s="67">
        <v>0</v>
      </c>
      <c r="Q583" s="67">
        <v>1</v>
      </c>
      <c r="R583" s="87">
        <v>1.0349999999999999</v>
      </c>
      <c r="S583" s="67">
        <v>5</v>
      </c>
      <c r="U583" s="88" t="s">
        <v>820</v>
      </c>
      <c r="V583" s="64" t="s">
        <v>821</v>
      </c>
      <c r="W583" s="64" t="s">
        <v>824</v>
      </c>
      <c r="X583" s="67">
        <v>11076</v>
      </c>
    </row>
    <row r="584" spans="1:24" ht="12">
      <c r="A584" s="86">
        <v>483</v>
      </c>
      <c r="B584" s="64">
        <v>483239096</v>
      </c>
      <c r="C584" s="66" t="s">
        <v>257</v>
      </c>
      <c r="D584" s="67">
        <v>0</v>
      </c>
      <c r="E584" s="67">
        <v>0</v>
      </c>
      <c r="F584" s="67">
        <v>0</v>
      </c>
      <c r="G584" s="67">
        <v>1</v>
      </c>
      <c r="H584" s="67">
        <v>0</v>
      </c>
      <c r="I584" s="67">
        <v>1</v>
      </c>
      <c r="J584" s="67">
        <v>0</v>
      </c>
      <c r="K584" s="87">
        <v>7.5800000000000006E-2</v>
      </c>
      <c r="L584" s="67">
        <v>0</v>
      </c>
      <c r="M584" s="67">
        <v>0</v>
      </c>
      <c r="N584" s="67">
        <v>0</v>
      </c>
      <c r="O584" s="67">
        <v>0</v>
      </c>
      <c r="P584" s="67">
        <v>1</v>
      </c>
      <c r="Q584" s="67">
        <v>2</v>
      </c>
      <c r="R584" s="87">
        <v>1.0349999999999999</v>
      </c>
      <c r="S584" s="67">
        <v>7</v>
      </c>
      <c r="U584" s="88" t="s">
        <v>820</v>
      </c>
      <c r="V584" s="64" t="s">
        <v>821</v>
      </c>
      <c r="W584" s="64" t="s">
        <v>785</v>
      </c>
      <c r="X584" s="67">
        <v>12580</v>
      </c>
    </row>
    <row r="585" spans="1:24" ht="12">
      <c r="A585" s="86">
        <v>483</v>
      </c>
      <c r="B585" s="64">
        <v>483239118</v>
      </c>
      <c r="C585" s="66" t="s">
        <v>257</v>
      </c>
      <c r="D585" s="67">
        <v>0</v>
      </c>
      <c r="E585" s="67">
        <v>0</v>
      </c>
      <c r="F585" s="67">
        <v>0</v>
      </c>
      <c r="G585" s="67">
        <v>1</v>
      </c>
      <c r="H585" s="67">
        <v>1</v>
      </c>
      <c r="I585" s="67">
        <v>0</v>
      </c>
      <c r="J585" s="67">
        <v>0</v>
      </c>
      <c r="K585" s="87">
        <v>7.5800000000000006E-2</v>
      </c>
      <c r="L585" s="67">
        <v>0</v>
      </c>
      <c r="M585" s="67">
        <v>0</v>
      </c>
      <c r="N585" s="67">
        <v>0</v>
      </c>
      <c r="O585" s="67">
        <v>0</v>
      </c>
      <c r="P585" s="67">
        <v>1</v>
      </c>
      <c r="Q585" s="67">
        <v>2</v>
      </c>
      <c r="R585" s="87">
        <v>1.0349999999999999</v>
      </c>
      <c r="S585" s="67">
        <v>5</v>
      </c>
      <c r="U585" s="88" t="s">
        <v>820</v>
      </c>
      <c r="V585" s="64" t="s">
        <v>821</v>
      </c>
      <c r="W585" s="64" t="s">
        <v>825</v>
      </c>
      <c r="X585" s="67">
        <v>11455</v>
      </c>
    </row>
    <row r="586" spans="1:24" ht="12">
      <c r="A586" s="86">
        <v>483</v>
      </c>
      <c r="B586" s="64">
        <v>483239145</v>
      </c>
      <c r="C586" s="66" t="s">
        <v>257</v>
      </c>
      <c r="D586" s="67">
        <v>0</v>
      </c>
      <c r="E586" s="67">
        <v>0</v>
      </c>
      <c r="F586" s="67">
        <v>0</v>
      </c>
      <c r="G586" s="67">
        <v>4</v>
      </c>
      <c r="H586" s="67">
        <v>8</v>
      </c>
      <c r="I586" s="67">
        <v>0</v>
      </c>
      <c r="J586" s="67">
        <v>0</v>
      </c>
      <c r="K586" s="87">
        <v>0.45479999999999998</v>
      </c>
      <c r="L586" s="67">
        <v>0</v>
      </c>
      <c r="M586" s="67">
        <v>1</v>
      </c>
      <c r="N586" s="67">
        <v>0</v>
      </c>
      <c r="O586" s="67">
        <v>0</v>
      </c>
      <c r="P586" s="67">
        <v>1</v>
      </c>
      <c r="Q586" s="67">
        <v>12</v>
      </c>
      <c r="R586" s="87">
        <v>1.0349999999999999</v>
      </c>
      <c r="S586" s="67">
        <v>4</v>
      </c>
      <c r="U586" s="88" t="s">
        <v>820</v>
      </c>
      <c r="V586" s="64" t="s">
        <v>821</v>
      </c>
      <c r="W586" s="64" t="s">
        <v>826</v>
      </c>
      <c r="X586" s="67">
        <v>9872</v>
      </c>
    </row>
    <row r="587" spans="1:24" ht="12">
      <c r="A587" s="86">
        <v>483</v>
      </c>
      <c r="B587" s="64">
        <v>483239171</v>
      </c>
      <c r="C587" s="66" t="s">
        <v>257</v>
      </c>
      <c r="D587" s="67">
        <v>0</v>
      </c>
      <c r="E587" s="67">
        <v>0</v>
      </c>
      <c r="F587" s="67">
        <v>0</v>
      </c>
      <c r="G587" s="67">
        <v>1</v>
      </c>
      <c r="H587" s="67">
        <v>6</v>
      </c>
      <c r="I587" s="67">
        <v>3</v>
      </c>
      <c r="J587" s="67">
        <v>0</v>
      </c>
      <c r="K587" s="87">
        <v>0.379</v>
      </c>
      <c r="L587" s="67">
        <v>0</v>
      </c>
      <c r="M587" s="67">
        <v>0</v>
      </c>
      <c r="N587" s="67">
        <v>0</v>
      </c>
      <c r="O587" s="67">
        <v>0</v>
      </c>
      <c r="P587" s="67">
        <v>3</v>
      </c>
      <c r="Q587" s="67">
        <v>10</v>
      </c>
      <c r="R587" s="87">
        <v>1.0349999999999999</v>
      </c>
      <c r="S587" s="67">
        <v>3</v>
      </c>
      <c r="U587" s="88" t="s">
        <v>820</v>
      </c>
      <c r="V587" s="64" t="s">
        <v>821</v>
      </c>
      <c r="W587" s="64" t="s">
        <v>827</v>
      </c>
      <c r="X587" s="67">
        <v>11019</v>
      </c>
    </row>
    <row r="588" spans="1:24" ht="12">
      <c r="A588" s="86">
        <v>483</v>
      </c>
      <c r="B588" s="64">
        <v>483239172</v>
      </c>
      <c r="C588" s="66" t="s">
        <v>257</v>
      </c>
      <c r="D588" s="67">
        <v>0</v>
      </c>
      <c r="E588" s="67">
        <v>0</v>
      </c>
      <c r="F588" s="67">
        <v>0</v>
      </c>
      <c r="G588" s="67">
        <v>1</v>
      </c>
      <c r="H588" s="67">
        <v>0</v>
      </c>
      <c r="I588" s="67">
        <v>2</v>
      </c>
      <c r="J588" s="67">
        <v>0</v>
      </c>
      <c r="K588" s="87">
        <v>0.1137</v>
      </c>
      <c r="L588" s="67">
        <v>0</v>
      </c>
      <c r="M588" s="67">
        <v>0</v>
      </c>
      <c r="N588" s="67">
        <v>0</v>
      </c>
      <c r="O588" s="67">
        <v>0</v>
      </c>
      <c r="P588" s="67">
        <v>1</v>
      </c>
      <c r="Q588" s="67">
        <v>3</v>
      </c>
      <c r="R588" s="87">
        <v>1.0349999999999999</v>
      </c>
      <c r="S588" s="67">
        <v>7</v>
      </c>
      <c r="U588" s="88" t="s">
        <v>820</v>
      </c>
      <c r="V588" s="64" t="s">
        <v>821</v>
      </c>
      <c r="W588" s="64" t="s">
        <v>828</v>
      </c>
      <c r="X588" s="67">
        <v>12079</v>
      </c>
    </row>
    <row r="589" spans="1:24" ht="12">
      <c r="A589" s="86">
        <v>483</v>
      </c>
      <c r="B589" s="64">
        <v>483239173</v>
      </c>
      <c r="C589" s="66" t="s">
        <v>257</v>
      </c>
      <c r="D589" s="67">
        <v>0</v>
      </c>
      <c r="E589" s="67">
        <v>0</v>
      </c>
      <c r="F589" s="67">
        <v>0</v>
      </c>
      <c r="G589" s="67">
        <v>0</v>
      </c>
      <c r="H589" s="67">
        <v>1</v>
      </c>
      <c r="I589" s="67">
        <v>0</v>
      </c>
      <c r="J589" s="67">
        <v>0</v>
      </c>
      <c r="K589" s="87">
        <v>3.7900000000000003E-2</v>
      </c>
      <c r="L589" s="67">
        <v>0</v>
      </c>
      <c r="M589" s="67">
        <v>0</v>
      </c>
      <c r="N589" s="67">
        <v>0</v>
      </c>
      <c r="O589" s="67">
        <v>0</v>
      </c>
      <c r="P589" s="67">
        <v>1</v>
      </c>
      <c r="Q589" s="67">
        <v>1</v>
      </c>
      <c r="R589" s="87">
        <v>1.0349999999999999</v>
      </c>
      <c r="S589" s="67">
        <v>4</v>
      </c>
      <c r="U589" s="88" t="s">
        <v>820</v>
      </c>
      <c r="V589" s="64" t="s">
        <v>821</v>
      </c>
      <c r="W589" s="64" t="s">
        <v>908</v>
      </c>
      <c r="X589" s="67">
        <v>13295</v>
      </c>
    </row>
    <row r="590" spans="1:24" ht="12">
      <c r="A590" s="86">
        <v>483</v>
      </c>
      <c r="B590" s="64">
        <v>483239182</v>
      </c>
      <c r="C590" s="66" t="s">
        <v>257</v>
      </c>
      <c r="D590" s="67">
        <v>0</v>
      </c>
      <c r="E590" s="67">
        <v>0</v>
      </c>
      <c r="F590" s="67">
        <v>0</v>
      </c>
      <c r="G590" s="67">
        <v>1</v>
      </c>
      <c r="H590" s="67">
        <v>11</v>
      </c>
      <c r="I590" s="67">
        <v>21</v>
      </c>
      <c r="J590" s="67">
        <v>0</v>
      </c>
      <c r="K590" s="87">
        <v>1.2506999999999999</v>
      </c>
      <c r="L590" s="67">
        <v>0</v>
      </c>
      <c r="M590" s="67">
        <v>0</v>
      </c>
      <c r="N590" s="67">
        <v>0</v>
      </c>
      <c r="O590" s="67">
        <v>0</v>
      </c>
      <c r="P590" s="67">
        <v>4</v>
      </c>
      <c r="Q590" s="67">
        <v>33</v>
      </c>
      <c r="R590" s="87">
        <v>1.0349999999999999</v>
      </c>
      <c r="S590" s="67">
        <v>7</v>
      </c>
      <c r="U590" s="88" t="s">
        <v>820</v>
      </c>
      <c r="V590" s="64" t="s">
        <v>821</v>
      </c>
      <c r="W590" s="64" t="s">
        <v>829</v>
      </c>
      <c r="X590" s="67">
        <v>10957</v>
      </c>
    </row>
    <row r="591" spans="1:24" ht="12">
      <c r="A591" s="86">
        <v>483</v>
      </c>
      <c r="B591" s="64">
        <v>483239231</v>
      </c>
      <c r="C591" s="66" t="s">
        <v>257</v>
      </c>
      <c r="D591" s="67">
        <v>0</v>
      </c>
      <c r="E591" s="67">
        <v>0</v>
      </c>
      <c r="F591" s="67">
        <v>0</v>
      </c>
      <c r="G591" s="67">
        <v>1</v>
      </c>
      <c r="H591" s="67">
        <v>3</v>
      </c>
      <c r="I591" s="67">
        <v>10</v>
      </c>
      <c r="J591" s="67">
        <v>0</v>
      </c>
      <c r="K591" s="87">
        <v>0.53059999999999996</v>
      </c>
      <c r="L591" s="67">
        <v>0</v>
      </c>
      <c r="M591" s="67">
        <v>0</v>
      </c>
      <c r="N591" s="67">
        <v>0</v>
      </c>
      <c r="O591" s="67">
        <v>0</v>
      </c>
      <c r="P591" s="67">
        <v>1</v>
      </c>
      <c r="Q591" s="67">
        <v>14</v>
      </c>
      <c r="R591" s="87">
        <v>1.0349999999999999</v>
      </c>
      <c r="S591" s="67">
        <v>3</v>
      </c>
      <c r="U591" s="88" t="s">
        <v>820</v>
      </c>
      <c r="V591" s="64" t="s">
        <v>821</v>
      </c>
      <c r="W591" s="64" t="s">
        <v>830</v>
      </c>
      <c r="X591" s="67">
        <v>10858</v>
      </c>
    </row>
    <row r="592" spans="1:24" ht="12">
      <c r="A592" s="86">
        <v>483</v>
      </c>
      <c r="B592" s="64">
        <v>483239239</v>
      </c>
      <c r="C592" s="66" t="s">
        <v>257</v>
      </c>
      <c r="D592" s="67">
        <v>0</v>
      </c>
      <c r="E592" s="67">
        <v>0</v>
      </c>
      <c r="F592" s="67">
        <v>0</v>
      </c>
      <c r="G592" s="67">
        <v>50</v>
      </c>
      <c r="H592" s="67">
        <v>176</v>
      </c>
      <c r="I592" s="67">
        <v>153</v>
      </c>
      <c r="J592" s="67">
        <v>0</v>
      </c>
      <c r="K592" s="87">
        <v>14.364100000000001</v>
      </c>
      <c r="L592" s="67">
        <v>0</v>
      </c>
      <c r="M592" s="67">
        <v>0</v>
      </c>
      <c r="N592" s="67">
        <v>1</v>
      </c>
      <c r="O592" s="67">
        <v>0</v>
      </c>
      <c r="P592" s="67">
        <v>53</v>
      </c>
      <c r="Q592" s="67">
        <v>379</v>
      </c>
      <c r="R592" s="87">
        <v>1.0349999999999999</v>
      </c>
      <c r="S592" s="67">
        <v>5</v>
      </c>
      <c r="U592" s="88" t="s">
        <v>820</v>
      </c>
      <c r="V592" s="64" t="s">
        <v>821</v>
      </c>
      <c r="W592" s="64" t="s">
        <v>821</v>
      </c>
      <c r="X592" s="67">
        <v>10596</v>
      </c>
    </row>
    <row r="593" spans="1:24" ht="12">
      <c r="A593" s="86">
        <v>483</v>
      </c>
      <c r="B593" s="64">
        <v>483239261</v>
      </c>
      <c r="C593" s="66" t="s">
        <v>257</v>
      </c>
      <c r="D593" s="67">
        <v>0</v>
      </c>
      <c r="E593" s="67">
        <v>0</v>
      </c>
      <c r="F593" s="67">
        <v>0</v>
      </c>
      <c r="G593" s="67">
        <v>5</v>
      </c>
      <c r="H593" s="67">
        <v>1</v>
      </c>
      <c r="I593" s="67">
        <v>3</v>
      </c>
      <c r="J593" s="67">
        <v>0</v>
      </c>
      <c r="K593" s="87">
        <v>0.34110000000000001</v>
      </c>
      <c r="L593" s="67">
        <v>0</v>
      </c>
      <c r="M593" s="67">
        <v>0</v>
      </c>
      <c r="N593" s="67">
        <v>0</v>
      </c>
      <c r="O593" s="67">
        <v>0</v>
      </c>
      <c r="P593" s="67">
        <v>1</v>
      </c>
      <c r="Q593" s="67">
        <v>9</v>
      </c>
      <c r="R593" s="87">
        <v>1.0349999999999999</v>
      </c>
      <c r="S593" s="67">
        <v>4</v>
      </c>
      <c r="U593" s="88" t="s">
        <v>820</v>
      </c>
      <c r="V593" s="64" t="s">
        <v>821</v>
      </c>
      <c r="W593" s="64" t="s">
        <v>696</v>
      </c>
      <c r="X593" s="67">
        <v>10487</v>
      </c>
    </row>
    <row r="594" spans="1:24" ht="12">
      <c r="A594" s="86">
        <v>483</v>
      </c>
      <c r="B594" s="64">
        <v>483239310</v>
      </c>
      <c r="C594" s="66" t="s">
        <v>257</v>
      </c>
      <c r="D594" s="67">
        <v>0</v>
      </c>
      <c r="E594" s="67">
        <v>0</v>
      </c>
      <c r="F594" s="67">
        <v>0</v>
      </c>
      <c r="G594" s="67">
        <v>12</v>
      </c>
      <c r="H594" s="67">
        <v>24</v>
      </c>
      <c r="I594" s="67">
        <v>24</v>
      </c>
      <c r="J594" s="67">
        <v>0</v>
      </c>
      <c r="K594" s="87">
        <v>2.274</v>
      </c>
      <c r="L594" s="67">
        <v>0</v>
      </c>
      <c r="M594" s="67">
        <v>0</v>
      </c>
      <c r="N594" s="67">
        <v>1</v>
      </c>
      <c r="O594" s="67">
        <v>0</v>
      </c>
      <c r="P594" s="67">
        <v>20</v>
      </c>
      <c r="Q594" s="67">
        <v>60</v>
      </c>
      <c r="R594" s="87">
        <v>1.0349999999999999</v>
      </c>
      <c r="S594" s="67">
        <v>10</v>
      </c>
      <c r="U594" s="88" t="s">
        <v>820</v>
      </c>
      <c r="V594" s="64" t="s">
        <v>821</v>
      </c>
      <c r="W594" s="64" t="s">
        <v>832</v>
      </c>
      <c r="X594" s="67">
        <v>11681</v>
      </c>
    </row>
    <row r="595" spans="1:24" ht="12">
      <c r="A595" s="86">
        <v>483</v>
      </c>
      <c r="B595" s="64">
        <v>483239336</v>
      </c>
      <c r="C595" s="66" t="s">
        <v>257</v>
      </c>
      <c r="D595" s="67">
        <v>0</v>
      </c>
      <c r="E595" s="67">
        <v>0</v>
      </c>
      <c r="F595" s="67">
        <v>0</v>
      </c>
      <c r="G595" s="67">
        <v>0</v>
      </c>
      <c r="H595" s="67">
        <v>0</v>
      </c>
      <c r="I595" s="67">
        <v>2</v>
      </c>
      <c r="J595" s="67">
        <v>0</v>
      </c>
      <c r="K595" s="87">
        <v>7.5800000000000006E-2</v>
      </c>
      <c r="L595" s="67">
        <v>0</v>
      </c>
      <c r="M595" s="67">
        <v>0</v>
      </c>
      <c r="N595" s="67">
        <v>0</v>
      </c>
      <c r="O595" s="67">
        <v>0</v>
      </c>
      <c r="P595" s="67">
        <v>0</v>
      </c>
      <c r="Q595" s="67">
        <v>2</v>
      </c>
      <c r="R595" s="87">
        <v>1.0349999999999999</v>
      </c>
      <c r="S595" s="67">
        <v>7</v>
      </c>
      <c r="U595" s="88" t="s">
        <v>820</v>
      </c>
      <c r="V595" s="64" t="s">
        <v>821</v>
      </c>
      <c r="W595" s="64" t="s">
        <v>711</v>
      </c>
      <c r="X595" s="67">
        <v>11076</v>
      </c>
    </row>
    <row r="596" spans="1:24" ht="12">
      <c r="A596" s="86">
        <v>483</v>
      </c>
      <c r="B596" s="64">
        <v>483239625</v>
      </c>
      <c r="C596" s="66" t="s">
        <v>257</v>
      </c>
      <c r="D596" s="67">
        <v>0</v>
      </c>
      <c r="E596" s="67">
        <v>0</v>
      </c>
      <c r="F596" s="67">
        <v>0</v>
      </c>
      <c r="G596" s="67">
        <v>0</v>
      </c>
      <c r="H596" s="67">
        <v>0</v>
      </c>
      <c r="I596" s="67">
        <v>1</v>
      </c>
      <c r="J596" s="67">
        <v>0</v>
      </c>
      <c r="K596" s="87">
        <v>3.7900000000000003E-2</v>
      </c>
      <c r="L596" s="67">
        <v>0</v>
      </c>
      <c r="M596" s="67">
        <v>0</v>
      </c>
      <c r="N596" s="67">
        <v>0</v>
      </c>
      <c r="O596" s="67">
        <v>0</v>
      </c>
      <c r="P596" s="67">
        <v>0</v>
      </c>
      <c r="Q596" s="67">
        <v>1</v>
      </c>
      <c r="R596" s="87">
        <v>1.0349999999999999</v>
      </c>
      <c r="S596" s="67">
        <v>4</v>
      </c>
      <c r="U596" s="88" t="s">
        <v>820</v>
      </c>
      <c r="V596" s="64" t="s">
        <v>821</v>
      </c>
      <c r="W596" s="64" t="s">
        <v>749</v>
      </c>
      <c r="X596" s="67">
        <v>11076</v>
      </c>
    </row>
    <row r="597" spans="1:24" ht="12">
      <c r="A597" s="86">
        <v>483</v>
      </c>
      <c r="B597" s="64">
        <v>483239665</v>
      </c>
      <c r="C597" s="66" t="s">
        <v>257</v>
      </c>
      <c r="D597" s="67">
        <v>0</v>
      </c>
      <c r="E597" s="67">
        <v>0</v>
      </c>
      <c r="F597" s="67">
        <v>0</v>
      </c>
      <c r="G597" s="67">
        <v>0</v>
      </c>
      <c r="H597" s="67">
        <v>1</v>
      </c>
      <c r="I597" s="67">
        <v>8</v>
      </c>
      <c r="J597" s="67">
        <v>0</v>
      </c>
      <c r="K597" s="87">
        <v>0.34110000000000001</v>
      </c>
      <c r="L597" s="67">
        <v>0</v>
      </c>
      <c r="M597" s="67">
        <v>0</v>
      </c>
      <c r="N597" s="67">
        <v>0</v>
      </c>
      <c r="O597" s="67">
        <v>0</v>
      </c>
      <c r="P597" s="67">
        <v>3</v>
      </c>
      <c r="Q597" s="67">
        <v>9</v>
      </c>
      <c r="R597" s="87">
        <v>1.0349999999999999</v>
      </c>
      <c r="S597" s="67">
        <v>4</v>
      </c>
      <c r="U597" s="88" t="s">
        <v>820</v>
      </c>
      <c r="V597" s="64" t="s">
        <v>821</v>
      </c>
      <c r="W597" s="64" t="s">
        <v>833</v>
      </c>
      <c r="X597" s="67">
        <v>12229</v>
      </c>
    </row>
    <row r="598" spans="1:24" ht="12">
      <c r="A598" s="86">
        <v>483</v>
      </c>
      <c r="B598" s="64">
        <v>483239740</v>
      </c>
      <c r="C598" s="66" t="s">
        <v>257</v>
      </c>
      <c r="D598" s="67">
        <v>0</v>
      </c>
      <c r="E598" s="67">
        <v>0</v>
      </c>
      <c r="F598" s="67">
        <v>0</v>
      </c>
      <c r="G598" s="67">
        <v>0</v>
      </c>
      <c r="H598" s="67">
        <v>1</v>
      </c>
      <c r="I598" s="67">
        <v>1</v>
      </c>
      <c r="J598" s="67">
        <v>0</v>
      </c>
      <c r="K598" s="87">
        <v>7.5800000000000006E-2</v>
      </c>
      <c r="L598" s="67">
        <v>0</v>
      </c>
      <c r="M598" s="67">
        <v>0</v>
      </c>
      <c r="N598" s="67">
        <v>0</v>
      </c>
      <c r="O598" s="67">
        <v>0</v>
      </c>
      <c r="P598" s="67">
        <v>0</v>
      </c>
      <c r="Q598" s="67">
        <v>2</v>
      </c>
      <c r="R598" s="87">
        <v>1.0349999999999999</v>
      </c>
      <c r="S598" s="67">
        <v>3</v>
      </c>
      <c r="U598" s="88" t="s">
        <v>820</v>
      </c>
      <c r="V598" s="64" t="s">
        <v>821</v>
      </c>
      <c r="W598" s="64" t="s">
        <v>834</v>
      </c>
      <c r="X598" s="67">
        <v>10145</v>
      </c>
    </row>
    <row r="599" spans="1:24" ht="12">
      <c r="A599" s="86">
        <v>483</v>
      </c>
      <c r="B599" s="64">
        <v>483239760</v>
      </c>
      <c r="C599" s="66" t="s">
        <v>257</v>
      </c>
      <c r="D599" s="67">
        <v>0</v>
      </c>
      <c r="E599" s="67">
        <v>0</v>
      </c>
      <c r="F599" s="67">
        <v>0</v>
      </c>
      <c r="G599" s="67">
        <v>0</v>
      </c>
      <c r="H599" s="67">
        <v>10</v>
      </c>
      <c r="I599" s="67">
        <v>32</v>
      </c>
      <c r="J599" s="67">
        <v>0</v>
      </c>
      <c r="K599" s="87">
        <v>1.5918000000000001</v>
      </c>
      <c r="L599" s="67">
        <v>0</v>
      </c>
      <c r="M599" s="67">
        <v>0</v>
      </c>
      <c r="N599" s="67">
        <v>0</v>
      </c>
      <c r="O599" s="67">
        <v>0</v>
      </c>
      <c r="P599" s="67">
        <v>4</v>
      </c>
      <c r="Q599" s="67">
        <v>42</v>
      </c>
      <c r="R599" s="87">
        <v>1.0349999999999999</v>
      </c>
      <c r="S599" s="67">
        <v>4</v>
      </c>
      <c r="U599" s="88" t="s">
        <v>820</v>
      </c>
      <c r="V599" s="64" t="s">
        <v>821</v>
      </c>
      <c r="W599" s="64" t="s">
        <v>835</v>
      </c>
      <c r="X599" s="67">
        <v>11021</v>
      </c>
    </row>
    <row r="600" spans="1:24" ht="12">
      <c r="A600" s="86">
        <v>483</v>
      </c>
      <c r="B600" s="64">
        <v>483239780</v>
      </c>
      <c r="C600" s="66" t="s">
        <v>257</v>
      </c>
      <c r="D600" s="67">
        <v>0</v>
      </c>
      <c r="E600" s="67">
        <v>0</v>
      </c>
      <c r="F600" s="67">
        <v>0</v>
      </c>
      <c r="G600" s="67">
        <v>0</v>
      </c>
      <c r="H600" s="67">
        <v>0</v>
      </c>
      <c r="I600" s="67">
        <v>1</v>
      </c>
      <c r="J600" s="67">
        <v>0</v>
      </c>
      <c r="K600" s="87">
        <v>3.7900000000000003E-2</v>
      </c>
      <c r="L600" s="67">
        <v>0</v>
      </c>
      <c r="M600" s="67">
        <v>0</v>
      </c>
      <c r="N600" s="67">
        <v>0</v>
      </c>
      <c r="O600" s="67">
        <v>0</v>
      </c>
      <c r="P600" s="67">
        <v>1</v>
      </c>
      <c r="Q600" s="67">
        <v>1</v>
      </c>
      <c r="R600" s="87">
        <v>1.0349999999999999</v>
      </c>
      <c r="S600" s="67">
        <v>5</v>
      </c>
      <c r="U600" s="88" t="s">
        <v>820</v>
      </c>
      <c r="V600" s="64" t="s">
        <v>821</v>
      </c>
      <c r="W600" s="64" t="s">
        <v>815</v>
      </c>
      <c r="X600" s="67">
        <v>15200</v>
      </c>
    </row>
    <row r="601" spans="1:24" ht="12">
      <c r="A601" s="86">
        <v>484</v>
      </c>
      <c r="B601" s="64">
        <v>484035018</v>
      </c>
      <c r="C601" s="66" t="s">
        <v>271</v>
      </c>
      <c r="D601" s="67">
        <v>0</v>
      </c>
      <c r="E601" s="67">
        <v>0</v>
      </c>
      <c r="F601" s="67">
        <v>0</v>
      </c>
      <c r="G601" s="67">
        <v>0</v>
      </c>
      <c r="H601" s="67">
        <v>1</v>
      </c>
      <c r="I601" s="67">
        <v>0</v>
      </c>
      <c r="J601" s="67">
        <v>0</v>
      </c>
      <c r="K601" s="87">
        <v>3.7900000000000003E-2</v>
      </c>
      <c r="L601" s="67">
        <v>0</v>
      </c>
      <c r="M601" s="67">
        <v>0</v>
      </c>
      <c r="N601" s="67">
        <v>0</v>
      </c>
      <c r="O601" s="67">
        <v>0</v>
      </c>
      <c r="P601" s="67">
        <v>0</v>
      </c>
      <c r="Q601" s="67">
        <v>1</v>
      </c>
      <c r="R601" s="87">
        <v>1.085</v>
      </c>
      <c r="S601" s="67">
        <v>8</v>
      </c>
      <c r="U601" s="88" t="s">
        <v>836</v>
      </c>
      <c r="V601" s="64" t="s">
        <v>583</v>
      </c>
      <c r="W601" s="64" t="s">
        <v>738</v>
      </c>
      <c r="X601" s="67">
        <v>9576</v>
      </c>
    </row>
    <row r="602" spans="1:24" ht="12">
      <c r="A602" s="86">
        <v>484</v>
      </c>
      <c r="B602" s="64">
        <v>484035035</v>
      </c>
      <c r="C602" s="66" t="s">
        <v>271</v>
      </c>
      <c r="D602" s="67">
        <v>0</v>
      </c>
      <c r="E602" s="67">
        <v>0</v>
      </c>
      <c r="F602" s="67">
        <v>0</v>
      </c>
      <c r="G602" s="67">
        <v>221</v>
      </c>
      <c r="H602" s="67">
        <v>697</v>
      </c>
      <c r="I602" s="67">
        <v>614</v>
      </c>
      <c r="J602" s="67">
        <v>0</v>
      </c>
      <c r="K602" s="87">
        <v>58.062800000000003</v>
      </c>
      <c r="L602" s="67">
        <v>0</v>
      </c>
      <c r="M602" s="67">
        <v>37</v>
      </c>
      <c r="N602" s="67">
        <v>122</v>
      </c>
      <c r="O602" s="67">
        <v>65</v>
      </c>
      <c r="P602" s="67">
        <v>1058</v>
      </c>
      <c r="Q602" s="67">
        <v>1532</v>
      </c>
      <c r="R602" s="87">
        <v>1.085</v>
      </c>
      <c r="S602" s="67">
        <v>10</v>
      </c>
      <c r="U602" s="88" t="s">
        <v>836</v>
      </c>
      <c r="V602" s="64" t="s">
        <v>583</v>
      </c>
      <c r="W602" s="64" t="s">
        <v>583</v>
      </c>
      <c r="X602" s="67">
        <v>14241</v>
      </c>
    </row>
    <row r="603" spans="1:24" ht="12">
      <c r="A603" s="86">
        <v>484</v>
      </c>
      <c r="B603" s="64">
        <v>484035040</v>
      </c>
      <c r="C603" s="66" t="s">
        <v>271</v>
      </c>
      <c r="D603" s="67">
        <v>0</v>
      </c>
      <c r="E603" s="67">
        <v>0</v>
      </c>
      <c r="F603" s="67">
        <v>0</v>
      </c>
      <c r="G603" s="67">
        <v>0</v>
      </c>
      <c r="H603" s="67">
        <v>1</v>
      </c>
      <c r="I603" s="67">
        <v>0</v>
      </c>
      <c r="J603" s="67">
        <v>0</v>
      </c>
      <c r="K603" s="87">
        <v>3.7900000000000003E-2</v>
      </c>
      <c r="L603" s="67">
        <v>0</v>
      </c>
      <c r="M603" s="67">
        <v>0</v>
      </c>
      <c r="N603" s="67">
        <v>1</v>
      </c>
      <c r="O603" s="67">
        <v>0</v>
      </c>
      <c r="P603" s="67">
        <v>1</v>
      </c>
      <c r="Q603" s="67">
        <v>1</v>
      </c>
      <c r="R603" s="87">
        <v>1.085</v>
      </c>
      <c r="S603" s="67">
        <v>4</v>
      </c>
      <c r="U603" s="88" t="s">
        <v>836</v>
      </c>
      <c r="V603" s="64" t="s">
        <v>583</v>
      </c>
      <c r="W603" s="64" t="s">
        <v>664</v>
      </c>
      <c r="X603" s="67">
        <v>16435</v>
      </c>
    </row>
    <row r="604" spans="1:24" ht="12">
      <c r="A604" s="86">
        <v>484</v>
      </c>
      <c r="B604" s="64">
        <v>484035044</v>
      </c>
      <c r="C604" s="66" t="s">
        <v>271</v>
      </c>
      <c r="D604" s="67">
        <v>0</v>
      </c>
      <c r="E604" s="67">
        <v>0</v>
      </c>
      <c r="F604" s="67">
        <v>0</v>
      </c>
      <c r="G604" s="67">
        <v>0</v>
      </c>
      <c r="H604" s="67">
        <v>3</v>
      </c>
      <c r="I604" s="67">
        <v>1</v>
      </c>
      <c r="J604" s="67">
        <v>0</v>
      </c>
      <c r="K604" s="87">
        <v>0.15160000000000001</v>
      </c>
      <c r="L604" s="67">
        <v>0</v>
      </c>
      <c r="M604" s="67">
        <v>0</v>
      </c>
      <c r="N604" s="67">
        <v>1</v>
      </c>
      <c r="O604" s="67">
        <v>0</v>
      </c>
      <c r="P604" s="67">
        <v>1</v>
      </c>
      <c r="Q604" s="67">
        <v>4</v>
      </c>
      <c r="R604" s="87">
        <v>1.085</v>
      </c>
      <c r="S604" s="67">
        <v>10</v>
      </c>
      <c r="U604" s="88" t="s">
        <v>836</v>
      </c>
      <c r="V604" s="64" t="s">
        <v>583</v>
      </c>
      <c r="W604" s="64" t="s">
        <v>595</v>
      </c>
      <c r="X604" s="67">
        <v>11971</v>
      </c>
    </row>
    <row r="605" spans="1:24" ht="12">
      <c r="A605" s="86">
        <v>484</v>
      </c>
      <c r="B605" s="64">
        <v>484035046</v>
      </c>
      <c r="C605" s="66" t="s">
        <v>271</v>
      </c>
      <c r="D605" s="67">
        <v>0</v>
      </c>
      <c r="E605" s="67">
        <v>0</v>
      </c>
      <c r="F605" s="67">
        <v>0</v>
      </c>
      <c r="G605" s="67">
        <v>0</v>
      </c>
      <c r="H605" s="67">
        <v>1</v>
      </c>
      <c r="I605" s="67">
        <v>0</v>
      </c>
      <c r="J605" s="67">
        <v>0</v>
      </c>
      <c r="K605" s="87">
        <v>3.7900000000000003E-2</v>
      </c>
      <c r="L605" s="67">
        <v>0</v>
      </c>
      <c r="M605" s="67">
        <v>0</v>
      </c>
      <c r="N605" s="67">
        <v>0</v>
      </c>
      <c r="O605" s="67">
        <v>0</v>
      </c>
      <c r="P605" s="67">
        <v>1</v>
      </c>
      <c r="Q605" s="67">
        <v>1</v>
      </c>
      <c r="R605" s="87">
        <v>1.085</v>
      </c>
      <c r="S605" s="67">
        <v>2</v>
      </c>
      <c r="U605" s="88" t="s">
        <v>836</v>
      </c>
      <c r="V605" s="64" t="s">
        <v>583</v>
      </c>
      <c r="W605" s="64" t="s">
        <v>709</v>
      </c>
      <c r="X605" s="67">
        <v>13743</v>
      </c>
    </row>
    <row r="606" spans="1:24" ht="12">
      <c r="A606" s="86">
        <v>484</v>
      </c>
      <c r="B606" s="64">
        <v>484035050</v>
      </c>
      <c r="C606" s="66" t="s">
        <v>271</v>
      </c>
      <c r="D606" s="67">
        <v>0</v>
      </c>
      <c r="E606" s="67">
        <v>0</v>
      </c>
      <c r="F606" s="67">
        <v>0</v>
      </c>
      <c r="G606" s="67">
        <v>0</v>
      </c>
      <c r="H606" s="67">
        <v>1</v>
      </c>
      <c r="I606" s="67">
        <v>0</v>
      </c>
      <c r="J606" s="67">
        <v>0</v>
      </c>
      <c r="K606" s="87">
        <v>3.7900000000000003E-2</v>
      </c>
      <c r="L606" s="67">
        <v>0</v>
      </c>
      <c r="M606" s="67">
        <v>0</v>
      </c>
      <c r="N606" s="67">
        <v>1</v>
      </c>
      <c r="O606" s="67">
        <v>0</v>
      </c>
      <c r="P606" s="67">
        <v>1</v>
      </c>
      <c r="Q606" s="67">
        <v>1</v>
      </c>
      <c r="R606" s="87">
        <v>1.085</v>
      </c>
      <c r="S606" s="67">
        <v>3</v>
      </c>
      <c r="U606" s="88" t="s">
        <v>836</v>
      </c>
      <c r="V606" s="64" t="s">
        <v>583</v>
      </c>
      <c r="W606" s="64" t="s">
        <v>665</v>
      </c>
      <c r="X606" s="67">
        <v>16390</v>
      </c>
    </row>
    <row r="607" spans="1:24" ht="12">
      <c r="A607" s="86">
        <v>484</v>
      </c>
      <c r="B607" s="64">
        <v>484035057</v>
      </c>
      <c r="C607" s="66" t="s">
        <v>271</v>
      </c>
      <c r="D607" s="67">
        <v>0</v>
      </c>
      <c r="E607" s="67">
        <v>0</v>
      </c>
      <c r="F607" s="67">
        <v>0</v>
      </c>
      <c r="G607" s="67">
        <v>1</v>
      </c>
      <c r="H607" s="67">
        <v>1</v>
      </c>
      <c r="I607" s="67">
        <v>0</v>
      </c>
      <c r="J607" s="67">
        <v>0</v>
      </c>
      <c r="K607" s="87">
        <v>7.5800000000000006E-2</v>
      </c>
      <c r="L607" s="67">
        <v>0</v>
      </c>
      <c r="M607" s="67">
        <v>0</v>
      </c>
      <c r="N607" s="67">
        <v>0</v>
      </c>
      <c r="O607" s="67">
        <v>0</v>
      </c>
      <c r="P607" s="67">
        <v>0</v>
      </c>
      <c r="Q607" s="67">
        <v>2</v>
      </c>
      <c r="R607" s="87">
        <v>1.085</v>
      </c>
      <c r="S607" s="67">
        <v>10</v>
      </c>
      <c r="U607" s="88" t="s">
        <v>836</v>
      </c>
      <c r="V607" s="64" t="s">
        <v>583</v>
      </c>
      <c r="W607" s="64" t="s">
        <v>584</v>
      </c>
      <c r="X607" s="67">
        <v>9764</v>
      </c>
    </row>
    <row r="608" spans="1:24" ht="12">
      <c r="A608" s="86">
        <v>484</v>
      </c>
      <c r="B608" s="64">
        <v>484035073</v>
      </c>
      <c r="C608" s="66" t="s">
        <v>271</v>
      </c>
      <c r="D608" s="67">
        <v>0</v>
      </c>
      <c r="E608" s="67">
        <v>0</v>
      </c>
      <c r="F608" s="67">
        <v>0</v>
      </c>
      <c r="G608" s="67">
        <v>0</v>
      </c>
      <c r="H608" s="67">
        <v>1</v>
      </c>
      <c r="I608" s="67">
        <v>2</v>
      </c>
      <c r="J608" s="67">
        <v>0</v>
      </c>
      <c r="K608" s="87">
        <v>0.1137</v>
      </c>
      <c r="L608" s="67">
        <v>0</v>
      </c>
      <c r="M608" s="67">
        <v>0</v>
      </c>
      <c r="N608" s="67">
        <v>0</v>
      </c>
      <c r="O608" s="67">
        <v>0</v>
      </c>
      <c r="P608" s="67">
        <v>2</v>
      </c>
      <c r="Q608" s="67">
        <v>3</v>
      </c>
      <c r="R608" s="87">
        <v>1.085</v>
      </c>
      <c r="S608" s="67">
        <v>5</v>
      </c>
      <c r="U608" s="88" t="s">
        <v>836</v>
      </c>
      <c r="V608" s="64" t="s">
        <v>583</v>
      </c>
      <c r="W608" s="64" t="s">
        <v>626</v>
      </c>
      <c r="X608" s="67">
        <v>13740</v>
      </c>
    </row>
    <row r="609" spans="1:24" ht="12">
      <c r="A609" s="86">
        <v>484</v>
      </c>
      <c r="B609" s="64">
        <v>484035093</v>
      </c>
      <c r="C609" s="66" t="s">
        <v>271</v>
      </c>
      <c r="D609" s="67">
        <v>0</v>
      </c>
      <c r="E609" s="67">
        <v>0</v>
      </c>
      <c r="F609" s="67">
        <v>0</v>
      </c>
      <c r="G609" s="67">
        <v>0</v>
      </c>
      <c r="H609" s="67">
        <v>1</v>
      </c>
      <c r="I609" s="67">
        <v>0</v>
      </c>
      <c r="J609" s="67">
        <v>0</v>
      </c>
      <c r="K609" s="87">
        <v>3.7900000000000003E-2</v>
      </c>
      <c r="L609" s="67">
        <v>0</v>
      </c>
      <c r="M609" s="67">
        <v>0</v>
      </c>
      <c r="N609" s="67">
        <v>0</v>
      </c>
      <c r="O609" s="67">
        <v>0</v>
      </c>
      <c r="P609" s="67">
        <v>1</v>
      </c>
      <c r="Q609" s="67">
        <v>1</v>
      </c>
      <c r="R609" s="87">
        <v>1.085</v>
      </c>
      <c r="S609" s="67">
        <v>10</v>
      </c>
      <c r="U609" s="88" t="s">
        <v>836</v>
      </c>
      <c r="V609" s="64" t="s">
        <v>583</v>
      </c>
      <c r="W609" s="64" t="s">
        <v>585</v>
      </c>
      <c r="X609" s="67">
        <v>14613</v>
      </c>
    </row>
    <row r="610" spans="1:24" ht="12">
      <c r="A610" s="86">
        <v>484</v>
      </c>
      <c r="B610" s="64">
        <v>484035095</v>
      </c>
      <c r="C610" s="66" t="s">
        <v>271</v>
      </c>
      <c r="D610" s="67">
        <v>0</v>
      </c>
      <c r="E610" s="67">
        <v>0</v>
      </c>
      <c r="F610" s="67">
        <v>0</v>
      </c>
      <c r="G610" s="67">
        <v>0</v>
      </c>
      <c r="H610" s="67">
        <v>1</v>
      </c>
      <c r="I610" s="67">
        <v>0</v>
      </c>
      <c r="J610" s="67">
        <v>0</v>
      </c>
      <c r="K610" s="87">
        <v>3.7900000000000003E-2</v>
      </c>
      <c r="L610" s="67">
        <v>0</v>
      </c>
      <c r="M610" s="67">
        <v>0</v>
      </c>
      <c r="N610" s="67">
        <v>0</v>
      </c>
      <c r="O610" s="67">
        <v>0</v>
      </c>
      <c r="P610" s="67">
        <v>0</v>
      </c>
      <c r="Q610" s="67">
        <v>1</v>
      </c>
      <c r="R610" s="87">
        <v>1.085</v>
      </c>
      <c r="S610" s="67">
        <v>10</v>
      </c>
      <c r="U610" s="88" t="s">
        <v>836</v>
      </c>
      <c r="V610" s="64" t="s">
        <v>583</v>
      </c>
      <c r="W610" s="64" t="s">
        <v>853</v>
      </c>
      <c r="X610" s="67">
        <v>9576</v>
      </c>
    </row>
    <row r="611" spans="1:24" ht="12">
      <c r="A611" s="86">
        <v>484</v>
      </c>
      <c r="B611" s="64">
        <v>484035097</v>
      </c>
      <c r="C611" s="66" t="s">
        <v>271</v>
      </c>
      <c r="D611" s="67">
        <v>0</v>
      </c>
      <c r="E611" s="67">
        <v>0</v>
      </c>
      <c r="F611" s="67">
        <v>0</v>
      </c>
      <c r="G611" s="67">
        <v>0</v>
      </c>
      <c r="H611" s="67">
        <v>0</v>
      </c>
      <c r="I611" s="67">
        <v>1</v>
      </c>
      <c r="J611" s="67">
        <v>0</v>
      </c>
      <c r="K611" s="87">
        <v>3.7900000000000003E-2</v>
      </c>
      <c r="L611" s="67">
        <v>0</v>
      </c>
      <c r="M611" s="67">
        <v>0</v>
      </c>
      <c r="N611" s="67">
        <v>0</v>
      </c>
      <c r="O611" s="67">
        <v>0</v>
      </c>
      <c r="P611" s="67">
        <v>0</v>
      </c>
      <c r="Q611" s="67">
        <v>1</v>
      </c>
      <c r="R611" s="87">
        <v>1.085</v>
      </c>
      <c r="S611" s="67">
        <v>10</v>
      </c>
      <c r="U611" s="88" t="s">
        <v>836</v>
      </c>
      <c r="V611" s="64" t="s">
        <v>583</v>
      </c>
      <c r="W611" s="64" t="s">
        <v>797</v>
      </c>
      <c r="X611" s="67">
        <v>11519</v>
      </c>
    </row>
    <row r="612" spans="1:24" ht="12">
      <c r="A612" s="86">
        <v>484</v>
      </c>
      <c r="B612" s="64">
        <v>484035133</v>
      </c>
      <c r="C612" s="66" t="s">
        <v>271</v>
      </c>
      <c r="D612" s="67">
        <v>0</v>
      </c>
      <c r="E612" s="67">
        <v>0</v>
      </c>
      <c r="F612" s="67">
        <v>0</v>
      </c>
      <c r="G612" s="67">
        <v>0</v>
      </c>
      <c r="H612" s="67">
        <v>1</v>
      </c>
      <c r="I612" s="67">
        <v>1</v>
      </c>
      <c r="J612" s="67">
        <v>0</v>
      </c>
      <c r="K612" s="87">
        <v>7.5800000000000006E-2</v>
      </c>
      <c r="L612" s="67">
        <v>0</v>
      </c>
      <c r="M612" s="67">
        <v>0</v>
      </c>
      <c r="N612" s="67">
        <v>0</v>
      </c>
      <c r="O612" s="67">
        <v>1</v>
      </c>
      <c r="P612" s="67">
        <v>0</v>
      </c>
      <c r="Q612" s="67">
        <v>2</v>
      </c>
      <c r="R612" s="87">
        <v>1.085</v>
      </c>
      <c r="S612" s="67">
        <v>7</v>
      </c>
      <c r="U612" s="88" t="s">
        <v>836</v>
      </c>
      <c r="V612" s="64" t="s">
        <v>583</v>
      </c>
      <c r="W612" s="64" t="s">
        <v>631</v>
      </c>
      <c r="X612" s="67">
        <v>11563</v>
      </c>
    </row>
    <row r="613" spans="1:24" ht="12">
      <c r="A613" s="86">
        <v>484</v>
      </c>
      <c r="B613" s="64">
        <v>484035239</v>
      </c>
      <c r="C613" s="66" t="s">
        <v>271</v>
      </c>
      <c r="D613" s="67">
        <v>0</v>
      </c>
      <c r="E613" s="67">
        <v>0</v>
      </c>
      <c r="F613" s="67">
        <v>0</v>
      </c>
      <c r="G613" s="67">
        <v>0</v>
      </c>
      <c r="H613" s="67">
        <v>1</v>
      </c>
      <c r="I613" s="67">
        <v>0</v>
      </c>
      <c r="J613" s="67">
        <v>0</v>
      </c>
      <c r="K613" s="87">
        <v>3.7900000000000003E-2</v>
      </c>
      <c r="L613" s="67">
        <v>0</v>
      </c>
      <c r="M613" s="67">
        <v>0</v>
      </c>
      <c r="N613" s="67">
        <v>0</v>
      </c>
      <c r="O613" s="67">
        <v>0</v>
      </c>
      <c r="P613" s="67">
        <v>1</v>
      </c>
      <c r="Q613" s="67">
        <v>1</v>
      </c>
      <c r="R613" s="87">
        <v>1.085</v>
      </c>
      <c r="S613" s="67">
        <v>5</v>
      </c>
      <c r="U613" s="88" t="s">
        <v>836</v>
      </c>
      <c r="V613" s="64" t="s">
        <v>583</v>
      </c>
      <c r="W613" s="64" t="s">
        <v>821</v>
      </c>
      <c r="X613" s="67">
        <v>13879</v>
      </c>
    </row>
    <row r="614" spans="1:24" ht="12">
      <c r="A614" s="86">
        <v>484</v>
      </c>
      <c r="B614" s="64">
        <v>484035243</v>
      </c>
      <c r="C614" s="66" t="s">
        <v>271</v>
      </c>
      <c r="D614" s="67">
        <v>0</v>
      </c>
      <c r="E614" s="67">
        <v>0</v>
      </c>
      <c r="F614" s="67">
        <v>0</v>
      </c>
      <c r="G614" s="67">
        <v>1</v>
      </c>
      <c r="H614" s="67">
        <v>1</v>
      </c>
      <c r="I614" s="67">
        <v>1</v>
      </c>
      <c r="J614" s="67">
        <v>0</v>
      </c>
      <c r="K614" s="87">
        <v>0.1137</v>
      </c>
      <c r="L614" s="67">
        <v>0</v>
      </c>
      <c r="M614" s="67">
        <v>0</v>
      </c>
      <c r="N614" s="67">
        <v>0</v>
      </c>
      <c r="O614" s="67">
        <v>0</v>
      </c>
      <c r="P614" s="67">
        <v>1</v>
      </c>
      <c r="Q614" s="67">
        <v>3</v>
      </c>
      <c r="R614" s="87">
        <v>1.085</v>
      </c>
      <c r="S614" s="67">
        <v>8</v>
      </c>
      <c r="U614" s="88" t="s">
        <v>836</v>
      </c>
      <c r="V614" s="64" t="s">
        <v>583</v>
      </c>
      <c r="W614" s="64" t="s">
        <v>648</v>
      </c>
      <c r="X614" s="67">
        <v>11955</v>
      </c>
    </row>
    <row r="615" spans="1:24" ht="12">
      <c r="A615" s="86">
        <v>484</v>
      </c>
      <c r="B615" s="64">
        <v>484035244</v>
      </c>
      <c r="C615" s="66" t="s">
        <v>271</v>
      </c>
      <c r="D615" s="67">
        <v>0</v>
      </c>
      <c r="E615" s="67">
        <v>0</v>
      </c>
      <c r="F615" s="67">
        <v>0</v>
      </c>
      <c r="G615" s="67">
        <v>4</v>
      </c>
      <c r="H615" s="67">
        <v>4</v>
      </c>
      <c r="I615" s="67">
        <v>2</v>
      </c>
      <c r="J615" s="67">
        <v>0</v>
      </c>
      <c r="K615" s="87">
        <v>0.379</v>
      </c>
      <c r="L615" s="67">
        <v>0</v>
      </c>
      <c r="M615" s="67">
        <v>0</v>
      </c>
      <c r="N615" s="67">
        <v>1</v>
      </c>
      <c r="O615" s="67">
        <v>0</v>
      </c>
      <c r="P615" s="67">
        <v>3</v>
      </c>
      <c r="Q615" s="67">
        <v>10</v>
      </c>
      <c r="R615" s="87">
        <v>1.085</v>
      </c>
      <c r="S615" s="67">
        <v>9</v>
      </c>
      <c r="U615" s="88" t="s">
        <v>836</v>
      </c>
      <c r="V615" s="64" t="s">
        <v>583</v>
      </c>
      <c r="W615" s="64" t="s">
        <v>599</v>
      </c>
      <c r="X615" s="67">
        <v>11854</v>
      </c>
    </row>
    <row r="616" spans="1:24" ht="12">
      <c r="A616" s="86">
        <v>484</v>
      </c>
      <c r="B616" s="64">
        <v>484035285</v>
      </c>
      <c r="C616" s="66" t="s">
        <v>271</v>
      </c>
      <c r="D616" s="67">
        <v>0</v>
      </c>
      <c r="E616" s="67">
        <v>0</v>
      </c>
      <c r="F616" s="67">
        <v>0</v>
      </c>
      <c r="G616" s="67">
        <v>1</v>
      </c>
      <c r="H616" s="67">
        <v>1</v>
      </c>
      <c r="I616" s="67">
        <v>1</v>
      </c>
      <c r="J616" s="67">
        <v>0</v>
      </c>
      <c r="K616" s="87">
        <v>0.1137</v>
      </c>
      <c r="L616" s="67">
        <v>0</v>
      </c>
      <c r="M616" s="67">
        <v>0</v>
      </c>
      <c r="N616" s="67">
        <v>1</v>
      </c>
      <c r="O616" s="67">
        <v>0</v>
      </c>
      <c r="P616" s="67">
        <v>1</v>
      </c>
      <c r="Q616" s="67">
        <v>3</v>
      </c>
      <c r="R616" s="87">
        <v>1.085</v>
      </c>
      <c r="S616" s="67">
        <v>7</v>
      </c>
      <c r="U616" s="88" t="s">
        <v>836</v>
      </c>
      <c r="V616" s="64" t="s">
        <v>583</v>
      </c>
      <c r="W616" s="64" t="s">
        <v>600</v>
      </c>
      <c r="X616" s="67">
        <v>12786</v>
      </c>
    </row>
    <row r="617" spans="1:24" ht="12">
      <c r="A617" s="86">
        <v>484</v>
      </c>
      <c r="B617" s="64">
        <v>484035307</v>
      </c>
      <c r="C617" s="66" t="s">
        <v>271</v>
      </c>
      <c r="D617" s="67">
        <v>0</v>
      </c>
      <c r="E617" s="67">
        <v>0</v>
      </c>
      <c r="F617" s="67">
        <v>0</v>
      </c>
      <c r="G617" s="67">
        <v>0</v>
      </c>
      <c r="H617" s="67">
        <v>0</v>
      </c>
      <c r="I617" s="67">
        <v>1</v>
      </c>
      <c r="J617" s="67">
        <v>0</v>
      </c>
      <c r="K617" s="87">
        <v>3.7900000000000003E-2</v>
      </c>
      <c r="L617" s="67">
        <v>0</v>
      </c>
      <c r="M617" s="67">
        <v>0</v>
      </c>
      <c r="N617" s="67">
        <v>0</v>
      </c>
      <c r="O617" s="67">
        <v>0</v>
      </c>
      <c r="P617" s="67">
        <v>1</v>
      </c>
      <c r="Q617" s="67">
        <v>1</v>
      </c>
      <c r="R617" s="87">
        <v>1.085</v>
      </c>
      <c r="S617" s="67">
        <v>3</v>
      </c>
      <c r="U617" s="88" t="s">
        <v>836</v>
      </c>
      <c r="V617" s="64" t="s">
        <v>583</v>
      </c>
      <c r="W617" s="64" t="s">
        <v>628</v>
      </c>
      <c r="X617" s="67">
        <v>15731</v>
      </c>
    </row>
    <row r="618" spans="1:24" ht="12">
      <c r="A618" s="86">
        <v>485</v>
      </c>
      <c r="B618" s="64">
        <v>485258071</v>
      </c>
      <c r="C618" s="66" t="s">
        <v>272</v>
      </c>
      <c r="D618" s="67">
        <v>0</v>
      </c>
      <c r="E618" s="67">
        <v>0</v>
      </c>
      <c r="F618" s="67">
        <v>0</v>
      </c>
      <c r="G618" s="67">
        <v>0</v>
      </c>
      <c r="H618" s="67">
        <v>0</v>
      </c>
      <c r="I618" s="67">
        <v>1</v>
      </c>
      <c r="J618" s="67">
        <v>0</v>
      </c>
      <c r="K618" s="87">
        <v>3.7900000000000003E-2</v>
      </c>
      <c r="L618" s="67">
        <v>0</v>
      </c>
      <c r="M618" s="67">
        <v>0</v>
      </c>
      <c r="N618" s="67">
        <v>0</v>
      </c>
      <c r="O618" s="67">
        <v>0</v>
      </c>
      <c r="P618" s="67">
        <v>0</v>
      </c>
      <c r="Q618" s="67">
        <v>1</v>
      </c>
      <c r="R618" s="87">
        <v>1</v>
      </c>
      <c r="S618" s="67">
        <v>4</v>
      </c>
      <c r="U618" s="88" t="s">
        <v>837</v>
      </c>
      <c r="V618" s="64" t="s">
        <v>590</v>
      </c>
      <c r="W618" s="64" t="s">
        <v>838</v>
      </c>
      <c r="X618" s="67">
        <v>10766</v>
      </c>
    </row>
    <row r="619" spans="1:24" ht="12">
      <c r="A619" s="86">
        <v>485</v>
      </c>
      <c r="B619" s="64">
        <v>485258107</v>
      </c>
      <c r="C619" s="66" t="s">
        <v>272</v>
      </c>
      <c r="D619" s="67">
        <v>0</v>
      </c>
      <c r="E619" s="67">
        <v>0</v>
      </c>
      <c r="F619" s="67">
        <v>0</v>
      </c>
      <c r="G619" s="67">
        <v>0</v>
      </c>
      <c r="H619" s="67">
        <v>0</v>
      </c>
      <c r="I619" s="67">
        <v>1</v>
      </c>
      <c r="J619" s="67">
        <v>0</v>
      </c>
      <c r="K619" s="87">
        <v>3.7900000000000003E-2</v>
      </c>
      <c r="L619" s="67">
        <v>0</v>
      </c>
      <c r="M619" s="67">
        <v>0</v>
      </c>
      <c r="N619" s="67">
        <v>0</v>
      </c>
      <c r="O619" s="67">
        <v>0</v>
      </c>
      <c r="P619" s="67">
        <v>0</v>
      </c>
      <c r="Q619" s="67">
        <v>1</v>
      </c>
      <c r="R619" s="87">
        <v>1</v>
      </c>
      <c r="S619" s="67">
        <v>9</v>
      </c>
      <c r="U619" s="88" t="s">
        <v>837</v>
      </c>
      <c r="V619" s="64" t="s">
        <v>590</v>
      </c>
      <c r="W619" s="64" t="s">
        <v>909</v>
      </c>
      <c r="X619" s="67">
        <v>10766</v>
      </c>
    </row>
    <row r="620" spans="1:24" ht="12">
      <c r="A620" s="86">
        <v>485</v>
      </c>
      <c r="B620" s="64">
        <v>485258163</v>
      </c>
      <c r="C620" s="66" t="s">
        <v>272</v>
      </c>
      <c r="D620" s="67">
        <v>0</v>
      </c>
      <c r="E620" s="67">
        <v>0</v>
      </c>
      <c r="F620" s="67">
        <v>0</v>
      </c>
      <c r="G620" s="67">
        <v>0</v>
      </c>
      <c r="H620" s="67">
        <v>4</v>
      </c>
      <c r="I620" s="67">
        <v>10</v>
      </c>
      <c r="J620" s="67">
        <v>0</v>
      </c>
      <c r="K620" s="87">
        <v>0.53059999999999996</v>
      </c>
      <c r="L620" s="67">
        <v>0</v>
      </c>
      <c r="M620" s="67">
        <v>0</v>
      </c>
      <c r="N620" s="67">
        <v>0</v>
      </c>
      <c r="O620" s="67">
        <v>0</v>
      </c>
      <c r="P620" s="67">
        <v>6</v>
      </c>
      <c r="Q620" s="67">
        <v>14</v>
      </c>
      <c r="R620" s="87">
        <v>1</v>
      </c>
      <c r="S620" s="67">
        <v>10</v>
      </c>
      <c r="U620" s="88" t="s">
        <v>837</v>
      </c>
      <c r="V620" s="64" t="s">
        <v>590</v>
      </c>
      <c r="W620" s="64" t="s">
        <v>587</v>
      </c>
      <c r="X620" s="67">
        <v>12256</v>
      </c>
    </row>
    <row r="621" spans="1:24" ht="12">
      <c r="A621" s="86">
        <v>485</v>
      </c>
      <c r="B621" s="64">
        <v>485258168</v>
      </c>
      <c r="C621" s="66" t="s">
        <v>272</v>
      </c>
      <c r="D621" s="67">
        <v>0</v>
      </c>
      <c r="E621" s="67">
        <v>0</v>
      </c>
      <c r="F621" s="67">
        <v>0</v>
      </c>
      <c r="G621" s="67">
        <v>0</v>
      </c>
      <c r="H621" s="67">
        <v>0</v>
      </c>
      <c r="I621" s="67">
        <v>1</v>
      </c>
      <c r="J621" s="67">
        <v>0</v>
      </c>
      <c r="K621" s="87">
        <v>3.7900000000000003E-2</v>
      </c>
      <c r="L621" s="67">
        <v>0</v>
      </c>
      <c r="M621" s="67">
        <v>0</v>
      </c>
      <c r="N621" s="67">
        <v>0</v>
      </c>
      <c r="O621" s="67">
        <v>0</v>
      </c>
      <c r="P621" s="67">
        <v>0</v>
      </c>
      <c r="Q621" s="67">
        <v>1</v>
      </c>
      <c r="R621" s="87">
        <v>1</v>
      </c>
      <c r="S621" s="67">
        <v>2</v>
      </c>
      <c r="U621" s="88" t="s">
        <v>837</v>
      </c>
      <c r="V621" s="64" t="s">
        <v>590</v>
      </c>
      <c r="W621" s="64" t="s">
        <v>668</v>
      </c>
      <c r="X621" s="67">
        <v>10766</v>
      </c>
    </row>
    <row r="622" spans="1:24" ht="12">
      <c r="A622" s="86">
        <v>485</v>
      </c>
      <c r="B622" s="64">
        <v>485258229</v>
      </c>
      <c r="C622" s="66" t="s">
        <v>272</v>
      </c>
      <c r="D622" s="67">
        <v>0</v>
      </c>
      <c r="E622" s="67">
        <v>0</v>
      </c>
      <c r="F622" s="67">
        <v>0</v>
      </c>
      <c r="G622" s="67">
        <v>0</v>
      </c>
      <c r="H622" s="67">
        <v>3</v>
      </c>
      <c r="I622" s="67">
        <v>9</v>
      </c>
      <c r="J622" s="67">
        <v>0</v>
      </c>
      <c r="K622" s="87">
        <v>0.45479999999999998</v>
      </c>
      <c r="L622" s="67">
        <v>0</v>
      </c>
      <c r="M622" s="67">
        <v>0</v>
      </c>
      <c r="N622" s="67">
        <v>1</v>
      </c>
      <c r="O622" s="67">
        <v>0</v>
      </c>
      <c r="P622" s="67">
        <v>4</v>
      </c>
      <c r="Q622" s="67">
        <v>12</v>
      </c>
      <c r="R622" s="87">
        <v>1</v>
      </c>
      <c r="S622" s="67">
        <v>8</v>
      </c>
      <c r="U622" s="88" t="s">
        <v>837</v>
      </c>
      <c r="V622" s="64" t="s">
        <v>590</v>
      </c>
      <c r="W622" s="64" t="s">
        <v>669</v>
      </c>
      <c r="X622" s="67">
        <v>12009</v>
      </c>
    </row>
    <row r="623" spans="1:24" ht="12">
      <c r="A623" s="86">
        <v>485</v>
      </c>
      <c r="B623" s="64">
        <v>485258248</v>
      </c>
      <c r="C623" s="66" t="s">
        <v>272</v>
      </c>
      <c r="D623" s="67">
        <v>0</v>
      </c>
      <c r="E623" s="67">
        <v>0</v>
      </c>
      <c r="F623" s="67">
        <v>0</v>
      </c>
      <c r="G623" s="67">
        <v>0</v>
      </c>
      <c r="H623" s="67">
        <v>1</v>
      </c>
      <c r="I623" s="67">
        <v>1</v>
      </c>
      <c r="J623" s="67">
        <v>0</v>
      </c>
      <c r="K623" s="87">
        <v>7.5800000000000006E-2</v>
      </c>
      <c r="L623" s="67">
        <v>0</v>
      </c>
      <c r="M623" s="67">
        <v>0</v>
      </c>
      <c r="N623" s="67">
        <v>0</v>
      </c>
      <c r="O623" s="67">
        <v>0</v>
      </c>
      <c r="P623" s="67">
        <v>0</v>
      </c>
      <c r="Q623" s="67">
        <v>2</v>
      </c>
      <c r="R623" s="87">
        <v>1</v>
      </c>
      <c r="S623" s="67">
        <v>10</v>
      </c>
      <c r="U623" s="88" t="s">
        <v>837</v>
      </c>
      <c r="V623" s="64" t="s">
        <v>590</v>
      </c>
      <c r="W623" s="64" t="s">
        <v>589</v>
      </c>
      <c r="X623" s="67">
        <v>9863</v>
      </c>
    </row>
    <row r="624" spans="1:24" ht="12">
      <c r="A624" s="86">
        <v>485</v>
      </c>
      <c r="B624" s="64">
        <v>485258258</v>
      </c>
      <c r="C624" s="66" t="s">
        <v>272</v>
      </c>
      <c r="D624" s="67">
        <v>0</v>
      </c>
      <c r="E624" s="67">
        <v>0</v>
      </c>
      <c r="F624" s="67">
        <v>0</v>
      </c>
      <c r="G624" s="67">
        <v>0</v>
      </c>
      <c r="H624" s="67">
        <v>207</v>
      </c>
      <c r="I624" s="67">
        <v>253</v>
      </c>
      <c r="J624" s="67">
        <v>0</v>
      </c>
      <c r="K624" s="87">
        <v>17.434000000000001</v>
      </c>
      <c r="L624" s="67">
        <v>0</v>
      </c>
      <c r="M624" s="67">
        <v>0</v>
      </c>
      <c r="N624" s="67">
        <v>10</v>
      </c>
      <c r="O624" s="67">
        <v>11</v>
      </c>
      <c r="P624" s="67">
        <v>185</v>
      </c>
      <c r="Q624" s="67">
        <v>460</v>
      </c>
      <c r="R624" s="87">
        <v>1</v>
      </c>
      <c r="S624" s="67">
        <v>10</v>
      </c>
      <c r="U624" s="88" t="s">
        <v>837</v>
      </c>
      <c r="V624" s="64" t="s">
        <v>590</v>
      </c>
      <c r="W624" s="64" t="s">
        <v>590</v>
      </c>
      <c r="X624" s="67">
        <v>11934</v>
      </c>
    </row>
    <row r="625" spans="1:24" ht="12">
      <c r="A625" s="86">
        <v>485</v>
      </c>
      <c r="B625" s="64">
        <v>485258291</v>
      </c>
      <c r="C625" s="66" t="s">
        <v>272</v>
      </c>
      <c r="D625" s="67">
        <v>0</v>
      </c>
      <c r="E625" s="67">
        <v>0</v>
      </c>
      <c r="F625" s="67">
        <v>0</v>
      </c>
      <c r="G625" s="67">
        <v>0</v>
      </c>
      <c r="H625" s="67">
        <v>1</v>
      </c>
      <c r="I625" s="67">
        <v>2</v>
      </c>
      <c r="J625" s="67">
        <v>0</v>
      </c>
      <c r="K625" s="87">
        <v>0.1137</v>
      </c>
      <c r="L625" s="67">
        <v>0</v>
      </c>
      <c r="M625" s="67">
        <v>0</v>
      </c>
      <c r="N625" s="67">
        <v>0</v>
      </c>
      <c r="O625" s="67">
        <v>0</v>
      </c>
      <c r="P625" s="67">
        <v>2</v>
      </c>
      <c r="Q625" s="67">
        <v>3</v>
      </c>
      <c r="R625" s="87">
        <v>1</v>
      </c>
      <c r="S625" s="67">
        <v>4</v>
      </c>
      <c r="U625" s="88" t="s">
        <v>837</v>
      </c>
      <c r="V625" s="64" t="s">
        <v>590</v>
      </c>
      <c r="W625" s="64" t="s">
        <v>670</v>
      </c>
      <c r="X625" s="67">
        <v>12802</v>
      </c>
    </row>
    <row r="626" spans="1:24" ht="12">
      <c r="A626" s="86">
        <v>485</v>
      </c>
      <c r="B626" s="64">
        <v>485258305</v>
      </c>
      <c r="C626" s="66" t="s">
        <v>272</v>
      </c>
      <c r="D626" s="67">
        <v>0</v>
      </c>
      <c r="E626" s="67">
        <v>0</v>
      </c>
      <c r="F626" s="67">
        <v>0</v>
      </c>
      <c r="G626" s="67">
        <v>0</v>
      </c>
      <c r="H626" s="67">
        <v>1</v>
      </c>
      <c r="I626" s="67">
        <v>0</v>
      </c>
      <c r="J626" s="67">
        <v>0</v>
      </c>
      <c r="K626" s="87">
        <v>3.7900000000000003E-2</v>
      </c>
      <c r="L626" s="67">
        <v>0</v>
      </c>
      <c r="M626" s="67">
        <v>0</v>
      </c>
      <c r="N626" s="67">
        <v>0</v>
      </c>
      <c r="O626" s="67">
        <v>0</v>
      </c>
      <c r="P626" s="67">
        <v>0</v>
      </c>
      <c r="Q626" s="67">
        <v>1</v>
      </c>
      <c r="R626" s="87">
        <v>1</v>
      </c>
      <c r="S626" s="67">
        <v>3</v>
      </c>
      <c r="U626" s="88" t="s">
        <v>837</v>
      </c>
      <c r="V626" s="64" t="s">
        <v>590</v>
      </c>
      <c r="W626" s="64" t="s">
        <v>627</v>
      </c>
      <c r="X626" s="67">
        <v>8960</v>
      </c>
    </row>
    <row r="627" spans="1:24" ht="12">
      <c r="A627" s="86">
        <v>486</v>
      </c>
      <c r="B627" s="64">
        <v>486348017</v>
      </c>
      <c r="C627" s="66" t="s">
        <v>273</v>
      </c>
      <c r="D627" s="67">
        <v>0</v>
      </c>
      <c r="E627" s="67">
        <v>0</v>
      </c>
      <c r="F627" s="67">
        <v>0</v>
      </c>
      <c r="G627" s="67">
        <v>1</v>
      </c>
      <c r="H627" s="67">
        <v>2</v>
      </c>
      <c r="I627" s="67">
        <v>0</v>
      </c>
      <c r="J627" s="67">
        <v>0</v>
      </c>
      <c r="K627" s="87">
        <v>0.1137</v>
      </c>
      <c r="L627" s="67">
        <v>0</v>
      </c>
      <c r="M627" s="67">
        <v>1</v>
      </c>
      <c r="N627" s="67">
        <v>0</v>
      </c>
      <c r="O627" s="67">
        <v>0</v>
      </c>
      <c r="P627" s="67">
        <v>2</v>
      </c>
      <c r="Q627" s="67">
        <v>3</v>
      </c>
      <c r="R627" s="87">
        <v>1</v>
      </c>
      <c r="S627" s="67">
        <v>5</v>
      </c>
      <c r="U627" s="88" t="s">
        <v>840</v>
      </c>
      <c r="V627" s="64" t="s">
        <v>683</v>
      </c>
      <c r="W627" s="64" t="s">
        <v>728</v>
      </c>
      <c r="X627" s="67">
        <v>12515</v>
      </c>
    </row>
    <row r="628" spans="1:24" ht="12">
      <c r="A628" s="86">
        <v>486</v>
      </c>
      <c r="B628" s="64">
        <v>486348151</v>
      </c>
      <c r="C628" s="66" t="s">
        <v>273</v>
      </c>
      <c r="D628" s="67">
        <v>0</v>
      </c>
      <c r="E628" s="67">
        <v>0</v>
      </c>
      <c r="F628" s="67">
        <v>1</v>
      </c>
      <c r="G628" s="67">
        <v>1</v>
      </c>
      <c r="H628" s="67">
        <v>1</v>
      </c>
      <c r="I628" s="67">
        <v>0</v>
      </c>
      <c r="J628" s="67">
        <v>0</v>
      </c>
      <c r="K628" s="87">
        <v>0.1137</v>
      </c>
      <c r="L628" s="67">
        <v>0</v>
      </c>
      <c r="M628" s="67">
        <v>0</v>
      </c>
      <c r="N628" s="67">
        <v>0</v>
      </c>
      <c r="O628" s="67">
        <v>0</v>
      </c>
      <c r="P628" s="67">
        <v>2</v>
      </c>
      <c r="Q628" s="67">
        <v>3</v>
      </c>
      <c r="R628" s="87">
        <v>1</v>
      </c>
      <c r="S628" s="67">
        <v>7</v>
      </c>
      <c r="U628" s="88" t="s">
        <v>840</v>
      </c>
      <c r="V628" s="64" t="s">
        <v>683</v>
      </c>
      <c r="W628" s="64" t="s">
        <v>729</v>
      </c>
      <c r="X628" s="67">
        <v>12091</v>
      </c>
    </row>
    <row r="629" spans="1:24" ht="12">
      <c r="A629" s="86">
        <v>486</v>
      </c>
      <c r="B629" s="64">
        <v>486348186</v>
      </c>
      <c r="C629" s="66" t="s">
        <v>273</v>
      </c>
      <c r="D629" s="67">
        <v>0</v>
      </c>
      <c r="E629" s="67">
        <v>0</v>
      </c>
      <c r="F629" s="67">
        <v>0</v>
      </c>
      <c r="G629" s="67">
        <v>1</v>
      </c>
      <c r="H629" s="67">
        <v>1</v>
      </c>
      <c r="I629" s="67">
        <v>0</v>
      </c>
      <c r="J629" s="67">
        <v>0</v>
      </c>
      <c r="K629" s="87">
        <v>7.5800000000000006E-2</v>
      </c>
      <c r="L629" s="67">
        <v>0</v>
      </c>
      <c r="M629" s="67">
        <v>1</v>
      </c>
      <c r="N629" s="67">
        <v>1</v>
      </c>
      <c r="O629" s="67">
        <v>0</v>
      </c>
      <c r="P629" s="67">
        <v>2</v>
      </c>
      <c r="Q629" s="67">
        <v>2</v>
      </c>
      <c r="R629" s="87">
        <v>1</v>
      </c>
      <c r="S629" s="67">
        <v>6</v>
      </c>
      <c r="U629" s="88" t="s">
        <v>840</v>
      </c>
      <c r="V629" s="64" t="s">
        <v>683</v>
      </c>
      <c r="W629" s="64" t="s">
        <v>731</v>
      </c>
      <c r="X629" s="67">
        <v>15781</v>
      </c>
    </row>
    <row r="630" spans="1:24" ht="12">
      <c r="A630" s="86">
        <v>486</v>
      </c>
      <c r="B630" s="64">
        <v>486348214</v>
      </c>
      <c r="C630" s="66" t="s">
        <v>273</v>
      </c>
      <c r="D630" s="67">
        <v>0</v>
      </c>
      <c r="E630" s="67">
        <v>0</v>
      </c>
      <c r="F630" s="67">
        <v>0</v>
      </c>
      <c r="G630" s="67">
        <v>1</v>
      </c>
      <c r="H630" s="67">
        <v>1</v>
      </c>
      <c r="I630" s="67">
        <v>0</v>
      </c>
      <c r="J630" s="67">
        <v>0</v>
      </c>
      <c r="K630" s="87">
        <v>7.5800000000000006E-2</v>
      </c>
      <c r="L630" s="67">
        <v>0</v>
      </c>
      <c r="M630" s="67">
        <v>0</v>
      </c>
      <c r="N630" s="67">
        <v>0</v>
      </c>
      <c r="O630" s="67">
        <v>0</v>
      </c>
      <c r="P630" s="67">
        <v>0</v>
      </c>
      <c r="Q630" s="67">
        <v>2</v>
      </c>
      <c r="R630" s="87">
        <v>1</v>
      </c>
      <c r="S630" s="67">
        <v>7</v>
      </c>
      <c r="U630" s="88" t="s">
        <v>840</v>
      </c>
      <c r="V630" s="64" t="s">
        <v>683</v>
      </c>
      <c r="W630" s="64" t="s">
        <v>755</v>
      </c>
      <c r="X630" s="67">
        <v>9132</v>
      </c>
    </row>
    <row r="631" spans="1:24" ht="12">
      <c r="A631" s="86">
        <v>486</v>
      </c>
      <c r="B631" s="64">
        <v>486348226</v>
      </c>
      <c r="C631" s="66" t="s">
        <v>273</v>
      </c>
      <c r="D631" s="67">
        <v>0</v>
      </c>
      <c r="E631" s="67">
        <v>0</v>
      </c>
      <c r="F631" s="67">
        <v>0</v>
      </c>
      <c r="G631" s="67">
        <v>1</v>
      </c>
      <c r="H631" s="67">
        <v>2</v>
      </c>
      <c r="I631" s="67">
        <v>0</v>
      </c>
      <c r="J631" s="67">
        <v>0</v>
      </c>
      <c r="K631" s="87">
        <v>0.1137</v>
      </c>
      <c r="L631" s="67">
        <v>0</v>
      </c>
      <c r="M631" s="67">
        <v>0</v>
      </c>
      <c r="N631" s="67">
        <v>0</v>
      </c>
      <c r="O631" s="67">
        <v>0</v>
      </c>
      <c r="P631" s="67">
        <v>1</v>
      </c>
      <c r="Q631" s="67">
        <v>3</v>
      </c>
      <c r="R631" s="87">
        <v>1</v>
      </c>
      <c r="S631" s="67">
        <v>8</v>
      </c>
      <c r="U631" s="88" t="s">
        <v>840</v>
      </c>
      <c r="V631" s="64" t="s">
        <v>683</v>
      </c>
      <c r="W631" s="64" t="s">
        <v>732</v>
      </c>
      <c r="X631" s="67">
        <v>10568</v>
      </c>
    </row>
    <row r="632" spans="1:24" ht="12">
      <c r="A632" s="86">
        <v>486</v>
      </c>
      <c r="B632" s="64">
        <v>486348271</v>
      </c>
      <c r="C632" s="66" t="s">
        <v>273</v>
      </c>
      <c r="D632" s="67">
        <v>0</v>
      </c>
      <c r="E632" s="67">
        <v>0</v>
      </c>
      <c r="F632" s="67">
        <v>1</v>
      </c>
      <c r="G632" s="67">
        <v>3</v>
      </c>
      <c r="H632" s="67">
        <v>2</v>
      </c>
      <c r="I632" s="67">
        <v>0</v>
      </c>
      <c r="J632" s="67">
        <v>0</v>
      </c>
      <c r="K632" s="87">
        <v>0.22739999999999999</v>
      </c>
      <c r="L632" s="67">
        <v>0</v>
      </c>
      <c r="M632" s="67">
        <v>0</v>
      </c>
      <c r="N632" s="67">
        <v>0</v>
      </c>
      <c r="O632" s="67">
        <v>0</v>
      </c>
      <c r="P632" s="67">
        <v>4</v>
      </c>
      <c r="Q632" s="67">
        <v>6</v>
      </c>
      <c r="R632" s="87">
        <v>1</v>
      </c>
      <c r="S632" s="67">
        <v>3</v>
      </c>
      <c r="U632" s="88" t="s">
        <v>840</v>
      </c>
      <c r="V632" s="64" t="s">
        <v>683</v>
      </c>
      <c r="W632" s="64" t="s">
        <v>679</v>
      </c>
      <c r="X632" s="67">
        <v>11792</v>
      </c>
    </row>
    <row r="633" spans="1:24" ht="12">
      <c r="A633" s="86">
        <v>486</v>
      </c>
      <c r="B633" s="64">
        <v>486348277</v>
      </c>
      <c r="C633" s="66" t="s">
        <v>273</v>
      </c>
      <c r="D633" s="67">
        <v>0</v>
      </c>
      <c r="E633" s="67">
        <v>0</v>
      </c>
      <c r="F633" s="67">
        <v>0</v>
      </c>
      <c r="G633" s="67">
        <v>0</v>
      </c>
      <c r="H633" s="67">
        <v>1</v>
      </c>
      <c r="I633" s="67">
        <v>0</v>
      </c>
      <c r="J633" s="67">
        <v>0</v>
      </c>
      <c r="K633" s="87">
        <v>3.7900000000000003E-2</v>
      </c>
      <c r="L633" s="67">
        <v>0</v>
      </c>
      <c r="M633" s="67">
        <v>0</v>
      </c>
      <c r="N633" s="67">
        <v>0</v>
      </c>
      <c r="O633" s="67">
        <v>0</v>
      </c>
      <c r="P633" s="67">
        <v>1</v>
      </c>
      <c r="Q633" s="67">
        <v>1</v>
      </c>
      <c r="R633" s="87">
        <v>1</v>
      </c>
      <c r="S633" s="67">
        <v>10</v>
      </c>
      <c r="U633" s="88" t="s">
        <v>840</v>
      </c>
      <c r="V633" s="64" t="s">
        <v>683</v>
      </c>
      <c r="W633" s="64" t="s">
        <v>893</v>
      </c>
      <c r="X633" s="67">
        <v>13641</v>
      </c>
    </row>
    <row r="634" spans="1:24" ht="12">
      <c r="A634" s="86">
        <v>486</v>
      </c>
      <c r="B634" s="64">
        <v>486348316</v>
      </c>
      <c r="C634" s="66" t="s">
        <v>273</v>
      </c>
      <c r="D634" s="67">
        <v>0</v>
      </c>
      <c r="E634" s="67">
        <v>0</v>
      </c>
      <c r="F634" s="67">
        <v>1</v>
      </c>
      <c r="G634" s="67">
        <v>6</v>
      </c>
      <c r="H634" s="67">
        <v>1</v>
      </c>
      <c r="I634" s="67">
        <v>0</v>
      </c>
      <c r="J634" s="67">
        <v>0</v>
      </c>
      <c r="K634" s="87">
        <v>0.30320000000000003</v>
      </c>
      <c r="L634" s="67">
        <v>0</v>
      </c>
      <c r="M634" s="67">
        <v>1</v>
      </c>
      <c r="N634" s="67">
        <v>0</v>
      </c>
      <c r="O634" s="67">
        <v>0</v>
      </c>
      <c r="P634" s="67">
        <v>7</v>
      </c>
      <c r="Q634" s="67">
        <v>8</v>
      </c>
      <c r="R634" s="87">
        <v>1</v>
      </c>
      <c r="S634" s="67">
        <v>10</v>
      </c>
      <c r="U634" s="88" t="s">
        <v>840</v>
      </c>
      <c r="V634" s="64" t="s">
        <v>683</v>
      </c>
      <c r="W634" s="64" t="s">
        <v>733</v>
      </c>
      <c r="X634" s="67">
        <v>13641</v>
      </c>
    </row>
    <row r="635" spans="1:24" ht="12">
      <c r="A635" s="86">
        <v>486</v>
      </c>
      <c r="B635" s="64">
        <v>486348348</v>
      </c>
      <c r="C635" s="66" t="s">
        <v>273</v>
      </c>
      <c r="D635" s="67">
        <v>0</v>
      </c>
      <c r="E635" s="67">
        <v>0</v>
      </c>
      <c r="F635" s="67">
        <v>72</v>
      </c>
      <c r="G635" s="67">
        <v>359</v>
      </c>
      <c r="H635" s="67">
        <v>203</v>
      </c>
      <c r="I635" s="67">
        <v>0</v>
      </c>
      <c r="J635" s="67">
        <v>0</v>
      </c>
      <c r="K635" s="87">
        <v>24.028600000000001</v>
      </c>
      <c r="L635" s="67">
        <v>0</v>
      </c>
      <c r="M635" s="67">
        <v>143</v>
      </c>
      <c r="N635" s="67">
        <v>27</v>
      </c>
      <c r="O635" s="67">
        <v>0</v>
      </c>
      <c r="P635" s="67">
        <v>442</v>
      </c>
      <c r="Q635" s="67">
        <v>634</v>
      </c>
      <c r="R635" s="87">
        <v>1</v>
      </c>
      <c r="S635" s="67">
        <v>10</v>
      </c>
      <c r="U635" s="88" t="s">
        <v>840</v>
      </c>
      <c r="V635" s="64" t="s">
        <v>683</v>
      </c>
      <c r="W635" s="64" t="s">
        <v>683</v>
      </c>
      <c r="X635" s="67">
        <v>13079</v>
      </c>
    </row>
    <row r="636" spans="1:24" ht="12">
      <c r="A636" s="86">
        <v>486</v>
      </c>
      <c r="B636" s="64">
        <v>486348753</v>
      </c>
      <c r="C636" s="66" t="s">
        <v>273</v>
      </c>
      <c r="D636" s="67">
        <v>0</v>
      </c>
      <c r="E636" s="67">
        <v>0</v>
      </c>
      <c r="F636" s="67">
        <v>0</v>
      </c>
      <c r="G636" s="67">
        <v>1</v>
      </c>
      <c r="H636" s="67">
        <v>0</v>
      </c>
      <c r="I636" s="67">
        <v>0</v>
      </c>
      <c r="J636" s="67">
        <v>0</v>
      </c>
      <c r="K636" s="87">
        <v>3.7900000000000003E-2</v>
      </c>
      <c r="L636" s="67">
        <v>0</v>
      </c>
      <c r="M636" s="67">
        <v>0</v>
      </c>
      <c r="N636" s="67">
        <v>0</v>
      </c>
      <c r="O636" s="67">
        <v>0</v>
      </c>
      <c r="P636" s="67">
        <v>0</v>
      </c>
      <c r="Q636" s="67">
        <v>1</v>
      </c>
      <c r="R636" s="87">
        <v>1</v>
      </c>
      <c r="S636" s="67">
        <v>6</v>
      </c>
      <c r="U636" s="88" t="s">
        <v>840</v>
      </c>
      <c r="V636" s="64" t="s">
        <v>683</v>
      </c>
      <c r="W636" s="64" t="s">
        <v>801</v>
      </c>
      <c r="X636" s="67">
        <v>9305</v>
      </c>
    </row>
    <row r="637" spans="1:24" ht="12">
      <c r="A637" s="86">
        <v>486</v>
      </c>
      <c r="B637" s="64">
        <v>486348767</v>
      </c>
      <c r="C637" s="66" t="s">
        <v>273</v>
      </c>
      <c r="D637" s="67">
        <v>0</v>
      </c>
      <c r="E637" s="67">
        <v>0</v>
      </c>
      <c r="F637" s="67">
        <v>0</v>
      </c>
      <c r="G637" s="67">
        <v>4</v>
      </c>
      <c r="H637" s="67">
        <v>1</v>
      </c>
      <c r="I637" s="67">
        <v>0</v>
      </c>
      <c r="J637" s="67">
        <v>0</v>
      </c>
      <c r="K637" s="87">
        <v>0.1895</v>
      </c>
      <c r="L637" s="67">
        <v>0</v>
      </c>
      <c r="M637" s="67">
        <v>2</v>
      </c>
      <c r="N637" s="67">
        <v>0</v>
      </c>
      <c r="O637" s="67">
        <v>0</v>
      </c>
      <c r="P637" s="67">
        <v>3</v>
      </c>
      <c r="Q637" s="67">
        <v>5</v>
      </c>
      <c r="R637" s="87">
        <v>1</v>
      </c>
      <c r="S637" s="67">
        <v>9</v>
      </c>
      <c r="U637" s="88" t="s">
        <v>840</v>
      </c>
      <c r="V637" s="64" t="s">
        <v>683</v>
      </c>
      <c r="W637" s="64" t="s">
        <v>734</v>
      </c>
      <c r="X637" s="67">
        <v>12912</v>
      </c>
    </row>
    <row r="638" spans="1:24" ht="12">
      <c r="A638" s="86">
        <v>486</v>
      </c>
      <c r="B638" s="64">
        <v>486348775</v>
      </c>
      <c r="C638" s="66" t="s">
        <v>273</v>
      </c>
      <c r="D638" s="67">
        <v>0</v>
      </c>
      <c r="E638" s="67">
        <v>0</v>
      </c>
      <c r="F638" s="67">
        <v>0</v>
      </c>
      <c r="G638" s="67">
        <v>1</v>
      </c>
      <c r="H638" s="67">
        <v>0</v>
      </c>
      <c r="I638" s="67">
        <v>0</v>
      </c>
      <c r="J638" s="67">
        <v>0</v>
      </c>
      <c r="K638" s="87">
        <v>3.7900000000000003E-2</v>
      </c>
      <c r="L638" s="67">
        <v>0</v>
      </c>
      <c r="M638" s="67">
        <v>0</v>
      </c>
      <c r="N638" s="67">
        <v>0</v>
      </c>
      <c r="O638" s="67">
        <v>0</v>
      </c>
      <c r="P638" s="67">
        <v>0</v>
      </c>
      <c r="Q638" s="67">
        <v>1</v>
      </c>
      <c r="R638" s="87">
        <v>1</v>
      </c>
      <c r="S638" s="67">
        <v>3</v>
      </c>
      <c r="U638" s="88" t="s">
        <v>840</v>
      </c>
      <c r="V638" s="64" t="s">
        <v>683</v>
      </c>
      <c r="W638" s="64" t="s">
        <v>690</v>
      </c>
      <c r="X638" s="67">
        <v>9305</v>
      </c>
    </row>
    <row r="639" spans="1:24" ht="12">
      <c r="A639" s="86">
        <v>487</v>
      </c>
      <c r="B639" s="64">
        <v>487049031</v>
      </c>
      <c r="C639" s="66" t="s">
        <v>277</v>
      </c>
      <c r="D639" s="67">
        <v>0</v>
      </c>
      <c r="E639" s="67">
        <v>0</v>
      </c>
      <c r="F639" s="67">
        <v>0</v>
      </c>
      <c r="G639" s="67">
        <v>0</v>
      </c>
      <c r="H639" s="67">
        <v>2</v>
      </c>
      <c r="I639" s="67">
        <v>2</v>
      </c>
      <c r="J639" s="67">
        <v>0</v>
      </c>
      <c r="K639" s="87">
        <v>0.15160000000000001</v>
      </c>
      <c r="L639" s="67">
        <v>0</v>
      </c>
      <c r="M639" s="67">
        <v>0</v>
      </c>
      <c r="N639" s="67">
        <v>0</v>
      </c>
      <c r="O639" s="67">
        <v>0</v>
      </c>
      <c r="P639" s="67">
        <v>0</v>
      </c>
      <c r="Q639" s="67">
        <v>4</v>
      </c>
      <c r="R639" s="87">
        <v>1.1080000000000001</v>
      </c>
      <c r="S639" s="67">
        <v>4</v>
      </c>
      <c r="U639" s="88" t="s">
        <v>841</v>
      </c>
      <c r="V639" s="64" t="s">
        <v>647</v>
      </c>
      <c r="W639" s="64" t="s">
        <v>652</v>
      </c>
      <c r="X639" s="67">
        <v>10733</v>
      </c>
    </row>
    <row r="640" spans="1:24" ht="12">
      <c r="A640" s="86">
        <v>487</v>
      </c>
      <c r="B640" s="64">
        <v>487049035</v>
      </c>
      <c r="C640" s="66" t="s">
        <v>277</v>
      </c>
      <c r="D640" s="67">
        <v>0</v>
      </c>
      <c r="E640" s="67">
        <v>0</v>
      </c>
      <c r="F640" s="67">
        <v>0</v>
      </c>
      <c r="G640" s="67">
        <v>0</v>
      </c>
      <c r="H640" s="67">
        <v>15</v>
      </c>
      <c r="I640" s="67">
        <v>33</v>
      </c>
      <c r="J640" s="67">
        <v>0</v>
      </c>
      <c r="K640" s="87">
        <v>1.8191999999999999</v>
      </c>
      <c r="L640" s="67">
        <v>0</v>
      </c>
      <c r="M640" s="67">
        <v>0</v>
      </c>
      <c r="N640" s="67">
        <v>0</v>
      </c>
      <c r="O640" s="67">
        <v>0</v>
      </c>
      <c r="P640" s="67">
        <v>28</v>
      </c>
      <c r="Q640" s="67">
        <v>48</v>
      </c>
      <c r="R640" s="87">
        <v>1.1080000000000001</v>
      </c>
      <c r="S640" s="67">
        <v>10</v>
      </c>
      <c r="U640" s="88" t="s">
        <v>841</v>
      </c>
      <c r="V640" s="64" t="s">
        <v>647</v>
      </c>
      <c r="W640" s="64" t="s">
        <v>583</v>
      </c>
      <c r="X640" s="67">
        <v>14098</v>
      </c>
    </row>
    <row r="641" spans="1:24" ht="12">
      <c r="A641" s="86">
        <v>487</v>
      </c>
      <c r="B641" s="64">
        <v>487049044</v>
      </c>
      <c r="C641" s="66" t="s">
        <v>277</v>
      </c>
      <c r="D641" s="67">
        <v>0</v>
      </c>
      <c r="E641" s="67">
        <v>0</v>
      </c>
      <c r="F641" s="67">
        <v>0</v>
      </c>
      <c r="G641" s="67">
        <v>0</v>
      </c>
      <c r="H641" s="67">
        <v>1</v>
      </c>
      <c r="I641" s="67">
        <v>0</v>
      </c>
      <c r="J641" s="67">
        <v>0</v>
      </c>
      <c r="K641" s="87">
        <v>3.7900000000000003E-2</v>
      </c>
      <c r="L641" s="67">
        <v>0</v>
      </c>
      <c r="M641" s="67">
        <v>0</v>
      </c>
      <c r="N641" s="67">
        <v>0</v>
      </c>
      <c r="O641" s="67">
        <v>0</v>
      </c>
      <c r="P641" s="67">
        <v>0</v>
      </c>
      <c r="Q641" s="67">
        <v>1</v>
      </c>
      <c r="R641" s="87">
        <v>1.1080000000000001</v>
      </c>
      <c r="S641" s="67">
        <v>10</v>
      </c>
      <c r="U641" s="88" t="s">
        <v>841</v>
      </c>
      <c r="V641" s="64" t="s">
        <v>647</v>
      </c>
      <c r="W641" s="64" t="s">
        <v>595</v>
      </c>
      <c r="X641" s="67">
        <v>9743</v>
      </c>
    </row>
    <row r="642" spans="1:24" ht="12">
      <c r="A642" s="86">
        <v>487</v>
      </c>
      <c r="B642" s="64">
        <v>487049046</v>
      </c>
      <c r="C642" s="66" t="s">
        <v>277</v>
      </c>
      <c r="D642" s="67">
        <v>0</v>
      </c>
      <c r="E642" s="67">
        <v>0</v>
      </c>
      <c r="F642" s="67">
        <v>0</v>
      </c>
      <c r="G642" s="67">
        <v>0</v>
      </c>
      <c r="H642" s="67">
        <v>1</v>
      </c>
      <c r="I642" s="67">
        <v>0</v>
      </c>
      <c r="J642" s="67">
        <v>0</v>
      </c>
      <c r="K642" s="87">
        <v>3.7900000000000003E-2</v>
      </c>
      <c r="L642" s="67">
        <v>0</v>
      </c>
      <c r="M642" s="67">
        <v>0</v>
      </c>
      <c r="N642" s="67">
        <v>0</v>
      </c>
      <c r="O642" s="67">
        <v>0</v>
      </c>
      <c r="P642" s="67">
        <v>1</v>
      </c>
      <c r="Q642" s="67">
        <v>1</v>
      </c>
      <c r="R642" s="87">
        <v>1.1080000000000001</v>
      </c>
      <c r="S642" s="67">
        <v>2</v>
      </c>
      <c r="U642" s="88" t="s">
        <v>841</v>
      </c>
      <c r="V642" s="64" t="s">
        <v>647</v>
      </c>
      <c r="W642" s="64" t="s">
        <v>709</v>
      </c>
      <c r="X642" s="67">
        <v>13989</v>
      </c>
    </row>
    <row r="643" spans="1:24" ht="12">
      <c r="A643" s="86">
        <v>487</v>
      </c>
      <c r="B643" s="64">
        <v>487049048</v>
      </c>
      <c r="C643" s="66" t="s">
        <v>277</v>
      </c>
      <c r="D643" s="67">
        <v>0</v>
      </c>
      <c r="E643" s="67">
        <v>0</v>
      </c>
      <c r="F643" s="67">
        <v>0</v>
      </c>
      <c r="G643" s="67">
        <v>0</v>
      </c>
      <c r="H643" s="67">
        <v>1</v>
      </c>
      <c r="I643" s="67">
        <v>0</v>
      </c>
      <c r="J643" s="67">
        <v>0</v>
      </c>
      <c r="K643" s="87">
        <v>3.7900000000000003E-2</v>
      </c>
      <c r="L643" s="67">
        <v>0</v>
      </c>
      <c r="M643" s="67">
        <v>0</v>
      </c>
      <c r="N643" s="67">
        <v>0</v>
      </c>
      <c r="O643" s="67">
        <v>0</v>
      </c>
      <c r="P643" s="67">
        <v>0</v>
      </c>
      <c r="Q643" s="67">
        <v>1</v>
      </c>
      <c r="R643" s="87">
        <v>1.1080000000000001</v>
      </c>
      <c r="S643" s="67">
        <v>3</v>
      </c>
      <c r="U643" s="88" t="s">
        <v>841</v>
      </c>
      <c r="V643" s="64" t="s">
        <v>647</v>
      </c>
      <c r="W643" s="64" t="s">
        <v>702</v>
      </c>
      <c r="X643" s="67">
        <v>9743</v>
      </c>
    </row>
    <row r="644" spans="1:24" ht="12">
      <c r="A644" s="86">
        <v>487</v>
      </c>
      <c r="B644" s="64">
        <v>487049049</v>
      </c>
      <c r="C644" s="66" t="s">
        <v>277</v>
      </c>
      <c r="D644" s="67">
        <v>0</v>
      </c>
      <c r="E644" s="67">
        <v>0</v>
      </c>
      <c r="F644" s="67">
        <v>0</v>
      </c>
      <c r="G644" s="67">
        <v>0</v>
      </c>
      <c r="H644" s="67">
        <v>23</v>
      </c>
      <c r="I644" s="67">
        <v>30</v>
      </c>
      <c r="J644" s="67">
        <v>0</v>
      </c>
      <c r="K644" s="87">
        <v>2.0087000000000002</v>
      </c>
      <c r="L644" s="67">
        <v>0</v>
      </c>
      <c r="M644" s="67">
        <v>0</v>
      </c>
      <c r="N644" s="67">
        <v>3</v>
      </c>
      <c r="O644" s="67">
        <v>0</v>
      </c>
      <c r="P644" s="67">
        <v>34</v>
      </c>
      <c r="Q644" s="67">
        <v>53</v>
      </c>
      <c r="R644" s="87">
        <v>1.1080000000000001</v>
      </c>
      <c r="S644" s="67">
        <v>7</v>
      </c>
      <c r="U644" s="88" t="s">
        <v>841</v>
      </c>
      <c r="V644" s="64" t="s">
        <v>647</v>
      </c>
      <c r="W644" s="64" t="s">
        <v>647</v>
      </c>
      <c r="X644" s="67">
        <v>14092</v>
      </c>
    </row>
    <row r="645" spans="1:24" ht="12">
      <c r="A645" s="86">
        <v>487</v>
      </c>
      <c r="B645" s="64">
        <v>487049057</v>
      </c>
      <c r="C645" s="66" t="s">
        <v>277</v>
      </c>
      <c r="D645" s="67">
        <v>0</v>
      </c>
      <c r="E645" s="67">
        <v>0</v>
      </c>
      <c r="F645" s="67">
        <v>0</v>
      </c>
      <c r="G645" s="67">
        <v>0</v>
      </c>
      <c r="H645" s="67">
        <v>1</v>
      </c>
      <c r="I645" s="67">
        <v>3</v>
      </c>
      <c r="J645" s="67">
        <v>0</v>
      </c>
      <c r="K645" s="87">
        <v>0.15160000000000001</v>
      </c>
      <c r="L645" s="67">
        <v>0</v>
      </c>
      <c r="M645" s="67">
        <v>0</v>
      </c>
      <c r="N645" s="67">
        <v>0</v>
      </c>
      <c r="O645" s="67">
        <v>0</v>
      </c>
      <c r="P645" s="67">
        <v>1</v>
      </c>
      <c r="Q645" s="67">
        <v>4</v>
      </c>
      <c r="R645" s="87">
        <v>1.1080000000000001</v>
      </c>
      <c r="S645" s="67">
        <v>10</v>
      </c>
      <c r="U645" s="88" t="s">
        <v>841</v>
      </c>
      <c r="V645" s="64" t="s">
        <v>647</v>
      </c>
      <c r="W645" s="64" t="s">
        <v>584</v>
      </c>
      <c r="X645" s="67">
        <v>12511</v>
      </c>
    </row>
    <row r="646" spans="1:24" ht="12">
      <c r="A646" s="86">
        <v>487</v>
      </c>
      <c r="B646" s="64">
        <v>487049093</v>
      </c>
      <c r="C646" s="66" t="s">
        <v>277</v>
      </c>
      <c r="D646" s="67">
        <v>0</v>
      </c>
      <c r="E646" s="67">
        <v>0</v>
      </c>
      <c r="F646" s="67">
        <v>0</v>
      </c>
      <c r="G646" s="67">
        <v>0</v>
      </c>
      <c r="H646" s="67">
        <v>17</v>
      </c>
      <c r="I646" s="67">
        <v>30</v>
      </c>
      <c r="J646" s="67">
        <v>0</v>
      </c>
      <c r="K646" s="87">
        <v>1.7813000000000001</v>
      </c>
      <c r="L646" s="67">
        <v>0</v>
      </c>
      <c r="M646" s="67">
        <v>0</v>
      </c>
      <c r="N646" s="67">
        <v>0</v>
      </c>
      <c r="O646" s="67">
        <v>0</v>
      </c>
      <c r="P646" s="67">
        <v>10</v>
      </c>
      <c r="Q646" s="67">
        <v>47</v>
      </c>
      <c r="R646" s="87">
        <v>1.1080000000000001</v>
      </c>
      <c r="S646" s="67">
        <v>10</v>
      </c>
      <c r="U646" s="88" t="s">
        <v>841</v>
      </c>
      <c r="V646" s="64" t="s">
        <v>647</v>
      </c>
      <c r="W646" s="64" t="s">
        <v>585</v>
      </c>
      <c r="X646" s="67">
        <v>12099</v>
      </c>
    </row>
    <row r="647" spans="1:24" ht="12">
      <c r="A647" s="86">
        <v>487</v>
      </c>
      <c r="B647" s="64">
        <v>487049095</v>
      </c>
      <c r="C647" s="66" t="s">
        <v>277</v>
      </c>
      <c r="D647" s="67">
        <v>0</v>
      </c>
      <c r="E647" s="67">
        <v>0</v>
      </c>
      <c r="F647" s="67">
        <v>0</v>
      </c>
      <c r="G647" s="67">
        <v>0</v>
      </c>
      <c r="H647" s="67">
        <v>1</v>
      </c>
      <c r="I647" s="67">
        <v>0</v>
      </c>
      <c r="J647" s="67">
        <v>0</v>
      </c>
      <c r="K647" s="87">
        <v>3.7900000000000003E-2</v>
      </c>
      <c r="L647" s="67">
        <v>0</v>
      </c>
      <c r="M647" s="67">
        <v>0</v>
      </c>
      <c r="N647" s="67">
        <v>0</v>
      </c>
      <c r="O647" s="67">
        <v>0</v>
      </c>
      <c r="P647" s="67">
        <v>1</v>
      </c>
      <c r="Q647" s="67">
        <v>1</v>
      </c>
      <c r="R647" s="87">
        <v>1.1080000000000001</v>
      </c>
      <c r="S647" s="67">
        <v>10</v>
      </c>
      <c r="U647" s="88" t="s">
        <v>841</v>
      </c>
      <c r="V647" s="64" t="s">
        <v>647</v>
      </c>
      <c r="W647" s="64" t="s">
        <v>853</v>
      </c>
      <c r="X647" s="67">
        <v>14875</v>
      </c>
    </row>
    <row r="648" spans="1:24" ht="12">
      <c r="A648" s="86">
        <v>487</v>
      </c>
      <c r="B648" s="64">
        <v>487049128</v>
      </c>
      <c r="C648" s="66" t="s">
        <v>277</v>
      </c>
      <c r="D648" s="67">
        <v>0</v>
      </c>
      <c r="E648" s="67">
        <v>0</v>
      </c>
      <c r="F648" s="67">
        <v>0</v>
      </c>
      <c r="G648" s="67">
        <v>0</v>
      </c>
      <c r="H648" s="67">
        <v>0</v>
      </c>
      <c r="I648" s="67">
        <v>1</v>
      </c>
      <c r="J648" s="67">
        <v>0</v>
      </c>
      <c r="K648" s="87">
        <v>3.7900000000000003E-2</v>
      </c>
      <c r="L648" s="67">
        <v>0</v>
      </c>
      <c r="M648" s="67">
        <v>0</v>
      </c>
      <c r="N648" s="67">
        <v>0</v>
      </c>
      <c r="O648" s="67">
        <v>0</v>
      </c>
      <c r="P648" s="67">
        <v>0</v>
      </c>
      <c r="Q648" s="67">
        <v>1</v>
      </c>
      <c r="R648" s="87">
        <v>1.1080000000000001</v>
      </c>
      <c r="S648" s="67">
        <v>9</v>
      </c>
      <c r="U648" s="88" t="s">
        <v>841</v>
      </c>
      <c r="V648" s="64" t="s">
        <v>647</v>
      </c>
      <c r="W648" s="64" t="s">
        <v>661</v>
      </c>
      <c r="X648" s="67">
        <v>11723</v>
      </c>
    </row>
    <row r="649" spans="1:24" ht="12">
      <c r="A649" s="86">
        <v>487</v>
      </c>
      <c r="B649" s="64">
        <v>487049149</v>
      </c>
      <c r="C649" s="66" t="s">
        <v>277</v>
      </c>
      <c r="D649" s="67">
        <v>0</v>
      </c>
      <c r="E649" s="67">
        <v>0</v>
      </c>
      <c r="F649" s="67">
        <v>0</v>
      </c>
      <c r="G649" s="67">
        <v>0</v>
      </c>
      <c r="H649" s="67">
        <v>0</v>
      </c>
      <c r="I649" s="67">
        <v>1</v>
      </c>
      <c r="J649" s="67">
        <v>0</v>
      </c>
      <c r="K649" s="87">
        <v>3.7900000000000003E-2</v>
      </c>
      <c r="L649" s="67">
        <v>0</v>
      </c>
      <c r="M649" s="67">
        <v>0</v>
      </c>
      <c r="N649" s="67">
        <v>0</v>
      </c>
      <c r="O649" s="67">
        <v>0</v>
      </c>
      <c r="P649" s="67">
        <v>0</v>
      </c>
      <c r="Q649" s="67">
        <v>1</v>
      </c>
      <c r="R649" s="87">
        <v>1.1080000000000001</v>
      </c>
      <c r="S649" s="67">
        <v>10</v>
      </c>
      <c r="U649" s="88" t="s">
        <v>841</v>
      </c>
      <c r="V649" s="64" t="s">
        <v>647</v>
      </c>
      <c r="W649" s="64" t="s">
        <v>653</v>
      </c>
      <c r="X649" s="67">
        <v>11723</v>
      </c>
    </row>
    <row r="650" spans="1:24" ht="12">
      <c r="A650" s="86">
        <v>487</v>
      </c>
      <c r="B650" s="64">
        <v>487049153</v>
      </c>
      <c r="C650" s="66" t="s">
        <v>277</v>
      </c>
      <c r="D650" s="67">
        <v>0</v>
      </c>
      <c r="E650" s="67">
        <v>0</v>
      </c>
      <c r="F650" s="67">
        <v>0</v>
      </c>
      <c r="G650" s="67">
        <v>0</v>
      </c>
      <c r="H650" s="67">
        <v>0</v>
      </c>
      <c r="I650" s="67">
        <v>1</v>
      </c>
      <c r="J650" s="67">
        <v>0</v>
      </c>
      <c r="K650" s="87">
        <v>3.7900000000000003E-2</v>
      </c>
      <c r="L650" s="67">
        <v>0</v>
      </c>
      <c r="M650" s="67">
        <v>0</v>
      </c>
      <c r="N650" s="67">
        <v>0</v>
      </c>
      <c r="O650" s="67">
        <v>0</v>
      </c>
      <c r="P650" s="67">
        <v>0</v>
      </c>
      <c r="Q650" s="67">
        <v>1</v>
      </c>
      <c r="R650" s="87">
        <v>1.1080000000000001</v>
      </c>
      <c r="S650" s="67">
        <v>9</v>
      </c>
      <c r="U650" s="88" t="s">
        <v>841</v>
      </c>
      <c r="V650" s="64" t="s">
        <v>647</v>
      </c>
      <c r="W650" s="64" t="s">
        <v>675</v>
      </c>
      <c r="X650" s="67">
        <v>11723</v>
      </c>
    </row>
    <row r="651" spans="1:24" ht="12">
      <c r="A651" s="86">
        <v>487</v>
      </c>
      <c r="B651" s="64">
        <v>487049163</v>
      </c>
      <c r="C651" s="66" t="s">
        <v>277</v>
      </c>
      <c r="D651" s="67">
        <v>0</v>
      </c>
      <c r="E651" s="67">
        <v>0</v>
      </c>
      <c r="F651" s="67">
        <v>0</v>
      </c>
      <c r="G651" s="67">
        <v>0</v>
      </c>
      <c r="H651" s="67">
        <v>5</v>
      </c>
      <c r="I651" s="67">
        <v>12</v>
      </c>
      <c r="J651" s="67">
        <v>0</v>
      </c>
      <c r="K651" s="87">
        <v>0.64429999999999998</v>
      </c>
      <c r="L651" s="67">
        <v>0</v>
      </c>
      <c r="M651" s="67">
        <v>0</v>
      </c>
      <c r="N651" s="67">
        <v>0</v>
      </c>
      <c r="O651" s="67">
        <v>1</v>
      </c>
      <c r="P651" s="67">
        <v>9</v>
      </c>
      <c r="Q651" s="67">
        <v>17</v>
      </c>
      <c r="R651" s="87">
        <v>1.1080000000000001</v>
      </c>
      <c r="S651" s="67">
        <v>10</v>
      </c>
      <c r="U651" s="88" t="s">
        <v>841</v>
      </c>
      <c r="V651" s="64" t="s">
        <v>647</v>
      </c>
      <c r="W651" s="64" t="s">
        <v>587</v>
      </c>
      <c r="X651" s="67">
        <v>13980</v>
      </c>
    </row>
    <row r="652" spans="1:24" ht="12">
      <c r="A652" s="86">
        <v>487</v>
      </c>
      <c r="B652" s="64">
        <v>487049165</v>
      </c>
      <c r="C652" s="66" t="s">
        <v>277</v>
      </c>
      <c r="D652" s="67">
        <v>0</v>
      </c>
      <c r="E652" s="67">
        <v>0</v>
      </c>
      <c r="F652" s="67">
        <v>0</v>
      </c>
      <c r="G652" s="67">
        <v>0</v>
      </c>
      <c r="H652" s="67">
        <v>20</v>
      </c>
      <c r="I652" s="67">
        <v>27</v>
      </c>
      <c r="J652" s="67">
        <v>0</v>
      </c>
      <c r="K652" s="87">
        <v>1.7813000000000001</v>
      </c>
      <c r="L652" s="67">
        <v>0</v>
      </c>
      <c r="M652" s="67">
        <v>0</v>
      </c>
      <c r="N652" s="67">
        <v>0</v>
      </c>
      <c r="O652" s="67">
        <v>0</v>
      </c>
      <c r="P652" s="67">
        <v>16</v>
      </c>
      <c r="Q652" s="67">
        <v>47</v>
      </c>
      <c r="R652" s="87">
        <v>1.1080000000000001</v>
      </c>
      <c r="S652" s="67">
        <v>9</v>
      </c>
      <c r="U652" s="88" t="s">
        <v>841</v>
      </c>
      <c r="V652" s="64" t="s">
        <v>647</v>
      </c>
      <c r="W652" s="64" t="s">
        <v>588</v>
      </c>
      <c r="X652" s="67">
        <v>12590</v>
      </c>
    </row>
    <row r="653" spans="1:24" ht="12">
      <c r="A653" s="86">
        <v>487</v>
      </c>
      <c r="B653" s="64">
        <v>487049176</v>
      </c>
      <c r="C653" s="66" t="s">
        <v>277</v>
      </c>
      <c r="D653" s="67">
        <v>0</v>
      </c>
      <c r="E653" s="67">
        <v>0</v>
      </c>
      <c r="F653" s="67">
        <v>0</v>
      </c>
      <c r="G653" s="67">
        <v>0</v>
      </c>
      <c r="H653" s="67">
        <v>20</v>
      </c>
      <c r="I653" s="67">
        <v>32</v>
      </c>
      <c r="J653" s="67">
        <v>0</v>
      </c>
      <c r="K653" s="87">
        <v>1.9708000000000001</v>
      </c>
      <c r="L653" s="67">
        <v>0</v>
      </c>
      <c r="M653" s="67">
        <v>0</v>
      </c>
      <c r="N653" s="67">
        <v>3</v>
      </c>
      <c r="O653" s="67">
        <v>1</v>
      </c>
      <c r="P653" s="67">
        <v>27</v>
      </c>
      <c r="Q653" s="67">
        <v>52</v>
      </c>
      <c r="R653" s="87">
        <v>1.1080000000000001</v>
      </c>
      <c r="S653" s="67">
        <v>7</v>
      </c>
      <c r="U653" s="88" t="s">
        <v>841</v>
      </c>
      <c r="V653" s="64" t="s">
        <v>647</v>
      </c>
      <c r="W653" s="64" t="s">
        <v>655</v>
      </c>
      <c r="X653" s="67">
        <v>13645</v>
      </c>
    </row>
    <row r="654" spans="1:24" ht="12">
      <c r="A654" s="86">
        <v>487</v>
      </c>
      <c r="B654" s="64">
        <v>487049178</v>
      </c>
      <c r="C654" s="66" t="s">
        <v>277</v>
      </c>
      <c r="D654" s="67">
        <v>0</v>
      </c>
      <c r="E654" s="67">
        <v>0</v>
      </c>
      <c r="F654" s="67">
        <v>0</v>
      </c>
      <c r="G654" s="67">
        <v>0</v>
      </c>
      <c r="H654" s="67">
        <v>1</v>
      </c>
      <c r="I654" s="67">
        <v>2</v>
      </c>
      <c r="J654" s="67">
        <v>0</v>
      </c>
      <c r="K654" s="87">
        <v>0.1137</v>
      </c>
      <c r="L654" s="67">
        <v>0</v>
      </c>
      <c r="M654" s="67">
        <v>0</v>
      </c>
      <c r="N654" s="67">
        <v>0</v>
      </c>
      <c r="O654" s="67">
        <v>0</v>
      </c>
      <c r="P654" s="67">
        <v>1</v>
      </c>
      <c r="Q654" s="67">
        <v>3</v>
      </c>
      <c r="R654" s="87">
        <v>1.1080000000000001</v>
      </c>
      <c r="S654" s="67">
        <v>2</v>
      </c>
      <c r="U654" s="88" t="s">
        <v>841</v>
      </c>
      <c r="V654" s="64" t="s">
        <v>647</v>
      </c>
      <c r="W654" s="64" t="s">
        <v>792</v>
      </c>
      <c r="X654" s="67">
        <v>12478</v>
      </c>
    </row>
    <row r="655" spans="1:24" ht="12">
      <c r="A655" s="86">
        <v>487</v>
      </c>
      <c r="B655" s="64">
        <v>487049181</v>
      </c>
      <c r="C655" s="66" t="s">
        <v>277</v>
      </c>
      <c r="D655" s="67">
        <v>0</v>
      </c>
      <c r="E655" s="67">
        <v>0</v>
      </c>
      <c r="F655" s="67">
        <v>0</v>
      </c>
      <c r="G655" s="67">
        <v>0</v>
      </c>
      <c r="H655" s="67">
        <v>2</v>
      </c>
      <c r="I655" s="67">
        <v>0</v>
      </c>
      <c r="J655" s="67">
        <v>0</v>
      </c>
      <c r="K655" s="87">
        <v>7.5800000000000006E-2</v>
      </c>
      <c r="L655" s="67">
        <v>0</v>
      </c>
      <c r="M655" s="67">
        <v>0</v>
      </c>
      <c r="N655" s="67">
        <v>0</v>
      </c>
      <c r="O655" s="67">
        <v>0</v>
      </c>
      <c r="P655" s="67">
        <v>1</v>
      </c>
      <c r="Q655" s="67">
        <v>2</v>
      </c>
      <c r="R655" s="87">
        <v>1.1080000000000001</v>
      </c>
      <c r="S655" s="67">
        <v>9</v>
      </c>
      <c r="U655" s="88" t="s">
        <v>841</v>
      </c>
      <c r="V655" s="64" t="s">
        <v>647</v>
      </c>
      <c r="W655" s="64" t="s">
        <v>656</v>
      </c>
      <c r="X655" s="67">
        <v>12253</v>
      </c>
    </row>
    <row r="656" spans="1:24" ht="12">
      <c r="A656" s="86">
        <v>487</v>
      </c>
      <c r="B656" s="64">
        <v>487049211</v>
      </c>
      <c r="C656" s="66" t="s">
        <v>277</v>
      </c>
      <c r="D656" s="67">
        <v>0</v>
      </c>
      <c r="E656" s="67">
        <v>0</v>
      </c>
      <c r="F656" s="67">
        <v>0</v>
      </c>
      <c r="G656" s="67">
        <v>0</v>
      </c>
      <c r="H656" s="67">
        <v>0</v>
      </c>
      <c r="I656" s="67">
        <v>1</v>
      </c>
      <c r="J656" s="67">
        <v>0</v>
      </c>
      <c r="K656" s="87">
        <v>3.7900000000000003E-2</v>
      </c>
      <c r="L656" s="67">
        <v>0</v>
      </c>
      <c r="M656" s="67">
        <v>0</v>
      </c>
      <c r="N656" s="67">
        <v>0</v>
      </c>
      <c r="O656" s="67">
        <v>0</v>
      </c>
      <c r="P656" s="67">
        <v>1</v>
      </c>
      <c r="Q656" s="67">
        <v>1</v>
      </c>
      <c r="R656" s="87">
        <v>1.1080000000000001</v>
      </c>
      <c r="S656" s="67">
        <v>4</v>
      </c>
      <c r="U656" s="88" t="s">
        <v>841</v>
      </c>
      <c r="V656" s="64" t="s">
        <v>647</v>
      </c>
      <c r="W656" s="64" t="s">
        <v>662</v>
      </c>
      <c r="X656" s="67">
        <v>16062</v>
      </c>
    </row>
    <row r="657" spans="1:24" ht="12">
      <c r="A657" s="86">
        <v>487</v>
      </c>
      <c r="B657" s="64">
        <v>487049229</v>
      </c>
      <c r="C657" s="66" t="s">
        <v>277</v>
      </c>
      <c r="D657" s="67">
        <v>0</v>
      </c>
      <c r="E657" s="67">
        <v>0</v>
      </c>
      <c r="F657" s="67">
        <v>0</v>
      </c>
      <c r="G657" s="67">
        <v>0</v>
      </c>
      <c r="H657" s="67">
        <v>2</v>
      </c>
      <c r="I657" s="67">
        <v>0</v>
      </c>
      <c r="J657" s="67">
        <v>0</v>
      </c>
      <c r="K657" s="87">
        <v>7.5800000000000006E-2</v>
      </c>
      <c r="L657" s="67">
        <v>0</v>
      </c>
      <c r="M657" s="67">
        <v>0</v>
      </c>
      <c r="N657" s="67">
        <v>0</v>
      </c>
      <c r="O657" s="67">
        <v>0</v>
      </c>
      <c r="P657" s="67">
        <v>0</v>
      </c>
      <c r="Q657" s="67">
        <v>2</v>
      </c>
      <c r="R657" s="87">
        <v>1.1080000000000001</v>
      </c>
      <c r="S657" s="67">
        <v>8</v>
      </c>
      <c r="U657" s="88" t="s">
        <v>841</v>
      </c>
      <c r="V657" s="64" t="s">
        <v>647</v>
      </c>
      <c r="W657" s="64" t="s">
        <v>669</v>
      </c>
      <c r="X657" s="67">
        <v>9743</v>
      </c>
    </row>
    <row r="658" spans="1:24" ht="12">
      <c r="A658" s="86">
        <v>487</v>
      </c>
      <c r="B658" s="64">
        <v>487049243</v>
      </c>
      <c r="C658" s="66" t="s">
        <v>277</v>
      </c>
      <c r="D658" s="67">
        <v>0</v>
      </c>
      <c r="E658" s="67">
        <v>0</v>
      </c>
      <c r="F658" s="67">
        <v>0</v>
      </c>
      <c r="G658" s="67">
        <v>0</v>
      </c>
      <c r="H658" s="67">
        <v>0</v>
      </c>
      <c r="I658" s="67">
        <v>1</v>
      </c>
      <c r="J658" s="67">
        <v>0</v>
      </c>
      <c r="K658" s="87">
        <v>3.7900000000000003E-2</v>
      </c>
      <c r="L658" s="67">
        <v>0</v>
      </c>
      <c r="M658" s="67">
        <v>0</v>
      </c>
      <c r="N658" s="67">
        <v>0</v>
      </c>
      <c r="O658" s="67">
        <v>0</v>
      </c>
      <c r="P658" s="67">
        <v>1</v>
      </c>
      <c r="Q658" s="67">
        <v>1</v>
      </c>
      <c r="R658" s="87">
        <v>1.1080000000000001</v>
      </c>
      <c r="S658" s="67">
        <v>8</v>
      </c>
      <c r="U658" s="88" t="s">
        <v>841</v>
      </c>
      <c r="V658" s="64" t="s">
        <v>647</v>
      </c>
      <c r="W658" s="64" t="s">
        <v>648</v>
      </c>
      <c r="X658" s="67">
        <v>16633</v>
      </c>
    </row>
    <row r="659" spans="1:24" ht="12">
      <c r="A659" s="86">
        <v>487</v>
      </c>
      <c r="B659" s="64">
        <v>487049244</v>
      </c>
      <c r="C659" s="66" t="s">
        <v>277</v>
      </c>
      <c r="D659" s="67">
        <v>0</v>
      </c>
      <c r="E659" s="67">
        <v>0</v>
      </c>
      <c r="F659" s="67">
        <v>0</v>
      </c>
      <c r="G659" s="67">
        <v>0</v>
      </c>
      <c r="H659" s="67">
        <v>3</v>
      </c>
      <c r="I659" s="67">
        <v>8</v>
      </c>
      <c r="J659" s="67">
        <v>0</v>
      </c>
      <c r="K659" s="87">
        <v>0.41689999999999999</v>
      </c>
      <c r="L659" s="67">
        <v>0</v>
      </c>
      <c r="M659" s="67">
        <v>0</v>
      </c>
      <c r="N659" s="67">
        <v>0</v>
      </c>
      <c r="O659" s="67">
        <v>0</v>
      </c>
      <c r="P659" s="67">
        <v>4</v>
      </c>
      <c r="Q659" s="67">
        <v>11</v>
      </c>
      <c r="R659" s="87">
        <v>1.1080000000000001</v>
      </c>
      <c r="S659" s="67">
        <v>9</v>
      </c>
      <c r="U659" s="88" t="s">
        <v>841</v>
      </c>
      <c r="V659" s="64" t="s">
        <v>647</v>
      </c>
      <c r="W659" s="64" t="s">
        <v>599</v>
      </c>
      <c r="X659" s="67">
        <v>13009</v>
      </c>
    </row>
    <row r="660" spans="1:24" ht="12">
      <c r="A660" s="86">
        <v>487</v>
      </c>
      <c r="B660" s="64">
        <v>487049246</v>
      </c>
      <c r="C660" s="66" t="s">
        <v>277</v>
      </c>
      <c r="D660" s="67">
        <v>0</v>
      </c>
      <c r="E660" s="67">
        <v>0</v>
      </c>
      <c r="F660" s="67">
        <v>0</v>
      </c>
      <c r="G660" s="67">
        <v>0</v>
      </c>
      <c r="H660" s="67">
        <v>0</v>
      </c>
      <c r="I660" s="67">
        <v>1</v>
      </c>
      <c r="J660" s="67">
        <v>0</v>
      </c>
      <c r="K660" s="87">
        <v>3.7900000000000003E-2</v>
      </c>
      <c r="L660" s="67">
        <v>0</v>
      </c>
      <c r="M660" s="67">
        <v>0</v>
      </c>
      <c r="N660" s="67">
        <v>0</v>
      </c>
      <c r="O660" s="67">
        <v>0</v>
      </c>
      <c r="P660" s="67">
        <v>1</v>
      </c>
      <c r="Q660" s="67">
        <v>1</v>
      </c>
      <c r="R660" s="87">
        <v>1.1080000000000001</v>
      </c>
      <c r="S660" s="67">
        <v>2</v>
      </c>
      <c r="U660" s="88" t="s">
        <v>841</v>
      </c>
      <c r="V660" s="64" t="s">
        <v>647</v>
      </c>
      <c r="W660" s="64" t="s">
        <v>793</v>
      </c>
      <c r="X660" s="67">
        <v>15969</v>
      </c>
    </row>
    <row r="661" spans="1:24" ht="12">
      <c r="A661" s="86">
        <v>487</v>
      </c>
      <c r="B661" s="64">
        <v>487049248</v>
      </c>
      <c r="C661" s="66" t="s">
        <v>277</v>
      </c>
      <c r="D661" s="67">
        <v>0</v>
      </c>
      <c r="E661" s="67">
        <v>0</v>
      </c>
      <c r="F661" s="67">
        <v>0</v>
      </c>
      <c r="G661" s="67">
        <v>0</v>
      </c>
      <c r="H661" s="67">
        <v>5</v>
      </c>
      <c r="I661" s="67">
        <v>4</v>
      </c>
      <c r="J661" s="67">
        <v>0</v>
      </c>
      <c r="K661" s="87">
        <v>0.34110000000000001</v>
      </c>
      <c r="L661" s="67">
        <v>0</v>
      </c>
      <c r="M661" s="67">
        <v>0</v>
      </c>
      <c r="N661" s="67">
        <v>0</v>
      </c>
      <c r="O661" s="67">
        <v>1</v>
      </c>
      <c r="P661" s="67">
        <v>6</v>
      </c>
      <c r="Q661" s="67">
        <v>9</v>
      </c>
      <c r="R661" s="87">
        <v>1.1080000000000001</v>
      </c>
      <c r="S661" s="67">
        <v>10</v>
      </c>
      <c r="U661" s="88" t="s">
        <v>841</v>
      </c>
      <c r="V661" s="64" t="s">
        <v>647</v>
      </c>
      <c r="W661" s="64" t="s">
        <v>589</v>
      </c>
      <c r="X661" s="67">
        <v>14274</v>
      </c>
    </row>
    <row r="662" spans="1:24" ht="12">
      <c r="A662" s="86">
        <v>487</v>
      </c>
      <c r="B662" s="64">
        <v>487049262</v>
      </c>
      <c r="C662" s="66" t="s">
        <v>277</v>
      </c>
      <c r="D662" s="67">
        <v>0</v>
      </c>
      <c r="E662" s="67">
        <v>0</v>
      </c>
      <c r="F662" s="67">
        <v>0</v>
      </c>
      <c r="G662" s="67">
        <v>0</v>
      </c>
      <c r="H662" s="67">
        <v>4</v>
      </c>
      <c r="I662" s="67">
        <v>5</v>
      </c>
      <c r="J662" s="67">
        <v>0</v>
      </c>
      <c r="K662" s="87">
        <v>0.34110000000000001</v>
      </c>
      <c r="L662" s="67">
        <v>0</v>
      </c>
      <c r="M662" s="67">
        <v>0</v>
      </c>
      <c r="N662" s="67">
        <v>0</v>
      </c>
      <c r="O662" s="67">
        <v>0</v>
      </c>
      <c r="P662" s="67">
        <v>5</v>
      </c>
      <c r="Q662" s="67">
        <v>9</v>
      </c>
      <c r="R662" s="87">
        <v>1.1080000000000001</v>
      </c>
      <c r="S662" s="67">
        <v>8</v>
      </c>
      <c r="U662" s="88" t="s">
        <v>841</v>
      </c>
      <c r="V662" s="64" t="s">
        <v>647</v>
      </c>
      <c r="W662" s="64" t="s">
        <v>591</v>
      </c>
      <c r="X662" s="67">
        <v>13571</v>
      </c>
    </row>
    <row r="663" spans="1:24" ht="12">
      <c r="A663" s="86">
        <v>487</v>
      </c>
      <c r="B663" s="64">
        <v>487049274</v>
      </c>
      <c r="C663" s="66" t="s">
        <v>277</v>
      </c>
      <c r="D663" s="67">
        <v>0</v>
      </c>
      <c r="E663" s="67">
        <v>0</v>
      </c>
      <c r="F663" s="67">
        <v>0</v>
      </c>
      <c r="G663" s="67">
        <v>0</v>
      </c>
      <c r="H663" s="67">
        <v>56</v>
      </c>
      <c r="I663" s="67">
        <v>95</v>
      </c>
      <c r="J663" s="67">
        <v>0</v>
      </c>
      <c r="K663" s="87">
        <v>5.7229000000000001</v>
      </c>
      <c r="L663" s="67">
        <v>0</v>
      </c>
      <c r="M663" s="67">
        <v>0</v>
      </c>
      <c r="N663" s="67">
        <v>6</v>
      </c>
      <c r="O663" s="67">
        <v>2</v>
      </c>
      <c r="P663" s="67">
        <v>76</v>
      </c>
      <c r="Q663" s="67">
        <v>151</v>
      </c>
      <c r="R663" s="87">
        <v>1.1080000000000001</v>
      </c>
      <c r="S663" s="67">
        <v>9</v>
      </c>
      <c r="U663" s="88" t="s">
        <v>841</v>
      </c>
      <c r="V663" s="64" t="s">
        <v>647</v>
      </c>
      <c r="W663" s="64" t="s">
        <v>632</v>
      </c>
      <c r="X663" s="67">
        <v>13649</v>
      </c>
    </row>
    <row r="664" spans="1:24" ht="12">
      <c r="A664" s="86">
        <v>487</v>
      </c>
      <c r="B664" s="64">
        <v>487049285</v>
      </c>
      <c r="C664" s="66" t="s">
        <v>277</v>
      </c>
      <c r="D664" s="67">
        <v>0</v>
      </c>
      <c r="E664" s="67">
        <v>0</v>
      </c>
      <c r="F664" s="67">
        <v>0</v>
      </c>
      <c r="G664" s="67">
        <v>0</v>
      </c>
      <c r="H664" s="67">
        <v>1</v>
      </c>
      <c r="I664" s="67">
        <v>0</v>
      </c>
      <c r="J664" s="67">
        <v>0</v>
      </c>
      <c r="K664" s="87">
        <v>3.7900000000000003E-2</v>
      </c>
      <c r="L664" s="67">
        <v>0</v>
      </c>
      <c r="M664" s="67">
        <v>0</v>
      </c>
      <c r="N664" s="67">
        <v>0</v>
      </c>
      <c r="O664" s="67">
        <v>0</v>
      </c>
      <c r="P664" s="67">
        <v>0</v>
      </c>
      <c r="Q664" s="67">
        <v>1</v>
      </c>
      <c r="R664" s="87">
        <v>1.1080000000000001</v>
      </c>
      <c r="S664" s="67">
        <v>7</v>
      </c>
      <c r="U664" s="88" t="s">
        <v>841</v>
      </c>
      <c r="V664" s="64" t="s">
        <v>647</v>
      </c>
      <c r="W664" s="64" t="s">
        <v>600</v>
      </c>
      <c r="X664" s="67">
        <v>9743</v>
      </c>
    </row>
    <row r="665" spans="1:24" ht="12">
      <c r="A665" s="86">
        <v>487</v>
      </c>
      <c r="B665" s="64">
        <v>487049308</v>
      </c>
      <c r="C665" s="66" t="s">
        <v>277</v>
      </c>
      <c r="D665" s="67">
        <v>0</v>
      </c>
      <c r="E665" s="67">
        <v>0</v>
      </c>
      <c r="F665" s="67">
        <v>0</v>
      </c>
      <c r="G665" s="67">
        <v>0</v>
      </c>
      <c r="H665" s="67">
        <v>2</v>
      </c>
      <c r="I665" s="67">
        <v>1</v>
      </c>
      <c r="J665" s="67">
        <v>0</v>
      </c>
      <c r="K665" s="87">
        <v>0.1137</v>
      </c>
      <c r="L665" s="67">
        <v>0</v>
      </c>
      <c r="M665" s="67">
        <v>0</v>
      </c>
      <c r="N665" s="67">
        <v>0</v>
      </c>
      <c r="O665" s="67">
        <v>0</v>
      </c>
      <c r="P665" s="67">
        <v>1</v>
      </c>
      <c r="Q665" s="67">
        <v>3</v>
      </c>
      <c r="R665" s="87">
        <v>1.1080000000000001</v>
      </c>
      <c r="S665" s="67">
        <v>9</v>
      </c>
      <c r="U665" s="88" t="s">
        <v>841</v>
      </c>
      <c r="V665" s="64" t="s">
        <v>647</v>
      </c>
      <c r="W665" s="64" t="s">
        <v>592</v>
      </c>
      <c r="X665" s="67">
        <v>12077</v>
      </c>
    </row>
    <row r="666" spans="1:24" ht="12">
      <c r="A666" s="86">
        <v>487</v>
      </c>
      <c r="B666" s="64">
        <v>487049314</v>
      </c>
      <c r="C666" s="66" t="s">
        <v>277</v>
      </c>
      <c r="D666" s="67">
        <v>0</v>
      </c>
      <c r="E666" s="67">
        <v>0</v>
      </c>
      <c r="F666" s="67">
        <v>0</v>
      </c>
      <c r="G666" s="67">
        <v>0</v>
      </c>
      <c r="H666" s="67">
        <v>0</v>
      </c>
      <c r="I666" s="67">
        <v>3</v>
      </c>
      <c r="J666" s="67">
        <v>0</v>
      </c>
      <c r="K666" s="87">
        <v>0.1137</v>
      </c>
      <c r="L666" s="67">
        <v>0</v>
      </c>
      <c r="M666" s="67">
        <v>0</v>
      </c>
      <c r="N666" s="67">
        <v>0</v>
      </c>
      <c r="O666" s="67">
        <v>0</v>
      </c>
      <c r="P666" s="67">
        <v>0</v>
      </c>
      <c r="Q666" s="67">
        <v>3</v>
      </c>
      <c r="R666" s="87">
        <v>1.1080000000000001</v>
      </c>
      <c r="S666" s="67">
        <v>7</v>
      </c>
      <c r="U666" s="88" t="s">
        <v>841</v>
      </c>
      <c r="V666" s="64" t="s">
        <v>647</v>
      </c>
      <c r="W666" s="64" t="s">
        <v>601</v>
      </c>
      <c r="X666" s="67">
        <v>11723</v>
      </c>
    </row>
    <row r="667" spans="1:24" ht="12">
      <c r="A667" s="86">
        <v>487</v>
      </c>
      <c r="B667" s="64">
        <v>487049347</v>
      </c>
      <c r="C667" s="66" t="s">
        <v>277</v>
      </c>
      <c r="D667" s="67">
        <v>0</v>
      </c>
      <c r="E667" s="67">
        <v>0</v>
      </c>
      <c r="F667" s="67">
        <v>0</v>
      </c>
      <c r="G667" s="67">
        <v>0</v>
      </c>
      <c r="H667" s="67">
        <v>2</v>
      </c>
      <c r="I667" s="67">
        <v>3</v>
      </c>
      <c r="J667" s="67">
        <v>0</v>
      </c>
      <c r="K667" s="87">
        <v>0.1895</v>
      </c>
      <c r="L667" s="67">
        <v>0</v>
      </c>
      <c r="M667" s="67">
        <v>0</v>
      </c>
      <c r="N667" s="67">
        <v>0</v>
      </c>
      <c r="O667" s="67">
        <v>0</v>
      </c>
      <c r="P667" s="67">
        <v>3</v>
      </c>
      <c r="Q667" s="67">
        <v>5</v>
      </c>
      <c r="R667" s="87">
        <v>1.1080000000000001</v>
      </c>
      <c r="S667" s="67">
        <v>7</v>
      </c>
      <c r="U667" s="88" t="s">
        <v>841</v>
      </c>
      <c r="V667" s="64" t="s">
        <v>647</v>
      </c>
      <c r="W667" s="64" t="s">
        <v>657</v>
      </c>
      <c r="X667" s="67">
        <v>13810</v>
      </c>
    </row>
    <row r="668" spans="1:24" ht="12">
      <c r="A668" s="86">
        <v>487</v>
      </c>
      <c r="B668" s="64">
        <v>487274010</v>
      </c>
      <c r="C668" s="66" t="s">
        <v>277</v>
      </c>
      <c r="D668" s="67">
        <v>0</v>
      </c>
      <c r="E668" s="67">
        <v>0</v>
      </c>
      <c r="F668" s="67">
        <v>1</v>
      </c>
      <c r="G668" s="67">
        <v>7</v>
      </c>
      <c r="H668" s="67">
        <v>0</v>
      </c>
      <c r="I668" s="67">
        <v>0</v>
      </c>
      <c r="J668" s="67">
        <v>0</v>
      </c>
      <c r="K668" s="87">
        <v>0.30320000000000003</v>
      </c>
      <c r="L668" s="67">
        <v>0</v>
      </c>
      <c r="M668" s="67">
        <v>1</v>
      </c>
      <c r="N668" s="67">
        <v>0</v>
      </c>
      <c r="O668" s="67">
        <v>0</v>
      </c>
      <c r="P668" s="67">
        <v>2</v>
      </c>
      <c r="Q668" s="67">
        <v>8</v>
      </c>
      <c r="R668" s="87">
        <v>1.0509999999999999</v>
      </c>
      <c r="S668" s="67">
        <v>2</v>
      </c>
      <c r="U668" s="88" t="s">
        <v>841</v>
      </c>
      <c r="V668" s="64" t="s">
        <v>632</v>
      </c>
      <c r="W668" s="64" t="s">
        <v>650</v>
      </c>
      <c r="X668" s="67">
        <v>11002</v>
      </c>
    </row>
    <row r="669" spans="1:24" ht="12">
      <c r="A669" s="86">
        <v>487</v>
      </c>
      <c r="B669" s="64">
        <v>487274031</v>
      </c>
      <c r="C669" s="66" t="s">
        <v>277</v>
      </c>
      <c r="D669" s="67">
        <v>0</v>
      </c>
      <c r="E669" s="67">
        <v>0</v>
      </c>
      <c r="F669" s="67">
        <v>1</v>
      </c>
      <c r="G669" s="67">
        <v>2</v>
      </c>
      <c r="H669" s="67">
        <v>0</v>
      </c>
      <c r="I669" s="67">
        <v>0</v>
      </c>
      <c r="J669" s="67">
        <v>0</v>
      </c>
      <c r="K669" s="87">
        <v>0.1137</v>
      </c>
      <c r="L669" s="67">
        <v>0</v>
      </c>
      <c r="M669" s="67">
        <v>0</v>
      </c>
      <c r="N669" s="67">
        <v>0</v>
      </c>
      <c r="O669" s="67">
        <v>0</v>
      </c>
      <c r="P669" s="67">
        <v>0</v>
      </c>
      <c r="Q669" s="67">
        <v>3</v>
      </c>
      <c r="R669" s="87">
        <v>1.0509999999999999</v>
      </c>
      <c r="S669" s="67">
        <v>4</v>
      </c>
      <c r="U669" s="88" t="s">
        <v>841</v>
      </c>
      <c r="V669" s="64" t="s">
        <v>632</v>
      </c>
      <c r="W669" s="64" t="s">
        <v>652</v>
      </c>
      <c r="X669" s="67">
        <v>9677</v>
      </c>
    </row>
    <row r="670" spans="1:24" ht="12">
      <c r="A670" s="86">
        <v>487</v>
      </c>
      <c r="B670" s="64">
        <v>487274035</v>
      </c>
      <c r="C670" s="66" t="s">
        <v>277</v>
      </c>
      <c r="D670" s="67">
        <v>0</v>
      </c>
      <c r="E670" s="67">
        <v>0</v>
      </c>
      <c r="F670" s="67">
        <v>7</v>
      </c>
      <c r="G670" s="67">
        <v>19</v>
      </c>
      <c r="H670" s="67">
        <v>4</v>
      </c>
      <c r="I670" s="67">
        <v>0</v>
      </c>
      <c r="J670" s="67">
        <v>0</v>
      </c>
      <c r="K670" s="87">
        <v>1.137</v>
      </c>
      <c r="L670" s="67">
        <v>0</v>
      </c>
      <c r="M670" s="67">
        <v>4</v>
      </c>
      <c r="N670" s="67">
        <v>0</v>
      </c>
      <c r="O670" s="67">
        <v>0</v>
      </c>
      <c r="P670" s="67">
        <v>18</v>
      </c>
      <c r="Q670" s="67">
        <v>30</v>
      </c>
      <c r="R670" s="87">
        <v>1.0509999999999999</v>
      </c>
      <c r="S670" s="67">
        <v>10</v>
      </c>
      <c r="U670" s="88" t="s">
        <v>841</v>
      </c>
      <c r="V670" s="64" t="s">
        <v>632</v>
      </c>
      <c r="W670" s="64" t="s">
        <v>583</v>
      </c>
      <c r="X670" s="67">
        <v>12892</v>
      </c>
    </row>
    <row r="671" spans="1:24" ht="12">
      <c r="A671" s="86">
        <v>487</v>
      </c>
      <c r="B671" s="64">
        <v>487274048</v>
      </c>
      <c r="C671" s="66" t="s">
        <v>277</v>
      </c>
      <c r="D671" s="67">
        <v>0</v>
      </c>
      <c r="E671" s="67">
        <v>0</v>
      </c>
      <c r="F671" s="67">
        <v>0</v>
      </c>
      <c r="G671" s="67">
        <v>1</v>
      </c>
      <c r="H671" s="67">
        <v>0</v>
      </c>
      <c r="I671" s="67">
        <v>0</v>
      </c>
      <c r="J671" s="67">
        <v>0</v>
      </c>
      <c r="K671" s="87">
        <v>3.7900000000000003E-2</v>
      </c>
      <c r="L671" s="67">
        <v>0</v>
      </c>
      <c r="M671" s="67">
        <v>0</v>
      </c>
      <c r="N671" s="67">
        <v>0</v>
      </c>
      <c r="O671" s="67">
        <v>0</v>
      </c>
      <c r="P671" s="67">
        <v>0</v>
      </c>
      <c r="Q671" s="67">
        <v>1</v>
      </c>
      <c r="R671" s="87">
        <v>1.0509999999999999</v>
      </c>
      <c r="S671" s="67">
        <v>3</v>
      </c>
      <c r="U671" s="88" t="s">
        <v>841</v>
      </c>
      <c r="V671" s="64" t="s">
        <v>632</v>
      </c>
      <c r="W671" s="64" t="s">
        <v>702</v>
      </c>
      <c r="X671" s="67">
        <v>9693</v>
      </c>
    </row>
    <row r="672" spans="1:24" ht="12">
      <c r="A672" s="86">
        <v>487</v>
      </c>
      <c r="B672" s="64">
        <v>487274049</v>
      </c>
      <c r="C672" s="66" t="s">
        <v>277</v>
      </c>
      <c r="D672" s="67">
        <v>0</v>
      </c>
      <c r="E672" s="67">
        <v>0</v>
      </c>
      <c r="F672" s="67">
        <v>7</v>
      </c>
      <c r="G672" s="67">
        <v>58</v>
      </c>
      <c r="H672" s="67">
        <v>12</v>
      </c>
      <c r="I672" s="67">
        <v>0</v>
      </c>
      <c r="J672" s="67">
        <v>0</v>
      </c>
      <c r="K672" s="87">
        <v>2.9182999999999999</v>
      </c>
      <c r="L672" s="67">
        <v>0</v>
      </c>
      <c r="M672" s="67">
        <v>21</v>
      </c>
      <c r="N672" s="67">
        <v>0</v>
      </c>
      <c r="O672" s="67">
        <v>0</v>
      </c>
      <c r="P672" s="67">
        <v>51</v>
      </c>
      <c r="Q672" s="67">
        <v>77</v>
      </c>
      <c r="R672" s="87">
        <v>1.0509999999999999</v>
      </c>
      <c r="S672" s="67">
        <v>7</v>
      </c>
      <c r="U672" s="88" t="s">
        <v>841</v>
      </c>
      <c r="V672" s="64" t="s">
        <v>632</v>
      </c>
      <c r="W672" s="64" t="s">
        <v>647</v>
      </c>
      <c r="X672" s="67">
        <v>13323</v>
      </c>
    </row>
    <row r="673" spans="1:24" ht="12">
      <c r="A673" s="86">
        <v>487</v>
      </c>
      <c r="B673" s="64">
        <v>487274057</v>
      </c>
      <c r="C673" s="66" t="s">
        <v>277</v>
      </c>
      <c r="D673" s="67">
        <v>0</v>
      </c>
      <c r="E673" s="67">
        <v>0</v>
      </c>
      <c r="F673" s="67">
        <v>1</v>
      </c>
      <c r="G673" s="67">
        <v>15</v>
      </c>
      <c r="H673" s="67">
        <v>3</v>
      </c>
      <c r="I673" s="67">
        <v>0</v>
      </c>
      <c r="J673" s="67">
        <v>0</v>
      </c>
      <c r="K673" s="87">
        <v>0.72009999999999996</v>
      </c>
      <c r="L673" s="67">
        <v>0</v>
      </c>
      <c r="M673" s="67">
        <v>3</v>
      </c>
      <c r="N673" s="67">
        <v>0</v>
      </c>
      <c r="O673" s="67">
        <v>0</v>
      </c>
      <c r="P673" s="67">
        <v>9</v>
      </c>
      <c r="Q673" s="67">
        <v>19</v>
      </c>
      <c r="R673" s="87">
        <v>1.0509999999999999</v>
      </c>
      <c r="S673" s="67">
        <v>10</v>
      </c>
      <c r="U673" s="88" t="s">
        <v>841</v>
      </c>
      <c r="V673" s="64" t="s">
        <v>632</v>
      </c>
      <c r="W673" s="64" t="s">
        <v>584</v>
      </c>
      <c r="X673" s="67">
        <v>12334</v>
      </c>
    </row>
    <row r="674" spans="1:24" ht="12">
      <c r="A674" s="86">
        <v>487</v>
      </c>
      <c r="B674" s="64">
        <v>487274071</v>
      </c>
      <c r="C674" s="66" t="s">
        <v>277</v>
      </c>
      <c r="D674" s="67">
        <v>0</v>
      </c>
      <c r="E674" s="67">
        <v>0</v>
      </c>
      <c r="F674" s="67">
        <v>0</v>
      </c>
      <c r="G674" s="67">
        <v>1</v>
      </c>
      <c r="H674" s="67">
        <v>0</v>
      </c>
      <c r="I674" s="67">
        <v>0</v>
      </c>
      <c r="J674" s="67">
        <v>0</v>
      </c>
      <c r="K674" s="87">
        <v>3.7900000000000003E-2</v>
      </c>
      <c r="L674" s="67">
        <v>0</v>
      </c>
      <c r="M674" s="67">
        <v>0</v>
      </c>
      <c r="N674" s="67">
        <v>0</v>
      </c>
      <c r="O674" s="67">
        <v>0</v>
      </c>
      <c r="P674" s="67">
        <v>0</v>
      </c>
      <c r="Q674" s="67">
        <v>1</v>
      </c>
      <c r="R674" s="87">
        <v>1.0509999999999999</v>
      </c>
      <c r="S674" s="67">
        <v>4</v>
      </c>
      <c r="U674" s="88" t="s">
        <v>841</v>
      </c>
      <c r="V674" s="64" t="s">
        <v>632</v>
      </c>
      <c r="W674" s="64" t="s">
        <v>838</v>
      </c>
      <c r="X674" s="67">
        <v>9693</v>
      </c>
    </row>
    <row r="675" spans="1:24" ht="12">
      <c r="A675" s="86">
        <v>487</v>
      </c>
      <c r="B675" s="64">
        <v>487274093</v>
      </c>
      <c r="C675" s="66" t="s">
        <v>277</v>
      </c>
      <c r="D675" s="67">
        <v>0</v>
      </c>
      <c r="E675" s="67">
        <v>0</v>
      </c>
      <c r="F675" s="67">
        <v>3</v>
      </c>
      <c r="G675" s="67">
        <v>27</v>
      </c>
      <c r="H675" s="67">
        <v>7</v>
      </c>
      <c r="I675" s="67">
        <v>0</v>
      </c>
      <c r="J675" s="67">
        <v>0</v>
      </c>
      <c r="K675" s="87">
        <v>1.4023000000000001</v>
      </c>
      <c r="L675" s="67">
        <v>0</v>
      </c>
      <c r="M675" s="67">
        <v>10</v>
      </c>
      <c r="N675" s="67">
        <v>0</v>
      </c>
      <c r="O675" s="67">
        <v>0</v>
      </c>
      <c r="P675" s="67">
        <v>19</v>
      </c>
      <c r="Q675" s="67">
        <v>37</v>
      </c>
      <c r="R675" s="87">
        <v>1.0509999999999999</v>
      </c>
      <c r="S675" s="67">
        <v>10</v>
      </c>
      <c r="U675" s="88" t="s">
        <v>841</v>
      </c>
      <c r="V675" s="64" t="s">
        <v>632</v>
      </c>
      <c r="W675" s="64" t="s">
        <v>585</v>
      </c>
      <c r="X675" s="67">
        <v>12788</v>
      </c>
    </row>
    <row r="676" spans="1:24" ht="12">
      <c r="A676" s="86">
        <v>487</v>
      </c>
      <c r="B676" s="64">
        <v>487274095</v>
      </c>
      <c r="C676" s="66" t="s">
        <v>277</v>
      </c>
      <c r="D676" s="67">
        <v>0</v>
      </c>
      <c r="E676" s="67">
        <v>0</v>
      </c>
      <c r="F676" s="67">
        <v>2</v>
      </c>
      <c r="G676" s="67">
        <v>0</v>
      </c>
      <c r="H676" s="67">
        <v>0</v>
      </c>
      <c r="I676" s="67">
        <v>0</v>
      </c>
      <c r="J676" s="67">
        <v>0</v>
      </c>
      <c r="K676" s="87">
        <v>7.5800000000000006E-2</v>
      </c>
      <c r="L676" s="67">
        <v>0</v>
      </c>
      <c r="M676" s="67">
        <v>1</v>
      </c>
      <c r="N676" s="67">
        <v>0</v>
      </c>
      <c r="O676" s="67">
        <v>0</v>
      </c>
      <c r="P676" s="67">
        <v>2</v>
      </c>
      <c r="Q676" s="67">
        <v>2</v>
      </c>
      <c r="R676" s="87">
        <v>1.0509999999999999</v>
      </c>
      <c r="S676" s="67">
        <v>10</v>
      </c>
      <c r="U676" s="88" t="s">
        <v>841</v>
      </c>
      <c r="V676" s="64" t="s">
        <v>632</v>
      </c>
      <c r="W676" s="64" t="s">
        <v>853</v>
      </c>
      <c r="X676" s="67">
        <v>15747</v>
      </c>
    </row>
    <row r="677" spans="1:24" ht="12">
      <c r="A677" s="86">
        <v>487</v>
      </c>
      <c r="B677" s="64">
        <v>487274103</v>
      </c>
      <c r="C677" s="66" t="s">
        <v>277</v>
      </c>
      <c r="D677" s="67">
        <v>0</v>
      </c>
      <c r="E677" s="67">
        <v>0</v>
      </c>
      <c r="F677" s="67">
        <v>0</v>
      </c>
      <c r="G677" s="67">
        <v>1</v>
      </c>
      <c r="H677" s="67">
        <v>0</v>
      </c>
      <c r="I677" s="67">
        <v>0</v>
      </c>
      <c r="J677" s="67">
        <v>0</v>
      </c>
      <c r="K677" s="87">
        <v>3.7900000000000003E-2</v>
      </c>
      <c r="L677" s="67">
        <v>0</v>
      </c>
      <c r="M677" s="67">
        <v>0</v>
      </c>
      <c r="N677" s="67">
        <v>0</v>
      </c>
      <c r="O677" s="67">
        <v>0</v>
      </c>
      <c r="P677" s="67">
        <v>0</v>
      </c>
      <c r="Q677" s="67">
        <v>1</v>
      </c>
      <c r="R677" s="87">
        <v>1.0509999999999999</v>
      </c>
      <c r="S677" s="67">
        <v>10</v>
      </c>
      <c r="U677" s="88" t="s">
        <v>841</v>
      </c>
      <c r="V677" s="64" t="s">
        <v>632</v>
      </c>
      <c r="W677" s="64" t="s">
        <v>798</v>
      </c>
      <c r="X677" s="67">
        <v>9693</v>
      </c>
    </row>
    <row r="678" spans="1:24" ht="12">
      <c r="A678" s="86">
        <v>487</v>
      </c>
      <c r="B678" s="64">
        <v>487274149</v>
      </c>
      <c r="C678" s="66" t="s">
        <v>277</v>
      </c>
      <c r="D678" s="67">
        <v>0</v>
      </c>
      <c r="E678" s="67">
        <v>0</v>
      </c>
      <c r="F678" s="67">
        <v>0</v>
      </c>
      <c r="G678" s="67">
        <v>1</v>
      </c>
      <c r="H678" s="67">
        <v>1</v>
      </c>
      <c r="I678" s="67">
        <v>0</v>
      </c>
      <c r="J678" s="67">
        <v>0</v>
      </c>
      <c r="K678" s="87">
        <v>7.5800000000000006E-2</v>
      </c>
      <c r="L678" s="67">
        <v>0</v>
      </c>
      <c r="M678" s="67">
        <v>0</v>
      </c>
      <c r="N678" s="67">
        <v>0</v>
      </c>
      <c r="O678" s="67">
        <v>0</v>
      </c>
      <c r="P678" s="67">
        <v>1</v>
      </c>
      <c r="Q678" s="67">
        <v>2</v>
      </c>
      <c r="R678" s="87">
        <v>1.0509999999999999</v>
      </c>
      <c r="S678" s="67">
        <v>10</v>
      </c>
      <c r="U678" s="88" t="s">
        <v>841</v>
      </c>
      <c r="V678" s="64" t="s">
        <v>632</v>
      </c>
      <c r="W678" s="64" t="s">
        <v>653</v>
      </c>
      <c r="X678" s="67">
        <v>11959</v>
      </c>
    </row>
    <row r="679" spans="1:24" ht="12">
      <c r="A679" s="86">
        <v>487</v>
      </c>
      <c r="B679" s="64">
        <v>487274163</v>
      </c>
      <c r="C679" s="66" t="s">
        <v>277</v>
      </c>
      <c r="D679" s="67">
        <v>0</v>
      </c>
      <c r="E679" s="67">
        <v>0</v>
      </c>
      <c r="F679" s="67">
        <v>1</v>
      </c>
      <c r="G679" s="67">
        <v>10</v>
      </c>
      <c r="H679" s="67">
        <v>2</v>
      </c>
      <c r="I679" s="67">
        <v>0</v>
      </c>
      <c r="J679" s="67">
        <v>0</v>
      </c>
      <c r="K679" s="87">
        <v>0.49270000000000003</v>
      </c>
      <c r="L679" s="67">
        <v>0</v>
      </c>
      <c r="M679" s="67">
        <v>3</v>
      </c>
      <c r="N679" s="67">
        <v>0</v>
      </c>
      <c r="O679" s="67">
        <v>0</v>
      </c>
      <c r="P679" s="67">
        <v>4</v>
      </c>
      <c r="Q679" s="67">
        <v>13</v>
      </c>
      <c r="R679" s="87">
        <v>1.0509999999999999</v>
      </c>
      <c r="S679" s="67">
        <v>10</v>
      </c>
      <c r="U679" s="88" t="s">
        <v>841</v>
      </c>
      <c r="V679" s="64" t="s">
        <v>632</v>
      </c>
      <c r="W679" s="64" t="s">
        <v>587</v>
      </c>
      <c r="X679" s="67">
        <v>11698</v>
      </c>
    </row>
    <row r="680" spans="1:24" ht="12">
      <c r="A680" s="86">
        <v>487</v>
      </c>
      <c r="B680" s="64">
        <v>487274165</v>
      </c>
      <c r="C680" s="66" t="s">
        <v>277</v>
      </c>
      <c r="D680" s="67">
        <v>0</v>
      </c>
      <c r="E680" s="67">
        <v>0</v>
      </c>
      <c r="F680" s="67">
        <v>4</v>
      </c>
      <c r="G680" s="67">
        <v>30</v>
      </c>
      <c r="H680" s="67">
        <v>9</v>
      </c>
      <c r="I680" s="67">
        <v>0</v>
      </c>
      <c r="J680" s="67">
        <v>0</v>
      </c>
      <c r="K680" s="87">
        <v>1.6296999999999999</v>
      </c>
      <c r="L680" s="67">
        <v>0</v>
      </c>
      <c r="M680" s="67">
        <v>7</v>
      </c>
      <c r="N680" s="67">
        <v>1</v>
      </c>
      <c r="O680" s="67">
        <v>0</v>
      </c>
      <c r="P680" s="67">
        <v>19</v>
      </c>
      <c r="Q680" s="67">
        <v>43</v>
      </c>
      <c r="R680" s="87">
        <v>1.0509999999999999</v>
      </c>
      <c r="S680" s="67">
        <v>9</v>
      </c>
      <c r="U680" s="88" t="s">
        <v>841</v>
      </c>
      <c r="V680" s="64" t="s">
        <v>632</v>
      </c>
      <c r="W680" s="64" t="s">
        <v>588</v>
      </c>
      <c r="X680" s="67">
        <v>12181</v>
      </c>
    </row>
    <row r="681" spans="1:24" ht="12">
      <c r="A681" s="86">
        <v>487</v>
      </c>
      <c r="B681" s="64">
        <v>487274174</v>
      </c>
      <c r="C681" s="66" t="s">
        <v>277</v>
      </c>
      <c r="D681" s="67">
        <v>0</v>
      </c>
      <c r="E681" s="67">
        <v>0</v>
      </c>
      <c r="F681" s="67">
        <v>0</v>
      </c>
      <c r="G681" s="67">
        <v>2</v>
      </c>
      <c r="H681" s="67">
        <v>0</v>
      </c>
      <c r="I681" s="67">
        <v>0</v>
      </c>
      <c r="J681" s="67">
        <v>0</v>
      </c>
      <c r="K681" s="87">
        <v>7.5800000000000006E-2</v>
      </c>
      <c r="L681" s="67">
        <v>0</v>
      </c>
      <c r="M681" s="67">
        <v>0</v>
      </c>
      <c r="N681" s="67">
        <v>0</v>
      </c>
      <c r="O681" s="67">
        <v>0</v>
      </c>
      <c r="P681" s="67">
        <v>2</v>
      </c>
      <c r="Q681" s="67">
        <v>2</v>
      </c>
      <c r="R681" s="87">
        <v>1.0509999999999999</v>
      </c>
      <c r="S681" s="67">
        <v>4</v>
      </c>
      <c r="U681" s="88" t="s">
        <v>841</v>
      </c>
      <c r="V681" s="64" t="s">
        <v>632</v>
      </c>
      <c r="W681" s="64" t="s">
        <v>677</v>
      </c>
      <c r="X681" s="67">
        <v>13831</v>
      </c>
    </row>
    <row r="682" spans="1:24" ht="12">
      <c r="A682" s="86">
        <v>487</v>
      </c>
      <c r="B682" s="64">
        <v>487274176</v>
      </c>
      <c r="C682" s="66" t="s">
        <v>277</v>
      </c>
      <c r="D682" s="67">
        <v>0</v>
      </c>
      <c r="E682" s="67">
        <v>0</v>
      </c>
      <c r="F682" s="67">
        <v>11</v>
      </c>
      <c r="G682" s="67">
        <v>57</v>
      </c>
      <c r="H682" s="67">
        <v>12</v>
      </c>
      <c r="I682" s="67">
        <v>0</v>
      </c>
      <c r="J682" s="67">
        <v>0</v>
      </c>
      <c r="K682" s="87">
        <v>3.032</v>
      </c>
      <c r="L682" s="67">
        <v>0</v>
      </c>
      <c r="M682" s="67">
        <v>23</v>
      </c>
      <c r="N682" s="67">
        <v>0</v>
      </c>
      <c r="O682" s="67">
        <v>0</v>
      </c>
      <c r="P682" s="67">
        <v>51</v>
      </c>
      <c r="Q682" s="67">
        <v>80</v>
      </c>
      <c r="R682" s="87">
        <v>1.0509999999999999</v>
      </c>
      <c r="S682" s="67">
        <v>7</v>
      </c>
      <c r="U682" s="88" t="s">
        <v>841</v>
      </c>
      <c r="V682" s="64" t="s">
        <v>632</v>
      </c>
      <c r="W682" s="64" t="s">
        <v>655</v>
      </c>
      <c r="X682" s="67">
        <v>13244</v>
      </c>
    </row>
    <row r="683" spans="1:24" ht="12">
      <c r="A683" s="86">
        <v>487</v>
      </c>
      <c r="B683" s="64">
        <v>487274178</v>
      </c>
      <c r="C683" s="66" t="s">
        <v>277</v>
      </c>
      <c r="D683" s="67">
        <v>0</v>
      </c>
      <c r="E683" s="67">
        <v>0</v>
      </c>
      <c r="F683" s="67">
        <v>0</v>
      </c>
      <c r="G683" s="67">
        <v>1</v>
      </c>
      <c r="H683" s="67">
        <v>0</v>
      </c>
      <c r="I683" s="67">
        <v>0</v>
      </c>
      <c r="J683" s="67">
        <v>0</v>
      </c>
      <c r="K683" s="87">
        <v>3.7900000000000003E-2</v>
      </c>
      <c r="L683" s="67">
        <v>0</v>
      </c>
      <c r="M683" s="67">
        <v>0</v>
      </c>
      <c r="N683" s="67">
        <v>0</v>
      </c>
      <c r="O683" s="67">
        <v>0</v>
      </c>
      <c r="P683" s="67">
        <v>1</v>
      </c>
      <c r="Q683" s="67">
        <v>1</v>
      </c>
      <c r="R683" s="87">
        <v>1.0509999999999999</v>
      </c>
      <c r="S683" s="67">
        <v>2</v>
      </c>
      <c r="U683" s="88" t="s">
        <v>841</v>
      </c>
      <c r="V683" s="64" t="s">
        <v>632</v>
      </c>
      <c r="W683" s="64" t="s">
        <v>792</v>
      </c>
      <c r="X683" s="67">
        <v>13742</v>
      </c>
    </row>
    <row r="684" spans="1:24" ht="12">
      <c r="A684" s="86">
        <v>487</v>
      </c>
      <c r="B684" s="64">
        <v>487274181</v>
      </c>
      <c r="C684" s="66" t="s">
        <v>277</v>
      </c>
      <c r="D684" s="67">
        <v>0</v>
      </c>
      <c r="E684" s="67">
        <v>0</v>
      </c>
      <c r="F684" s="67">
        <v>0</v>
      </c>
      <c r="G684" s="67">
        <v>2</v>
      </c>
      <c r="H684" s="67">
        <v>1</v>
      </c>
      <c r="I684" s="67">
        <v>0</v>
      </c>
      <c r="J684" s="67">
        <v>0</v>
      </c>
      <c r="K684" s="87">
        <v>0.1137</v>
      </c>
      <c r="L684" s="67">
        <v>0</v>
      </c>
      <c r="M684" s="67">
        <v>0</v>
      </c>
      <c r="N684" s="67">
        <v>0</v>
      </c>
      <c r="O684" s="67">
        <v>0</v>
      </c>
      <c r="P684" s="67">
        <v>2</v>
      </c>
      <c r="Q684" s="67">
        <v>3</v>
      </c>
      <c r="R684" s="87">
        <v>1.0509999999999999</v>
      </c>
      <c r="S684" s="67">
        <v>9</v>
      </c>
      <c r="U684" s="88" t="s">
        <v>841</v>
      </c>
      <c r="V684" s="64" t="s">
        <v>632</v>
      </c>
      <c r="W684" s="64" t="s">
        <v>656</v>
      </c>
      <c r="X684" s="67">
        <v>12764</v>
      </c>
    </row>
    <row r="685" spans="1:24" ht="12">
      <c r="A685" s="86">
        <v>487</v>
      </c>
      <c r="B685" s="64">
        <v>487274182</v>
      </c>
      <c r="C685" s="66" t="s">
        <v>277</v>
      </c>
      <c r="D685" s="67">
        <v>0</v>
      </c>
      <c r="E685" s="67">
        <v>0</v>
      </c>
      <c r="F685" s="67">
        <v>0</v>
      </c>
      <c r="G685" s="67">
        <v>3</v>
      </c>
      <c r="H685" s="67">
        <v>0</v>
      </c>
      <c r="I685" s="67">
        <v>0</v>
      </c>
      <c r="J685" s="67">
        <v>0</v>
      </c>
      <c r="K685" s="87">
        <v>0.1137</v>
      </c>
      <c r="L685" s="67">
        <v>0</v>
      </c>
      <c r="M685" s="67">
        <v>0</v>
      </c>
      <c r="N685" s="67">
        <v>0</v>
      </c>
      <c r="O685" s="67">
        <v>0</v>
      </c>
      <c r="P685" s="67">
        <v>0</v>
      </c>
      <c r="Q685" s="67">
        <v>3</v>
      </c>
      <c r="R685" s="87">
        <v>1.0509999999999999</v>
      </c>
      <c r="S685" s="67">
        <v>7</v>
      </c>
      <c r="U685" s="88" t="s">
        <v>841</v>
      </c>
      <c r="V685" s="64" t="s">
        <v>632</v>
      </c>
      <c r="W685" s="64" t="s">
        <v>829</v>
      </c>
      <c r="X685" s="67">
        <v>9693</v>
      </c>
    </row>
    <row r="686" spans="1:24" ht="12">
      <c r="A686" s="86">
        <v>487</v>
      </c>
      <c r="B686" s="64">
        <v>487274220</v>
      </c>
      <c r="C686" s="66" t="s">
        <v>277</v>
      </c>
      <c r="D686" s="67">
        <v>0</v>
      </c>
      <c r="E686" s="67">
        <v>0</v>
      </c>
      <c r="F686" s="67">
        <v>0</v>
      </c>
      <c r="G686" s="67">
        <v>1</v>
      </c>
      <c r="H686" s="67">
        <v>0</v>
      </c>
      <c r="I686" s="67">
        <v>0</v>
      </c>
      <c r="J686" s="67">
        <v>0</v>
      </c>
      <c r="K686" s="87">
        <v>3.7900000000000003E-2</v>
      </c>
      <c r="L686" s="67">
        <v>0</v>
      </c>
      <c r="M686" s="67">
        <v>0</v>
      </c>
      <c r="N686" s="67">
        <v>0</v>
      </c>
      <c r="O686" s="67">
        <v>0</v>
      </c>
      <c r="P686" s="67">
        <v>1</v>
      </c>
      <c r="Q686" s="67">
        <v>1</v>
      </c>
      <c r="R686" s="87">
        <v>1.0509999999999999</v>
      </c>
      <c r="S686" s="67">
        <v>6</v>
      </c>
      <c r="U686" s="88" t="s">
        <v>841</v>
      </c>
      <c r="V686" s="64" t="s">
        <v>632</v>
      </c>
      <c r="W686" s="64" t="s">
        <v>598</v>
      </c>
      <c r="X686" s="67">
        <v>14162</v>
      </c>
    </row>
    <row r="687" spans="1:24" ht="12">
      <c r="A687" s="86">
        <v>487</v>
      </c>
      <c r="B687" s="64">
        <v>487274229</v>
      </c>
      <c r="C687" s="66" t="s">
        <v>277</v>
      </c>
      <c r="D687" s="67">
        <v>0</v>
      </c>
      <c r="E687" s="67">
        <v>0</v>
      </c>
      <c r="F687" s="67">
        <v>0</v>
      </c>
      <c r="G687" s="67">
        <v>3</v>
      </c>
      <c r="H687" s="67">
        <v>0</v>
      </c>
      <c r="I687" s="67">
        <v>0</v>
      </c>
      <c r="J687" s="67">
        <v>0</v>
      </c>
      <c r="K687" s="87">
        <v>0.1137</v>
      </c>
      <c r="L687" s="67">
        <v>0</v>
      </c>
      <c r="M687" s="67">
        <v>2</v>
      </c>
      <c r="N687" s="67">
        <v>0</v>
      </c>
      <c r="O687" s="67">
        <v>0</v>
      </c>
      <c r="P687" s="67">
        <v>0</v>
      </c>
      <c r="Q687" s="67">
        <v>3</v>
      </c>
      <c r="R687" s="87">
        <v>1.0509999999999999</v>
      </c>
      <c r="S687" s="67">
        <v>8</v>
      </c>
      <c r="U687" s="88" t="s">
        <v>841</v>
      </c>
      <c r="V687" s="64" t="s">
        <v>632</v>
      </c>
      <c r="W687" s="64" t="s">
        <v>669</v>
      </c>
      <c r="X687" s="67">
        <v>11307</v>
      </c>
    </row>
    <row r="688" spans="1:24" ht="12">
      <c r="A688" s="86">
        <v>487</v>
      </c>
      <c r="B688" s="64">
        <v>487274243</v>
      </c>
      <c r="C688" s="66" t="s">
        <v>277</v>
      </c>
      <c r="D688" s="67">
        <v>0</v>
      </c>
      <c r="E688" s="67">
        <v>0</v>
      </c>
      <c r="F688" s="67">
        <v>0</v>
      </c>
      <c r="G688" s="67">
        <v>3</v>
      </c>
      <c r="H688" s="67">
        <v>0</v>
      </c>
      <c r="I688" s="67">
        <v>0</v>
      </c>
      <c r="J688" s="67">
        <v>0</v>
      </c>
      <c r="K688" s="87">
        <v>0.1137</v>
      </c>
      <c r="L688" s="67">
        <v>0</v>
      </c>
      <c r="M688" s="67">
        <v>0</v>
      </c>
      <c r="N688" s="67">
        <v>0</v>
      </c>
      <c r="O688" s="67">
        <v>0</v>
      </c>
      <c r="P688" s="67">
        <v>1</v>
      </c>
      <c r="Q688" s="67">
        <v>3</v>
      </c>
      <c r="R688" s="87">
        <v>1.0509999999999999</v>
      </c>
      <c r="S688" s="67">
        <v>8</v>
      </c>
      <c r="U688" s="88" t="s">
        <v>841</v>
      </c>
      <c r="V688" s="64" t="s">
        <v>632</v>
      </c>
      <c r="W688" s="64" t="s">
        <v>648</v>
      </c>
      <c r="X688" s="67">
        <v>11254</v>
      </c>
    </row>
    <row r="689" spans="1:24" ht="12">
      <c r="A689" s="86">
        <v>487</v>
      </c>
      <c r="B689" s="64">
        <v>487274244</v>
      </c>
      <c r="C689" s="66" t="s">
        <v>277</v>
      </c>
      <c r="D689" s="67">
        <v>0</v>
      </c>
      <c r="E689" s="67">
        <v>0</v>
      </c>
      <c r="F689" s="67">
        <v>0</v>
      </c>
      <c r="G689" s="67">
        <v>1</v>
      </c>
      <c r="H689" s="67">
        <v>1</v>
      </c>
      <c r="I689" s="67">
        <v>0</v>
      </c>
      <c r="J689" s="67">
        <v>0</v>
      </c>
      <c r="K689" s="87">
        <v>7.5800000000000006E-2</v>
      </c>
      <c r="L689" s="67">
        <v>0</v>
      </c>
      <c r="M689" s="67">
        <v>0</v>
      </c>
      <c r="N689" s="67">
        <v>0</v>
      </c>
      <c r="O689" s="67">
        <v>0</v>
      </c>
      <c r="P689" s="67">
        <v>0</v>
      </c>
      <c r="Q689" s="67">
        <v>2</v>
      </c>
      <c r="R689" s="87">
        <v>1.0509999999999999</v>
      </c>
      <c r="S689" s="67">
        <v>9</v>
      </c>
      <c r="U689" s="88" t="s">
        <v>841</v>
      </c>
      <c r="V689" s="64" t="s">
        <v>632</v>
      </c>
      <c r="W689" s="64" t="s">
        <v>599</v>
      </c>
      <c r="X689" s="67">
        <v>9512</v>
      </c>
    </row>
    <row r="690" spans="1:24" ht="12">
      <c r="A690" s="86">
        <v>487</v>
      </c>
      <c r="B690" s="64">
        <v>487274248</v>
      </c>
      <c r="C690" s="66" t="s">
        <v>277</v>
      </c>
      <c r="D690" s="67">
        <v>0</v>
      </c>
      <c r="E690" s="67">
        <v>0</v>
      </c>
      <c r="F690" s="67">
        <v>3</v>
      </c>
      <c r="G690" s="67">
        <v>17</v>
      </c>
      <c r="H690" s="67">
        <v>1</v>
      </c>
      <c r="I690" s="67">
        <v>0</v>
      </c>
      <c r="J690" s="67">
        <v>0</v>
      </c>
      <c r="K690" s="87">
        <v>0.79590000000000005</v>
      </c>
      <c r="L690" s="67">
        <v>0</v>
      </c>
      <c r="M690" s="67">
        <v>6</v>
      </c>
      <c r="N690" s="67">
        <v>0</v>
      </c>
      <c r="O690" s="67">
        <v>0</v>
      </c>
      <c r="P690" s="67">
        <v>9</v>
      </c>
      <c r="Q690" s="67">
        <v>21</v>
      </c>
      <c r="R690" s="87">
        <v>1.0509999999999999</v>
      </c>
      <c r="S690" s="67">
        <v>10</v>
      </c>
      <c r="U690" s="88" t="s">
        <v>841</v>
      </c>
      <c r="V690" s="64" t="s">
        <v>632</v>
      </c>
      <c r="W690" s="64" t="s">
        <v>589</v>
      </c>
      <c r="X690" s="67">
        <v>12458</v>
      </c>
    </row>
    <row r="691" spans="1:24" ht="12">
      <c r="A691" s="86">
        <v>487</v>
      </c>
      <c r="B691" s="64">
        <v>487274258</v>
      </c>
      <c r="C691" s="66" t="s">
        <v>277</v>
      </c>
      <c r="D691" s="67">
        <v>0</v>
      </c>
      <c r="E691" s="67">
        <v>0</v>
      </c>
      <c r="F691" s="67">
        <v>0</v>
      </c>
      <c r="G691" s="67">
        <v>1</v>
      </c>
      <c r="H691" s="67">
        <v>0</v>
      </c>
      <c r="I691" s="67">
        <v>0</v>
      </c>
      <c r="J691" s="67">
        <v>0</v>
      </c>
      <c r="K691" s="87">
        <v>3.7900000000000003E-2</v>
      </c>
      <c r="L691" s="67">
        <v>0</v>
      </c>
      <c r="M691" s="67">
        <v>0</v>
      </c>
      <c r="N691" s="67">
        <v>0</v>
      </c>
      <c r="O691" s="67">
        <v>0</v>
      </c>
      <c r="P691" s="67">
        <v>1</v>
      </c>
      <c r="Q691" s="67">
        <v>1</v>
      </c>
      <c r="R691" s="87">
        <v>1.0509999999999999</v>
      </c>
      <c r="S691" s="67">
        <v>10</v>
      </c>
      <c r="U691" s="88" t="s">
        <v>841</v>
      </c>
      <c r="V691" s="64" t="s">
        <v>632</v>
      </c>
      <c r="W691" s="64" t="s">
        <v>590</v>
      </c>
      <c r="X691" s="67">
        <v>14587</v>
      </c>
    </row>
    <row r="692" spans="1:24" ht="12">
      <c r="A692" s="86">
        <v>487</v>
      </c>
      <c r="B692" s="64">
        <v>487274262</v>
      </c>
      <c r="C692" s="66" t="s">
        <v>277</v>
      </c>
      <c r="D692" s="67">
        <v>0</v>
      </c>
      <c r="E692" s="67">
        <v>0</v>
      </c>
      <c r="F692" s="67">
        <v>1</v>
      </c>
      <c r="G692" s="67">
        <v>5</v>
      </c>
      <c r="H692" s="67">
        <v>2</v>
      </c>
      <c r="I692" s="67">
        <v>0</v>
      </c>
      <c r="J692" s="67">
        <v>0</v>
      </c>
      <c r="K692" s="87">
        <v>0.30320000000000003</v>
      </c>
      <c r="L692" s="67">
        <v>0</v>
      </c>
      <c r="M692" s="67">
        <v>2</v>
      </c>
      <c r="N692" s="67">
        <v>0</v>
      </c>
      <c r="O692" s="67">
        <v>0</v>
      </c>
      <c r="P692" s="67">
        <v>4</v>
      </c>
      <c r="Q692" s="67">
        <v>8</v>
      </c>
      <c r="R692" s="87">
        <v>1.0509999999999999</v>
      </c>
      <c r="S692" s="67">
        <v>8</v>
      </c>
      <c r="U692" s="88" t="s">
        <v>841</v>
      </c>
      <c r="V692" s="64" t="s">
        <v>632</v>
      </c>
      <c r="W692" s="64" t="s">
        <v>591</v>
      </c>
      <c r="X692" s="67">
        <v>12542</v>
      </c>
    </row>
    <row r="693" spans="1:24" ht="12">
      <c r="A693" s="86">
        <v>487</v>
      </c>
      <c r="B693" s="64">
        <v>487274274</v>
      </c>
      <c r="C693" s="66" t="s">
        <v>277</v>
      </c>
      <c r="D693" s="67">
        <v>0</v>
      </c>
      <c r="E693" s="67">
        <v>0</v>
      </c>
      <c r="F693" s="67">
        <v>32</v>
      </c>
      <c r="G693" s="67">
        <v>169</v>
      </c>
      <c r="H693" s="67">
        <v>34</v>
      </c>
      <c r="I693" s="67">
        <v>0</v>
      </c>
      <c r="J693" s="67">
        <v>0</v>
      </c>
      <c r="K693" s="87">
        <v>8.9064999999999994</v>
      </c>
      <c r="L693" s="67">
        <v>0</v>
      </c>
      <c r="M693" s="67">
        <v>50</v>
      </c>
      <c r="N693" s="67">
        <v>1</v>
      </c>
      <c r="O693" s="67">
        <v>0</v>
      </c>
      <c r="P693" s="67">
        <v>146</v>
      </c>
      <c r="Q693" s="67">
        <v>235</v>
      </c>
      <c r="R693" s="87">
        <v>1.0509999999999999</v>
      </c>
      <c r="S693" s="67">
        <v>9</v>
      </c>
      <c r="U693" s="88" t="s">
        <v>841</v>
      </c>
      <c r="V693" s="64" t="s">
        <v>632</v>
      </c>
      <c r="W693" s="64" t="s">
        <v>632</v>
      </c>
      <c r="X693" s="67">
        <v>13134</v>
      </c>
    </row>
    <row r="694" spans="1:24" ht="12">
      <c r="A694" s="86">
        <v>487</v>
      </c>
      <c r="B694" s="64">
        <v>487274284</v>
      </c>
      <c r="C694" s="66" t="s">
        <v>277</v>
      </c>
      <c r="D694" s="67">
        <v>0</v>
      </c>
      <c r="E694" s="67">
        <v>0</v>
      </c>
      <c r="F694" s="67">
        <v>0</v>
      </c>
      <c r="G694" s="67">
        <v>4</v>
      </c>
      <c r="H694" s="67">
        <v>0</v>
      </c>
      <c r="I694" s="67">
        <v>0</v>
      </c>
      <c r="J694" s="67">
        <v>0</v>
      </c>
      <c r="K694" s="87">
        <v>0.15160000000000001</v>
      </c>
      <c r="L694" s="67">
        <v>0</v>
      </c>
      <c r="M694" s="67">
        <v>0</v>
      </c>
      <c r="N694" s="67">
        <v>0</v>
      </c>
      <c r="O694" s="67">
        <v>0</v>
      </c>
      <c r="P694" s="67">
        <v>1</v>
      </c>
      <c r="Q694" s="67">
        <v>4</v>
      </c>
      <c r="R694" s="87">
        <v>1.0509999999999999</v>
      </c>
      <c r="S694" s="67">
        <v>4</v>
      </c>
      <c r="U694" s="88" t="s">
        <v>841</v>
      </c>
      <c r="V694" s="64" t="s">
        <v>632</v>
      </c>
      <c r="W694" s="64" t="s">
        <v>710</v>
      </c>
      <c r="X694" s="67">
        <v>10728</v>
      </c>
    </row>
    <row r="695" spans="1:24" ht="12">
      <c r="A695" s="86">
        <v>487</v>
      </c>
      <c r="B695" s="64">
        <v>487274285</v>
      </c>
      <c r="C695" s="66" t="s">
        <v>277</v>
      </c>
      <c r="D695" s="67">
        <v>0</v>
      </c>
      <c r="E695" s="67">
        <v>0</v>
      </c>
      <c r="F695" s="67">
        <v>0</v>
      </c>
      <c r="G695" s="67">
        <v>0</v>
      </c>
      <c r="H695" s="67">
        <v>2</v>
      </c>
      <c r="I695" s="67">
        <v>0</v>
      </c>
      <c r="J695" s="67">
        <v>0</v>
      </c>
      <c r="K695" s="87">
        <v>7.5800000000000006E-2</v>
      </c>
      <c r="L695" s="67">
        <v>0</v>
      </c>
      <c r="M695" s="67">
        <v>0</v>
      </c>
      <c r="N695" s="67">
        <v>0</v>
      </c>
      <c r="O695" s="67">
        <v>0</v>
      </c>
      <c r="P695" s="67">
        <v>0</v>
      </c>
      <c r="Q695" s="67">
        <v>2</v>
      </c>
      <c r="R695" s="87">
        <v>1.0509999999999999</v>
      </c>
      <c r="S695" s="67">
        <v>7</v>
      </c>
      <c r="U695" s="88" t="s">
        <v>841</v>
      </c>
      <c r="V695" s="64" t="s">
        <v>632</v>
      </c>
      <c r="W695" s="64" t="s">
        <v>600</v>
      </c>
      <c r="X695" s="67">
        <v>9330</v>
      </c>
    </row>
    <row r="696" spans="1:24" ht="12">
      <c r="A696" s="86">
        <v>487</v>
      </c>
      <c r="B696" s="64">
        <v>487274308</v>
      </c>
      <c r="C696" s="66" t="s">
        <v>277</v>
      </c>
      <c r="D696" s="67">
        <v>0</v>
      </c>
      <c r="E696" s="67">
        <v>0</v>
      </c>
      <c r="F696" s="67">
        <v>2</v>
      </c>
      <c r="G696" s="67">
        <v>5</v>
      </c>
      <c r="H696" s="67">
        <v>2</v>
      </c>
      <c r="I696" s="67">
        <v>0</v>
      </c>
      <c r="J696" s="67">
        <v>0</v>
      </c>
      <c r="K696" s="87">
        <v>0.34110000000000001</v>
      </c>
      <c r="L696" s="67">
        <v>0</v>
      </c>
      <c r="M696" s="67">
        <v>2</v>
      </c>
      <c r="N696" s="67">
        <v>0</v>
      </c>
      <c r="O696" s="67">
        <v>0</v>
      </c>
      <c r="P696" s="67">
        <v>7</v>
      </c>
      <c r="Q696" s="67">
        <v>9</v>
      </c>
      <c r="R696" s="87">
        <v>1.0509999999999999</v>
      </c>
      <c r="S696" s="67">
        <v>9</v>
      </c>
      <c r="U696" s="88" t="s">
        <v>841</v>
      </c>
      <c r="V696" s="64" t="s">
        <v>632</v>
      </c>
      <c r="W696" s="64" t="s">
        <v>592</v>
      </c>
      <c r="X696" s="67">
        <v>13863</v>
      </c>
    </row>
    <row r="697" spans="1:24" ht="12">
      <c r="A697" s="86">
        <v>487</v>
      </c>
      <c r="B697" s="64">
        <v>487274344</v>
      </c>
      <c r="C697" s="66" t="s">
        <v>277</v>
      </c>
      <c r="D697" s="67">
        <v>0</v>
      </c>
      <c r="E697" s="67">
        <v>0</v>
      </c>
      <c r="F697" s="67">
        <v>0</v>
      </c>
      <c r="G697" s="67">
        <v>1</v>
      </c>
      <c r="H697" s="67">
        <v>0</v>
      </c>
      <c r="I697" s="67">
        <v>0</v>
      </c>
      <c r="J697" s="67">
        <v>0</v>
      </c>
      <c r="K697" s="87">
        <v>3.7900000000000003E-2</v>
      </c>
      <c r="L697" s="67">
        <v>0</v>
      </c>
      <c r="M697" s="67">
        <v>0</v>
      </c>
      <c r="N697" s="67">
        <v>0</v>
      </c>
      <c r="O697" s="67">
        <v>0</v>
      </c>
      <c r="P697" s="67">
        <v>1</v>
      </c>
      <c r="Q697" s="67">
        <v>1</v>
      </c>
      <c r="R697" s="87">
        <v>1.0509999999999999</v>
      </c>
      <c r="S697" s="67">
        <v>1</v>
      </c>
      <c r="U697" s="88" t="s">
        <v>841</v>
      </c>
      <c r="V697" s="64" t="s">
        <v>632</v>
      </c>
      <c r="W697" s="64" t="s">
        <v>795</v>
      </c>
      <c r="X697" s="67">
        <v>13698</v>
      </c>
    </row>
    <row r="698" spans="1:24" ht="12">
      <c r="A698" s="86">
        <v>487</v>
      </c>
      <c r="B698" s="64">
        <v>487274346</v>
      </c>
      <c r="C698" s="66" t="s">
        <v>277</v>
      </c>
      <c r="D698" s="67">
        <v>0</v>
      </c>
      <c r="E698" s="67">
        <v>0</v>
      </c>
      <c r="F698" s="67">
        <v>1</v>
      </c>
      <c r="G698" s="67">
        <v>0</v>
      </c>
      <c r="H698" s="67">
        <v>0</v>
      </c>
      <c r="I698" s="67">
        <v>0</v>
      </c>
      <c r="J698" s="67">
        <v>0</v>
      </c>
      <c r="K698" s="87">
        <v>3.7900000000000003E-2</v>
      </c>
      <c r="L698" s="67">
        <v>0</v>
      </c>
      <c r="M698" s="67">
        <v>1</v>
      </c>
      <c r="N698" s="67">
        <v>0</v>
      </c>
      <c r="O698" s="67">
        <v>0</v>
      </c>
      <c r="P698" s="67">
        <v>0</v>
      </c>
      <c r="Q698" s="67">
        <v>1</v>
      </c>
      <c r="R698" s="87">
        <v>1.0509999999999999</v>
      </c>
      <c r="S698" s="67">
        <v>7</v>
      </c>
      <c r="U698" s="88" t="s">
        <v>841</v>
      </c>
      <c r="V698" s="64" t="s">
        <v>632</v>
      </c>
      <c r="W698" s="64" t="s">
        <v>593</v>
      </c>
      <c r="X698" s="67">
        <v>12064</v>
      </c>
    </row>
    <row r="699" spans="1:24" ht="12">
      <c r="A699" s="86">
        <v>487</v>
      </c>
      <c r="B699" s="64">
        <v>487274347</v>
      </c>
      <c r="C699" s="66" t="s">
        <v>277</v>
      </c>
      <c r="D699" s="67">
        <v>0</v>
      </c>
      <c r="E699" s="67">
        <v>0</v>
      </c>
      <c r="F699" s="67">
        <v>3</v>
      </c>
      <c r="G699" s="67">
        <v>3</v>
      </c>
      <c r="H699" s="67">
        <v>2</v>
      </c>
      <c r="I699" s="67">
        <v>0</v>
      </c>
      <c r="J699" s="67">
        <v>0</v>
      </c>
      <c r="K699" s="87">
        <v>0.30320000000000003</v>
      </c>
      <c r="L699" s="67">
        <v>0</v>
      </c>
      <c r="M699" s="67">
        <v>1</v>
      </c>
      <c r="N699" s="67">
        <v>0</v>
      </c>
      <c r="O699" s="67">
        <v>0</v>
      </c>
      <c r="P699" s="67">
        <v>2</v>
      </c>
      <c r="Q699" s="67">
        <v>8</v>
      </c>
      <c r="R699" s="87">
        <v>1.0509999999999999</v>
      </c>
      <c r="S699" s="67">
        <v>7</v>
      </c>
      <c r="U699" s="88" t="s">
        <v>841</v>
      </c>
      <c r="V699" s="64" t="s">
        <v>632</v>
      </c>
      <c r="W699" s="64" t="s">
        <v>657</v>
      </c>
      <c r="X699" s="67">
        <v>11030</v>
      </c>
    </row>
    <row r="700" spans="1:24" ht="12">
      <c r="A700" s="86">
        <v>488</v>
      </c>
      <c r="B700" s="64">
        <v>488219001</v>
      </c>
      <c r="C700" s="66" t="s">
        <v>278</v>
      </c>
      <c r="D700" s="67">
        <v>0</v>
      </c>
      <c r="E700" s="67">
        <v>0</v>
      </c>
      <c r="F700" s="67">
        <v>1</v>
      </c>
      <c r="G700" s="67">
        <v>10</v>
      </c>
      <c r="H700" s="67">
        <v>5</v>
      </c>
      <c r="I700" s="67">
        <v>8</v>
      </c>
      <c r="J700" s="67">
        <v>0</v>
      </c>
      <c r="K700" s="87">
        <v>0.90959999999999996</v>
      </c>
      <c r="L700" s="67">
        <v>0</v>
      </c>
      <c r="M700" s="67">
        <v>3</v>
      </c>
      <c r="N700" s="67">
        <v>0</v>
      </c>
      <c r="O700" s="67">
        <v>0</v>
      </c>
      <c r="P700" s="67">
        <v>3</v>
      </c>
      <c r="Q700" s="67">
        <v>24</v>
      </c>
      <c r="R700" s="87">
        <v>1.054</v>
      </c>
      <c r="S700" s="67">
        <v>6</v>
      </c>
      <c r="U700" s="88" t="s">
        <v>842</v>
      </c>
      <c r="V700" s="64" t="s">
        <v>843</v>
      </c>
      <c r="W700" s="64" t="s">
        <v>708</v>
      </c>
      <c r="X700" s="67">
        <v>11011</v>
      </c>
    </row>
    <row r="701" spans="1:24" ht="12">
      <c r="A701" s="86">
        <v>488</v>
      </c>
      <c r="B701" s="64">
        <v>488219016</v>
      </c>
      <c r="C701" s="66" t="s">
        <v>278</v>
      </c>
      <c r="D701" s="67">
        <v>0</v>
      </c>
      <c r="E701" s="67">
        <v>0</v>
      </c>
      <c r="F701" s="67">
        <v>0</v>
      </c>
      <c r="G701" s="67">
        <v>0</v>
      </c>
      <c r="H701" s="67">
        <v>1</v>
      </c>
      <c r="I701" s="67">
        <v>1</v>
      </c>
      <c r="J701" s="67">
        <v>0</v>
      </c>
      <c r="K701" s="87">
        <v>7.5800000000000006E-2</v>
      </c>
      <c r="L701" s="67">
        <v>0</v>
      </c>
      <c r="M701" s="67">
        <v>0</v>
      </c>
      <c r="N701" s="67">
        <v>0</v>
      </c>
      <c r="O701" s="67">
        <v>0</v>
      </c>
      <c r="P701" s="67">
        <v>2</v>
      </c>
      <c r="Q701" s="67">
        <v>2</v>
      </c>
      <c r="R701" s="87">
        <v>1.054</v>
      </c>
      <c r="S701" s="67">
        <v>7</v>
      </c>
      <c r="U701" s="88" t="s">
        <v>842</v>
      </c>
      <c r="V701" s="64" t="s">
        <v>843</v>
      </c>
      <c r="W701" s="64" t="s">
        <v>737</v>
      </c>
      <c r="X701" s="67">
        <v>14885</v>
      </c>
    </row>
    <row r="702" spans="1:24" ht="12">
      <c r="A702" s="86">
        <v>488</v>
      </c>
      <c r="B702" s="64">
        <v>488219018</v>
      </c>
      <c r="C702" s="66" t="s">
        <v>278</v>
      </c>
      <c r="D702" s="67">
        <v>0</v>
      </c>
      <c r="E702" s="67">
        <v>0</v>
      </c>
      <c r="F702" s="67">
        <v>1</v>
      </c>
      <c r="G702" s="67">
        <v>2</v>
      </c>
      <c r="H702" s="67">
        <v>0</v>
      </c>
      <c r="I702" s="67">
        <v>0</v>
      </c>
      <c r="J702" s="67">
        <v>0</v>
      </c>
      <c r="K702" s="87">
        <v>0.1137</v>
      </c>
      <c r="L702" s="67">
        <v>0</v>
      </c>
      <c r="M702" s="67">
        <v>2</v>
      </c>
      <c r="N702" s="67">
        <v>0</v>
      </c>
      <c r="O702" s="67">
        <v>0</v>
      </c>
      <c r="P702" s="67">
        <v>3</v>
      </c>
      <c r="Q702" s="67">
        <v>3</v>
      </c>
      <c r="R702" s="87">
        <v>1.054</v>
      </c>
      <c r="S702" s="67">
        <v>8</v>
      </c>
      <c r="U702" s="88" t="s">
        <v>842</v>
      </c>
      <c r="V702" s="64" t="s">
        <v>843</v>
      </c>
      <c r="W702" s="64" t="s">
        <v>738</v>
      </c>
      <c r="X702" s="67">
        <v>16010</v>
      </c>
    </row>
    <row r="703" spans="1:24" ht="12">
      <c r="A703" s="86">
        <v>488</v>
      </c>
      <c r="B703" s="64">
        <v>488219035</v>
      </c>
      <c r="C703" s="66" t="s">
        <v>278</v>
      </c>
      <c r="D703" s="67">
        <v>0</v>
      </c>
      <c r="E703" s="67">
        <v>0</v>
      </c>
      <c r="F703" s="67">
        <v>0</v>
      </c>
      <c r="G703" s="67">
        <v>0</v>
      </c>
      <c r="H703" s="67">
        <v>1</v>
      </c>
      <c r="I703" s="67">
        <v>0</v>
      </c>
      <c r="J703" s="67">
        <v>0</v>
      </c>
      <c r="K703" s="87">
        <v>3.7900000000000003E-2</v>
      </c>
      <c r="L703" s="67">
        <v>0</v>
      </c>
      <c r="M703" s="67">
        <v>0</v>
      </c>
      <c r="N703" s="67">
        <v>0</v>
      </c>
      <c r="O703" s="67">
        <v>0</v>
      </c>
      <c r="P703" s="67">
        <v>1</v>
      </c>
      <c r="Q703" s="67">
        <v>1</v>
      </c>
      <c r="R703" s="87">
        <v>1.054</v>
      </c>
      <c r="S703" s="67">
        <v>10</v>
      </c>
      <c r="U703" s="88" t="s">
        <v>842</v>
      </c>
      <c r="V703" s="64" t="s">
        <v>843</v>
      </c>
      <c r="W703" s="64" t="s">
        <v>583</v>
      </c>
      <c r="X703" s="67">
        <v>14258</v>
      </c>
    </row>
    <row r="704" spans="1:24" ht="12">
      <c r="A704" s="86">
        <v>488</v>
      </c>
      <c r="B704" s="64">
        <v>488219040</v>
      </c>
      <c r="C704" s="66" t="s">
        <v>278</v>
      </c>
      <c r="D704" s="67">
        <v>0</v>
      </c>
      <c r="E704" s="67">
        <v>0</v>
      </c>
      <c r="F704" s="67">
        <v>2</v>
      </c>
      <c r="G704" s="67">
        <v>5</v>
      </c>
      <c r="H704" s="67">
        <v>3</v>
      </c>
      <c r="I704" s="67">
        <v>5</v>
      </c>
      <c r="J704" s="67">
        <v>0</v>
      </c>
      <c r="K704" s="87">
        <v>0.56850000000000001</v>
      </c>
      <c r="L704" s="67">
        <v>0</v>
      </c>
      <c r="M704" s="67">
        <v>0</v>
      </c>
      <c r="N704" s="67">
        <v>1</v>
      </c>
      <c r="O704" s="67">
        <v>0</v>
      </c>
      <c r="P704" s="67">
        <v>10</v>
      </c>
      <c r="Q704" s="67">
        <v>15</v>
      </c>
      <c r="R704" s="87">
        <v>1.054</v>
      </c>
      <c r="S704" s="67">
        <v>4</v>
      </c>
      <c r="U704" s="88" t="s">
        <v>842</v>
      </c>
      <c r="V704" s="64" t="s">
        <v>843</v>
      </c>
      <c r="W704" s="64" t="s">
        <v>664</v>
      </c>
      <c r="X704" s="67">
        <v>13080</v>
      </c>
    </row>
    <row r="705" spans="1:24" ht="12">
      <c r="A705" s="86">
        <v>488</v>
      </c>
      <c r="B705" s="64">
        <v>488219044</v>
      </c>
      <c r="C705" s="66" t="s">
        <v>278</v>
      </c>
      <c r="D705" s="67">
        <v>0</v>
      </c>
      <c r="E705" s="67">
        <v>0</v>
      </c>
      <c r="F705" s="67">
        <v>6</v>
      </c>
      <c r="G705" s="67">
        <v>28</v>
      </c>
      <c r="H705" s="67">
        <v>41</v>
      </c>
      <c r="I705" s="67">
        <v>33</v>
      </c>
      <c r="J705" s="67">
        <v>0</v>
      </c>
      <c r="K705" s="87">
        <v>4.0932000000000004</v>
      </c>
      <c r="L705" s="67">
        <v>0</v>
      </c>
      <c r="M705" s="67">
        <v>19</v>
      </c>
      <c r="N705" s="67">
        <v>10</v>
      </c>
      <c r="O705" s="67">
        <v>8</v>
      </c>
      <c r="P705" s="67">
        <v>45</v>
      </c>
      <c r="Q705" s="67">
        <v>108</v>
      </c>
      <c r="R705" s="87">
        <v>1.054</v>
      </c>
      <c r="S705" s="67">
        <v>10</v>
      </c>
      <c r="U705" s="88" t="s">
        <v>842</v>
      </c>
      <c r="V705" s="64" t="s">
        <v>843</v>
      </c>
      <c r="W705" s="64" t="s">
        <v>595</v>
      </c>
      <c r="X705" s="67">
        <v>12895</v>
      </c>
    </row>
    <row r="706" spans="1:24" ht="12">
      <c r="A706" s="86">
        <v>488</v>
      </c>
      <c r="B706" s="64">
        <v>488219065</v>
      </c>
      <c r="C706" s="66" t="s">
        <v>278</v>
      </c>
      <c r="D706" s="67">
        <v>0</v>
      </c>
      <c r="E706" s="67">
        <v>0</v>
      </c>
      <c r="F706" s="67">
        <v>0</v>
      </c>
      <c r="G706" s="67">
        <v>4</v>
      </c>
      <c r="H706" s="67">
        <v>1</v>
      </c>
      <c r="I706" s="67">
        <v>2</v>
      </c>
      <c r="J706" s="67">
        <v>0</v>
      </c>
      <c r="K706" s="87">
        <v>0.26529999999999998</v>
      </c>
      <c r="L706" s="67">
        <v>0</v>
      </c>
      <c r="M706" s="67">
        <v>0</v>
      </c>
      <c r="N706" s="67">
        <v>0</v>
      </c>
      <c r="O706" s="67">
        <v>0</v>
      </c>
      <c r="P706" s="67">
        <v>4</v>
      </c>
      <c r="Q706" s="67">
        <v>7</v>
      </c>
      <c r="R706" s="87">
        <v>1.054</v>
      </c>
      <c r="S706" s="67">
        <v>1</v>
      </c>
      <c r="U706" s="88" t="s">
        <v>842</v>
      </c>
      <c r="V706" s="64" t="s">
        <v>843</v>
      </c>
      <c r="W706" s="64" t="s">
        <v>844</v>
      </c>
      <c r="X706" s="67">
        <v>12395</v>
      </c>
    </row>
    <row r="707" spans="1:24" ht="12">
      <c r="A707" s="86">
        <v>488</v>
      </c>
      <c r="B707" s="64">
        <v>488219082</v>
      </c>
      <c r="C707" s="66" t="s">
        <v>278</v>
      </c>
      <c r="D707" s="67">
        <v>0</v>
      </c>
      <c r="E707" s="67">
        <v>0</v>
      </c>
      <c r="F707" s="67">
        <v>0</v>
      </c>
      <c r="G707" s="67">
        <v>2</v>
      </c>
      <c r="H707" s="67">
        <v>0</v>
      </c>
      <c r="I707" s="67">
        <v>1</v>
      </c>
      <c r="J707" s="67">
        <v>0</v>
      </c>
      <c r="K707" s="87">
        <v>0.1137</v>
      </c>
      <c r="L707" s="67">
        <v>0</v>
      </c>
      <c r="M707" s="67">
        <v>0</v>
      </c>
      <c r="N707" s="67">
        <v>0</v>
      </c>
      <c r="O707" s="67">
        <v>0</v>
      </c>
      <c r="P707" s="67">
        <v>0</v>
      </c>
      <c r="Q707" s="67">
        <v>3</v>
      </c>
      <c r="R707" s="87">
        <v>1.054</v>
      </c>
      <c r="S707" s="67">
        <v>1</v>
      </c>
      <c r="U707" s="88" t="s">
        <v>842</v>
      </c>
      <c r="V707" s="64" t="s">
        <v>843</v>
      </c>
      <c r="W707" s="64" t="s">
        <v>823</v>
      </c>
      <c r="X707" s="67">
        <v>10226</v>
      </c>
    </row>
    <row r="708" spans="1:24" ht="12">
      <c r="A708" s="86">
        <v>488</v>
      </c>
      <c r="B708" s="64">
        <v>488219083</v>
      </c>
      <c r="C708" s="66" t="s">
        <v>278</v>
      </c>
      <c r="D708" s="67">
        <v>0</v>
      </c>
      <c r="E708" s="67">
        <v>0</v>
      </c>
      <c r="F708" s="67">
        <v>1</v>
      </c>
      <c r="G708" s="67">
        <v>0</v>
      </c>
      <c r="H708" s="67">
        <v>1</v>
      </c>
      <c r="I708" s="67">
        <v>7</v>
      </c>
      <c r="J708" s="67">
        <v>0</v>
      </c>
      <c r="K708" s="87">
        <v>0.34110000000000001</v>
      </c>
      <c r="L708" s="67">
        <v>0</v>
      </c>
      <c r="M708" s="67">
        <v>0</v>
      </c>
      <c r="N708" s="67">
        <v>0</v>
      </c>
      <c r="O708" s="67">
        <v>1</v>
      </c>
      <c r="P708" s="67">
        <v>0</v>
      </c>
      <c r="Q708" s="67">
        <v>9</v>
      </c>
      <c r="R708" s="87">
        <v>1.054</v>
      </c>
      <c r="S708" s="67">
        <v>5</v>
      </c>
      <c r="U708" s="88" t="s">
        <v>842</v>
      </c>
      <c r="V708" s="64" t="s">
        <v>843</v>
      </c>
      <c r="W708" s="64" t="s">
        <v>824</v>
      </c>
      <c r="X708" s="67">
        <v>11079</v>
      </c>
    </row>
    <row r="709" spans="1:24" ht="12">
      <c r="A709" s="86">
        <v>488</v>
      </c>
      <c r="B709" s="64">
        <v>488219118</v>
      </c>
      <c r="C709" s="66" t="s">
        <v>278</v>
      </c>
      <c r="D709" s="67">
        <v>0</v>
      </c>
      <c r="E709" s="67">
        <v>0</v>
      </c>
      <c r="F709" s="67">
        <v>0</v>
      </c>
      <c r="G709" s="67">
        <v>1</v>
      </c>
      <c r="H709" s="67">
        <v>0</v>
      </c>
      <c r="I709" s="67">
        <v>0</v>
      </c>
      <c r="J709" s="67">
        <v>0</v>
      </c>
      <c r="K709" s="87">
        <v>3.7900000000000003E-2</v>
      </c>
      <c r="L709" s="67">
        <v>0</v>
      </c>
      <c r="M709" s="67">
        <v>0</v>
      </c>
      <c r="N709" s="67">
        <v>0</v>
      </c>
      <c r="O709" s="67">
        <v>0</v>
      </c>
      <c r="P709" s="67">
        <v>0</v>
      </c>
      <c r="Q709" s="67">
        <v>1</v>
      </c>
      <c r="R709" s="87">
        <v>1.054</v>
      </c>
      <c r="S709" s="67">
        <v>5</v>
      </c>
      <c r="U709" s="88" t="s">
        <v>842</v>
      </c>
      <c r="V709" s="64" t="s">
        <v>843</v>
      </c>
      <c r="W709" s="64" t="s">
        <v>825</v>
      </c>
      <c r="X709" s="67">
        <v>9716</v>
      </c>
    </row>
    <row r="710" spans="1:24" ht="12">
      <c r="A710" s="86">
        <v>488</v>
      </c>
      <c r="B710" s="64">
        <v>488219122</v>
      </c>
      <c r="C710" s="66" t="s">
        <v>278</v>
      </c>
      <c r="D710" s="67">
        <v>0</v>
      </c>
      <c r="E710" s="67">
        <v>0</v>
      </c>
      <c r="F710" s="67">
        <v>4</v>
      </c>
      <c r="G710" s="67">
        <v>10</v>
      </c>
      <c r="H710" s="67">
        <v>2</v>
      </c>
      <c r="I710" s="67">
        <v>15</v>
      </c>
      <c r="J710" s="67">
        <v>0</v>
      </c>
      <c r="K710" s="87">
        <v>1.1749000000000001</v>
      </c>
      <c r="L710" s="67">
        <v>0</v>
      </c>
      <c r="M710" s="67">
        <v>1</v>
      </c>
      <c r="N710" s="67">
        <v>1</v>
      </c>
      <c r="O710" s="67">
        <v>0</v>
      </c>
      <c r="P710" s="67">
        <v>7</v>
      </c>
      <c r="Q710" s="67">
        <v>31</v>
      </c>
      <c r="R710" s="87">
        <v>1.054</v>
      </c>
      <c r="S710" s="67">
        <v>2</v>
      </c>
      <c r="U710" s="88" t="s">
        <v>842</v>
      </c>
      <c r="V710" s="64" t="s">
        <v>843</v>
      </c>
      <c r="W710" s="64" t="s">
        <v>845</v>
      </c>
      <c r="X710" s="67">
        <v>11502</v>
      </c>
    </row>
    <row r="711" spans="1:24" ht="12">
      <c r="A711" s="86">
        <v>488</v>
      </c>
      <c r="B711" s="64">
        <v>488219131</v>
      </c>
      <c r="C711" s="66" t="s">
        <v>278</v>
      </c>
      <c r="D711" s="67">
        <v>0</v>
      </c>
      <c r="E711" s="67">
        <v>0</v>
      </c>
      <c r="F711" s="67">
        <v>0</v>
      </c>
      <c r="G711" s="67">
        <v>1</v>
      </c>
      <c r="H711" s="67">
        <v>2</v>
      </c>
      <c r="I711" s="67">
        <v>9</v>
      </c>
      <c r="J711" s="67">
        <v>0</v>
      </c>
      <c r="K711" s="87">
        <v>0.45479999999999998</v>
      </c>
      <c r="L711" s="67">
        <v>0</v>
      </c>
      <c r="M711" s="67">
        <v>0</v>
      </c>
      <c r="N711" s="67">
        <v>0</v>
      </c>
      <c r="O711" s="67">
        <v>0</v>
      </c>
      <c r="P711" s="67">
        <v>2</v>
      </c>
      <c r="Q711" s="67">
        <v>12</v>
      </c>
      <c r="R711" s="87">
        <v>1.054</v>
      </c>
      <c r="S711" s="67">
        <v>1</v>
      </c>
      <c r="U711" s="88" t="s">
        <v>842</v>
      </c>
      <c r="V711" s="64" t="s">
        <v>843</v>
      </c>
      <c r="W711" s="64" t="s">
        <v>846</v>
      </c>
      <c r="X711" s="67">
        <v>11471</v>
      </c>
    </row>
    <row r="712" spans="1:24" ht="12">
      <c r="A712" s="86">
        <v>488</v>
      </c>
      <c r="B712" s="64">
        <v>488219133</v>
      </c>
      <c r="C712" s="66" t="s">
        <v>278</v>
      </c>
      <c r="D712" s="67">
        <v>0</v>
      </c>
      <c r="E712" s="67">
        <v>0</v>
      </c>
      <c r="F712" s="67">
        <v>1</v>
      </c>
      <c r="G712" s="67">
        <v>6</v>
      </c>
      <c r="H712" s="67">
        <v>5</v>
      </c>
      <c r="I712" s="67">
        <v>15</v>
      </c>
      <c r="J712" s="67">
        <v>0</v>
      </c>
      <c r="K712" s="87">
        <v>1.0233000000000001</v>
      </c>
      <c r="L712" s="67">
        <v>0</v>
      </c>
      <c r="M712" s="67">
        <v>3</v>
      </c>
      <c r="N712" s="67">
        <v>1</v>
      </c>
      <c r="O712" s="67">
        <v>1</v>
      </c>
      <c r="P712" s="67">
        <v>6</v>
      </c>
      <c r="Q712" s="67">
        <v>27</v>
      </c>
      <c r="R712" s="87">
        <v>1.054</v>
      </c>
      <c r="S712" s="67">
        <v>7</v>
      </c>
      <c r="U712" s="88" t="s">
        <v>842</v>
      </c>
      <c r="V712" s="64" t="s">
        <v>843</v>
      </c>
      <c r="W712" s="64" t="s">
        <v>631</v>
      </c>
      <c r="X712" s="67">
        <v>11952</v>
      </c>
    </row>
    <row r="713" spans="1:24" ht="12">
      <c r="A713" s="86">
        <v>488</v>
      </c>
      <c r="B713" s="64">
        <v>488219142</v>
      </c>
      <c r="C713" s="66" t="s">
        <v>278</v>
      </c>
      <c r="D713" s="67">
        <v>0</v>
      </c>
      <c r="E713" s="67">
        <v>0</v>
      </c>
      <c r="F713" s="67">
        <v>2</v>
      </c>
      <c r="G713" s="67">
        <v>13</v>
      </c>
      <c r="H713" s="67">
        <v>7</v>
      </c>
      <c r="I713" s="67">
        <v>8</v>
      </c>
      <c r="J713" s="67">
        <v>0</v>
      </c>
      <c r="K713" s="87">
        <v>1.137</v>
      </c>
      <c r="L713" s="67">
        <v>0</v>
      </c>
      <c r="M713" s="67">
        <v>1</v>
      </c>
      <c r="N713" s="67">
        <v>0</v>
      </c>
      <c r="O713" s="67">
        <v>0</v>
      </c>
      <c r="P713" s="67">
        <v>3</v>
      </c>
      <c r="Q713" s="67">
        <v>30</v>
      </c>
      <c r="R713" s="87">
        <v>1.054</v>
      </c>
      <c r="S713" s="67">
        <v>7</v>
      </c>
      <c r="U713" s="88" t="s">
        <v>842</v>
      </c>
      <c r="V713" s="64" t="s">
        <v>843</v>
      </c>
      <c r="W713" s="64" t="s">
        <v>847</v>
      </c>
      <c r="X713" s="67">
        <v>10575</v>
      </c>
    </row>
    <row r="714" spans="1:24" ht="12">
      <c r="A714" s="86">
        <v>488</v>
      </c>
      <c r="B714" s="64">
        <v>488219145</v>
      </c>
      <c r="C714" s="66" t="s">
        <v>278</v>
      </c>
      <c r="D714" s="67">
        <v>0</v>
      </c>
      <c r="E714" s="67">
        <v>0</v>
      </c>
      <c r="F714" s="67">
        <v>0</v>
      </c>
      <c r="G714" s="67">
        <v>7</v>
      </c>
      <c r="H714" s="67">
        <v>0</v>
      </c>
      <c r="I714" s="67">
        <v>0</v>
      </c>
      <c r="J714" s="67">
        <v>0</v>
      </c>
      <c r="K714" s="87">
        <v>0.26529999999999998</v>
      </c>
      <c r="L714" s="67">
        <v>0</v>
      </c>
      <c r="M714" s="67">
        <v>0</v>
      </c>
      <c r="N714" s="67">
        <v>0</v>
      </c>
      <c r="O714" s="67">
        <v>0</v>
      </c>
      <c r="P714" s="67">
        <v>1</v>
      </c>
      <c r="Q714" s="67">
        <v>7</v>
      </c>
      <c r="R714" s="87">
        <v>1.054</v>
      </c>
      <c r="S714" s="67">
        <v>4</v>
      </c>
      <c r="U714" s="88" t="s">
        <v>842</v>
      </c>
      <c r="V714" s="64" t="s">
        <v>843</v>
      </c>
      <c r="W714" s="64" t="s">
        <v>826</v>
      </c>
      <c r="X714" s="67">
        <v>10309</v>
      </c>
    </row>
    <row r="715" spans="1:24" ht="12">
      <c r="A715" s="86">
        <v>488</v>
      </c>
      <c r="B715" s="64">
        <v>488219171</v>
      </c>
      <c r="C715" s="66" t="s">
        <v>278</v>
      </c>
      <c r="D715" s="67">
        <v>0</v>
      </c>
      <c r="E715" s="67">
        <v>0</v>
      </c>
      <c r="F715" s="67">
        <v>0</v>
      </c>
      <c r="G715" s="67">
        <v>3</v>
      </c>
      <c r="H715" s="67">
        <v>2</v>
      </c>
      <c r="I715" s="67">
        <v>4</v>
      </c>
      <c r="J715" s="67">
        <v>0</v>
      </c>
      <c r="K715" s="87">
        <v>0.34110000000000001</v>
      </c>
      <c r="L715" s="67">
        <v>0</v>
      </c>
      <c r="M715" s="67">
        <v>0</v>
      </c>
      <c r="N715" s="67">
        <v>0</v>
      </c>
      <c r="O715" s="67">
        <v>0</v>
      </c>
      <c r="P715" s="67">
        <v>3</v>
      </c>
      <c r="Q715" s="67">
        <v>9</v>
      </c>
      <c r="R715" s="87">
        <v>1.054</v>
      </c>
      <c r="S715" s="67">
        <v>3</v>
      </c>
      <c r="U715" s="88" t="s">
        <v>842</v>
      </c>
      <c r="V715" s="64" t="s">
        <v>843</v>
      </c>
      <c r="W715" s="64" t="s">
        <v>827</v>
      </c>
      <c r="X715" s="67">
        <v>11682</v>
      </c>
    </row>
    <row r="716" spans="1:24" ht="12">
      <c r="A716" s="86">
        <v>488</v>
      </c>
      <c r="B716" s="64">
        <v>488219219</v>
      </c>
      <c r="C716" s="66" t="s">
        <v>278</v>
      </c>
      <c r="D716" s="67">
        <v>0</v>
      </c>
      <c r="E716" s="67">
        <v>0</v>
      </c>
      <c r="F716" s="67">
        <v>0</v>
      </c>
      <c r="G716" s="67">
        <v>8</v>
      </c>
      <c r="H716" s="67">
        <v>2</v>
      </c>
      <c r="I716" s="67">
        <v>3</v>
      </c>
      <c r="J716" s="67">
        <v>0</v>
      </c>
      <c r="K716" s="87">
        <v>0.49270000000000003</v>
      </c>
      <c r="L716" s="67">
        <v>0</v>
      </c>
      <c r="M716" s="67">
        <v>2</v>
      </c>
      <c r="N716" s="67">
        <v>1</v>
      </c>
      <c r="O716" s="67">
        <v>0</v>
      </c>
      <c r="P716" s="67">
        <v>3</v>
      </c>
      <c r="Q716" s="67">
        <v>13</v>
      </c>
      <c r="R716" s="87">
        <v>1.054</v>
      </c>
      <c r="S716" s="67">
        <v>1</v>
      </c>
      <c r="U716" s="88" t="s">
        <v>842</v>
      </c>
      <c r="V716" s="64" t="s">
        <v>843</v>
      </c>
      <c r="W716" s="64" t="s">
        <v>843</v>
      </c>
      <c r="X716" s="67">
        <v>11508</v>
      </c>
    </row>
    <row r="717" spans="1:24" ht="12">
      <c r="A717" s="86">
        <v>488</v>
      </c>
      <c r="B717" s="64">
        <v>488219231</v>
      </c>
      <c r="C717" s="66" t="s">
        <v>278</v>
      </c>
      <c r="D717" s="67">
        <v>0</v>
      </c>
      <c r="E717" s="67">
        <v>0</v>
      </c>
      <c r="F717" s="67">
        <v>1</v>
      </c>
      <c r="G717" s="67">
        <v>8</v>
      </c>
      <c r="H717" s="67">
        <v>3</v>
      </c>
      <c r="I717" s="67">
        <v>14</v>
      </c>
      <c r="J717" s="67">
        <v>0</v>
      </c>
      <c r="K717" s="87">
        <v>0.98540000000000005</v>
      </c>
      <c r="L717" s="67">
        <v>0</v>
      </c>
      <c r="M717" s="67">
        <v>0</v>
      </c>
      <c r="N717" s="67">
        <v>0</v>
      </c>
      <c r="O717" s="67">
        <v>0</v>
      </c>
      <c r="P717" s="67">
        <v>6</v>
      </c>
      <c r="Q717" s="67">
        <v>26</v>
      </c>
      <c r="R717" s="87">
        <v>1.054</v>
      </c>
      <c r="S717" s="67">
        <v>3</v>
      </c>
      <c r="U717" s="88" t="s">
        <v>842</v>
      </c>
      <c r="V717" s="64" t="s">
        <v>843</v>
      </c>
      <c r="W717" s="64" t="s">
        <v>830</v>
      </c>
      <c r="X717" s="67">
        <v>11442</v>
      </c>
    </row>
    <row r="718" spans="1:24" ht="12">
      <c r="A718" s="86">
        <v>488</v>
      </c>
      <c r="B718" s="64">
        <v>488219239</v>
      </c>
      <c r="C718" s="66" t="s">
        <v>278</v>
      </c>
      <c r="D718" s="67">
        <v>0</v>
      </c>
      <c r="E718" s="67">
        <v>0</v>
      </c>
      <c r="F718" s="67">
        <v>2</v>
      </c>
      <c r="G718" s="67">
        <v>2</v>
      </c>
      <c r="H718" s="67">
        <v>1</v>
      </c>
      <c r="I718" s="67">
        <v>3</v>
      </c>
      <c r="J718" s="67">
        <v>0</v>
      </c>
      <c r="K718" s="87">
        <v>0.30320000000000003</v>
      </c>
      <c r="L718" s="67">
        <v>0</v>
      </c>
      <c r="M718" s="67">
        <v>0</v>
      </c>
      <c r="N718" s="67">
        <v>0</v>
      </c>
      <c r="O718" s="67">
        <v>0</v>
      </c>
      <c r="P718" s="67">
        <v>1</v>
      </c>
      <c r="Q718" s="67">
        <v>8</v>
      </c>
      <c r="R718" s="87">
        <v>1.054</v>
      </c>
      <c r="S718" s="67">
        <v>5</v>
      </c>
      <c r="U718" s="88" t="s">
        <v>842</v>
      </c>
      <c r="V718" s="64" t="s">
        <v>843</v>
      </c>
      <c r="W718" s="64" t="s">
        <v>821</v>
      </c>
      <c r="X718" s="67">
        <v>10755</v>
      </c>
    </row>
    <row r="719" spans="1:24" ht="12">
      <c r="A719" s="86">
        <v>488</v>
      </c>
      <c r="B719" s="64">
        <v>488219243</v>
      </c>
      <c r="C719" s="66" t="s">
        <v>278</v>
      </c>
      <c r="D719" s="67">
        <v>0</v>
      </c>
      <c r="E719" s="67">
        <v>0</v>
      </c>
      <c r="F719" s="67">
        <v>1</v>
      </c>
      <c r="G719" s="67">
        <v>12</v>
      </c>
      <c r="H719" s="67">
        <v>7</v>
      </c>
      <c r="I719" s="67">
        <v>4</v>
      </c>
      <c r="J719" s="67">
        <v>0</v>
      </c>
      <c r="K719" s="87">
        <v>0.90959999999999996</v>
      </c>
      <c r="L719" s="67">
        <v>0</v>
      </c>
      <c r="M719" s="67">
        <v>3</v>
      </c>
      <c r="N719" s="67">
        <v>0</v>
      </c>
      <c r="O719" s="67">
        <v>0</v>
      </c>
      <c r="P719" s="67">
        <v>6</v>
      </c>
      <c r="Q719" s="67">
        <v>24</v>
      </c>
      <c r="R719" s="87">
        <v>1.054</v>
      </c>
      <c r="S719" s="67">
        <v>8</v>
      </c>
      <c r="U719" s="88" t="s">
        <v>842</v>
      </c>
      <c r="V719" s="64" t="s">
        <v>843</v>
      </c>
      <c r="W719" s="64" t="s">
        <v>648</v>
      </c>
      <c r="X719" s="67">
        <v>11339</v>
      </c>
    </row>
    <row r="720" spans="1:24" ht="12">
      <c r="A720" s="86">
        <v>488</v>
      </c>
      <c r="B720" s="64">
        <v>488219244</v>
      </c>
      <c r="C720" s="66" t="s">
        <v>278</v>
      </c>
      <c r="D720" s="67">
        <v>0</v>
      </c>
      <c r="E720" s="67">
        <v>0</v>
      </c>
      <c r="F720" s="67">
        <v>13</v>
      </c>
      <c r="G720" s="67">
        <v>68</v>
      </c>
      <c r="H720" s="67">
        <v>55</v>
      </c>
      <c r="I720" s="67">
        <v>65</v>
      </c>
      <c r="J720" s="67">
        <v>0</v>
      </c>
      <c r="K720" s="87">
        <v>7.6178999999999997</v>
      </c>
      <c r="L720" s="67">
        <v>0</v>
      </c>
      <c r="M720" s="67">
        <v>33</v>
      </c>
      <c r="N720" s="67">
        <v>7</v>
      </c>
      <c r="O720" s="67">
        <v>9</v>
      </c>
      <c r="P720" s="67">
        <v>64</v>
      </c>
      <c r="Q720" s="67">
        <v>201</v>
      </c>
      <c r="R720" s="87">
        <v>1.054</v>
      </c>
      <c r="S720" s="67">
        <v>9</v>
      </c>
      <c r="U720" s="88" t="s">
        <v>842</v>
      </c>
      <c r="V720" s="64" t="s">
        <v>843</v>
      </c>
      <c r="W720" s="64" t="s">
        <v>599</v>
      </c>
      <c r="X720" s="67">
        <v>12211</v>
      </c>
    </row>
    <row r="721" spans="1:24" ht="12">
      <c r="A721" s="86">
        <v>488</v>
      </c>
      <c r="B721" s="64">
        <v>488219251</v>
      </c>
      <c r="C721" s="66" t="s">
        <v>278</v>
      </c>
      <c r="D721" s="67">
        <v>0</v>
      </c>
      <c r="E721" s="67">
        <v>0</v>
      </c>
      <c r="F721" s="67">
        <v>8</v>
      </c>
      <c r="G721" s="67">
        <v>48</v>
      </c>
      <c r="H721" s="67">
        <v>23</v>
      </c>
      <c r="I721" s="67">
        <v>21</v>
      </c>
      <c r="J721" s="67">
        <v>0</v>
      </c>
      <c r="K721" s="87">
        <v>3.79</v>
      </c>
      <c r="L721" s="67">
        <v>0</v>
      </c>
      <c r="M721" s="67">
        <v>10</v>
      </c>
      <c r="N721" s="67">
        <v>0</v>
      </c>
      <c r="O721" s="67">
        <v>1</v>
      </c>
      <c r="P721" s="67">
        <v>26</v>
      </c>
      <c r="Q721" s="67">
        <v>100</v>
      </c>
      <c r="R721" s="87">
        <v>1.054</v>
      </c>
      <c r="S721" s="67">
        <v>8</v>
      </c>
      <c r="U721" s="88" t="s">
        <v>842</v>
      </c>
      <c r="V721" s="64" t="s">
        <v>843</v>
      </c>
      <c r="W721" s="64" t="s">
        <v>848</v>
      </c>
      <c r="X721" s="67">
        <v>11432</v>
      </c>
    </row>
    <row r="722" spans="1:24" ht="12">
      <c r="A722" s="86">
        <v>488</v>
      </c>
      <c r="B722" s="64">
        <v>488219264</v>
      </c>
      <c r="C722" s="66" t="s">
        <v>278</v>
      </c>
      <c r="D722" s="67">
        <v>0</v>
      </c>
      <c r="E722" s="67">
        <v>0</v>
      </c>
      <c r="F722" s="67">
        <v>0</v>
      </c>
      <c r="G722" s="67">
        <v>7</v>
      </c>
      <c r="H722" s="67">
        <v>3</v>
      </c>
      <c r="I722" s="67">
        <v>7</v>
      </c>
      <c r="J722" s="67">
        <v>0</v>
      </c>
      <c r="K722" s="87">
        <v>0.64429999999999998</v>
      </c>
      <c r="L722" s="67">
        <v>0</v>
      </c>
      <c r="M722" s="67">
        <v>0</v>
      </c>
      <c r="N722" s="67">
        <v>0</v>
      </c>
      <c r="O722" s="67">
        <v>0</v>
      </c>
      <c r="P722" s="67">
        <v>1</v>
      </c>
      <c r="Q722" s="67">
        <v>17</v>
      </c>
      <c r="R722" s="87">
        <v>1.054</v>
      </c>
      <c r="S722" s="67">
        <v>2</v>
      </c>
      <c r="U722" s="88" t="s">
        <v>842</v>
      </c>
      <c r="V722" s="64" t="s">
        <v>843</v>
      </c>
      <c r="W722" s="64" t="s">
        <v>849</v>
      </c>
      <c r="X722" s="67">
        <v>10520</v>
      </c>
    </row>
    <row r="723" spans="1:24" ht="12">
      <c r="A723" s="86">
        <v>488</v>
      </c>
      <c r="B723" s="64">
        <v>488219285</v>
      </c>
      <c r="C723" s="66" t="s">
        <v>278</v>
      </c>
      <c r="D723" s="67">
        <v>0</v>
      </c>
      <c r="E723" s="67">
        <v>0</v>
      </c>
      <c r="F723" s="67">
        <v>0</v>
      </c>
      <c r="G723" s="67">
        <v>0</v>
      </c>
      <c r="H723" s="67">
        <v>1</v>
      </c>
      <c r="I723" s="67">
        <v>0</v>
      </c>
      <c r="J723" s="67">
        <v>0</v>
      </c>
      <c r="K723" s="87">
        <v>3.7900000000000003E-2</v>
      </c>
      <c r="L723" s="67">
        <v>0</v>
      </c>
      <c r="M723" s="67">
        <v>0</v>
      </c>
      <c r="N723" s="67">
        <v>0</v>
      </c>
      <c r="O723" s="67">
        <v>0</v>
      </c>
      <c r="P723" s="67">
        <v>1</v>
      </c>
      <c r="Q723" s="67">
        <v>1</v>
      </c>
      <c r="R723" s="87">
        <v>1.054</v>
      </c>
      <c r="S723" s="67">
        <v>7</v>
      </c>
      <c r="U723" s="88" t="s">
        <v>842</v>
      </c>
      <c r="V723" s="64" t="s">
        <v>843</v>
      </c>
      <c r="W723" s="64" t="s">
        <v>600</v>
      </c>
      <c r="X723" s="67">
        <v>13938</v>
      </c>
    </row>
    <row r="724" spans="1:24" ht="12">
      <c r="A724" s="86">
        <v>488</v>
      </c>
      <c r="B724" s="64">
        <v>488219293</v>
      </c>
      <c r="C724" s="66" t="s">
        <v>278</v>
      </c>
      <c r="D724" s="67">
        <v>0</v>
      </c>
      <c r="E724" s="67">
        <v>0</v>
      </c>
      <c r="F724" s="67">
        <v>0</v>
      </c>
      <c r="G724" s="67">
        <v>1</v>
      </c>
      <c r="H724" s="67">
        <v>1</v>
      </c>
      <c r="I724" s="67">
        <v>1</v>
      </c>
      <c r="J724" s="67">
        <v>0</v>
      </c>
      <c r="K724" s="87">
        <v>0.1137</v>
      </c>
      <c r="L724" s="67">
        <v>0</v>
      </c>
      <c r="M724" s="67">
        <v>0</v>
      </c>
      <c r="N724" s="67">
        <v>0</v>
      </c>
      <c r="O724" s="67">
        <v>0</v>
      </c>
      <c r="P724" s="67">
        <v>3</v>
      </c>
      <c r="Q724" s="67">
        <v>3</v>
      </c>
      <c r="R724" s="87">
        <v>1.054</v>
      </c>
      <c r="S724" s="67">
        <v>9</v>
      </c>
      <c r="U724" s="88" t="s">
        <v>842</v>
      </c>
      <c r="V724" s="64" t="s">
        <v>843</v>
      </c>
      <c r="W724" s="64" t="s">
        <v>746</v>
      </c>
      <c r="X724" s="67">
        <v>14904</v>
      </c>
    </row>
    <row r="725" spans="1:24" ht="12">
      <c r="A725" s="86">
        <v>488</v>
      </c>
      <c r="B725" s="64">
        <v>488219336</v>
      </c>
      <c r="C725" s="66" t="s">
        <v>278</v>
      </c>
      <c r="D725" s="67">
        <v>0</v>
      </c>
      <c r="E725" s="67">
        <v>0</v>
      </c>
      <c r="F725" s="67">
        <v>24</v>
      </c>
      <c r="G725" s="67">
        <v>117</v>
      </c>
      <c r="H725" s="67">
        <v>61</v>
      </c>
      <c r="I725" s="67">
        <v>64</v>
      </c>
      <c r="J725" s="67">
        <v>0</v>
      </c>
      <c r="K725" s="87">
        <v>10.0814</v>
      </c>
      <c r="L725" s="67">
        <v>0</v>
      </c>
      <c r="M725" s="67">
        <v>26</v>
      </c>
      <c r="N725" s="67">
        <v>3</v>
      </c>
      <c r="O725" s="67">
        <v>0</v>
      </c>
      <c r="P725" s="67">
        <v>50</v>
      </c>
      <c r="Q725" s="67">
        <v>266</v>
      </c>
      <c r="R725" s="87">
        <v>1.054</v>
      </c>
      <c r="S725" s="67">
        <v>7</v>
      </c>
      <c r="U725" s="88" t="s">
        <v>842</v>
      </c>
      <c r="V725" s="64" t="s">
        <v>843</v>
      </c>
      <c r="W725" s="64" t="s">
        <v>711</v>
      </c>
      <c r="X725" s="67">
        <v>11124</v>
      </c>
    </row>
    <row r="726" spans="1:24" ht="12">
      <c r="A726" s="86">
        <v>488</v>
      </c>
      <c r="B726" s="64">
        <v>488219625</v>
      </c>
      <c r="C726" s="66" t="s">
        <v>278</v>
      </c>
      <c r="D726" s="67">
        <v>0</v>
      </c>
      <c r="E726" s="67">
        <v>0</v>
      </c>
      <c r="F726" s="67">
        <v>2</v>
      </c>
      <c r="G726" s="67">
        <v>3</v>
      </c>
      <c r="H726" s="67">
        <v>0</v>
      </c>
      <c r="I726" s="67">
        <v>0</v>
      </c>
      <c r="J726" s="67">
        <v>0</v>
      </c>
      <c r="K726" s="87">
        <v>0.1895</v>
      </c>
      <c r="L726" s="67">
        <v>0</v>
      </c>
      <c r="M726" s="67">
        <v>1</v>
      </c>
      <c r="N726" s="67">
        <v>0</v>
      </c>
      <c r="O726" s="67">
        <v>0</v>
      </c>
      <c r="P726" s="67">
        <v>1</v>
      </c>
      <c r="Q726" s="67">
        <v>5</v>
      </c>
      <c r="R726" s="87">
        <v>1.054</v>
      </c>
      <c r="S726" s="67">
        <v>4</v>
      </c>
      <c r="U726" s="88" t="s">
        <v>842</v>
      </c>
      <c r="V726" s="64" t="s">
        <v>843</v>
      </c>
      <c r="W726" s="64" t="s">
        <v>749</v>
      </c>
      <c r="X726" s="67">
        <v>11011</v>
      </c>
    </row>
    <row r="727" spans="1:24" ht="12">
      <c r="A727" s="86">
        <v>488</v>
      </c>
      <c r="B727" s="64">
        <v>488219760</v>
      </c>
      <c r="C727" s="66" t="s">
        <v>278</v>
      </c>
      <c r="D727" s="67">
        <v>0</v>
      </c>
      <c r="E727" s="67">
        <v>0</v>
      </c>
      <c r="F727" s="67">
        <v>0</v>
      </c>
      <c r="G727" s="67">
        <v>0</v>
      </c>
      <c r="H727" s="67">
        <v>2</v>
      </c>
      <c r="I727" s="67">
        <v>6</v>
      </c>
      <c r="J727" s="67">
        <v>0</v>
      </c>
      <c r="K727" s="87">
        <v>0.30320000000000003</v>
      </c>
      <c r="L727" s="67">
        <v>0</v>
      </c>
      <c r="M727" s="67">
        <v>0</v>
      </c>
      <c r="N727" s="67">
        <v>0</v>
      </c>
      <c r="O727" s="67">
        <v>0</v>
      </c>
      <c r="P727" s="67">
        <v>0</v>
      </c>
      <c r="Q727" s="67">
        <v>8</v>
      </c>
      <c r="R727" s="87">
        <v>1.054</v>
      </c>
      <c r="S727" s="67">
        <v>4</v>
      </c>
      <c r="U727" s="88" t="s">
        <v>842</v>
      </c>
      <c r="V727" s="64" t="s">
        <v>843</v>
      </c>
      <c r="W727" s="64" t="s">
        <v>835</v>
      </c>
      <c r="X727" s="67">
        <v>10771</v>
      </c>
    </row>
    <row r="728" spans="1:24" ht="12">
      <c r="A728" s="86">
        <v>488</v>
      </c>
      <c r="B728" s="64">
        <v>488219780</v>
      </c>
      <c r="C728" s="66" t="s">
        <v>278</v>
      </c>
      <c r="D728" s="67">
        <v>0</v>
      </c>
      <c r="E728" s="67">
        <v>0</v>
      </c>
      <c r="F728" s="67">
        <v>6</v>
      </c>
      <c r="G728" s="67">
        <v>16</v>
      </c>
      <c r="H728" s="67">
        <v>9</v>
      </c>
      <c r="I728" s="67">
        <v>9</v>
      </c>
      <c r="J728" s="67">
        <v>0</v>
      </c>
      <c r="K728" s="87">
        <v>1.516</v>
      </c>
      <c r="L728" s="67">
        <v>0</v>
      </c>
      <c r="M728" s="67">
        <v>1</v>
      </c>
      <c r="N728" s="67">
        <v>0</v>
      </c>
      <c r="O728" s="67">
        <v>0</v>
      </c>
      <c r="P728" s="67">
        <v>9</v>
      </c>
      <c r="Q728" s="67">
        <v>40</v>
      </c>
      <c r="R728" s="87">
        <v>1.054</v>
      </c>
      <c r="S728" s="67">
        <v>5</v>
      </c>
      <c r="U728" s="88" t="s">
        <v>842</v>
      </c>
      <c r="V728" s="64" t="s">
        <v>843</v>
      </c>
      <c r="W728" s="64" t="s">
        <v>815</v>
      </c>
      <c r="X728" s="67">
        <v>10974</v>
      </c>
    </row>
    <row r="729" spans="1:24" ht="12">
      <c r="A729" s="86">
        <v>489</v>
      </c>
      <c r="B729" s="64">
        <v>489020020</v>
      </c>
      <c r="C729" s="66" t="s">
        <v>285</v>
      </c>
      <c r="D729" s="67">
        <v>0</v>
      </c>
      <c r="E729" s="67">
        <v>0</v>
      </c>
      <c r="F729" s="67">
        <v>0</v>
      </c>
      <c r="G729" s="67">
        <v>0</v>
      </c>
      <c r="H729" s="67">
        <v>0</v>
      </c>
      <c r="I729" s="67">
        <v>177</v>
      </c>
      <c r="J729" s="67">
        <v>0</v>
      </c>
      <c r="K729" s="87">
        <v>6.7083000000000004</v>
      </c>
      <c r="L729" s="67">
        <v>0</v>
      </c>
      <c r="M729" s="67">
        <v>0</v>
      </c>
      <c r="N729" s="67">
        <v>0</v>
      </c>
      <c r="O729" s="67">
        <v>5</v>
      </c>
      <c r="P729" s="67">
        <v>39</v>
      </c>
      <c r="Q729" s="67">
        <v>177</v>
      </c>
      <c r="R729" s="87">
        <v>1</v>
      </c>
      <c r="S729" s="67">
        <v>9</v>
      </c>
      <c r="U729" s="88" t="s">
        <v>850</v>
      </c>
      <c r="V729" s="64" t="s">
        <v>694</v>
      </c>
      <c r="W729" s="64" t="s">
        <v>694</v>
      </c>
      <c r="X729" s="67">
        <v>11828</v>
      </c>
    </row>
    <row r="730" spans="1:24" ht="12">
      <c r="A730" s="86">
        <v>489</v>
      </c>
      <c r="B730" s="64">
        <v>489020036</v>
      </c>
      <c r="C730" s="66" t="s">
        <v>285</v>
      </c>
      <c r="D730" s="67">
        <v>0</v>
      </c>
      <c r="E730" s="67">
        <v>0</v>
      </c>
      <c r="F730" s="67">
        <v>0</v>
      </c>
      <c r="G730" s="67">
        <v>0</v>
      </c>
      <c r="H730" s="67">
        <v>0</v>
      </c>
      <c r="I730" s="67">
        <v>101</v>
      </c>
      <c r="J730" s="67">
        <v>0</v>
      </c>
      <c r="K730" s="87">
        <v>3.8279000000000001</v>
      </c>
      <c r="L730" s="67">
        <v>0</v>
      </c>
      <c r="M730" s="67">
        <v>0</v>
      </c>
      <c r="N730" s="67">
        <v>0</v>
      </c>
      <c r="O730" s="67">
        <v>1</v>
      </c>
      <c r="P730" s="67">
        <v>16</v>
      </c>
      <c r="Q730" s="67">
        <v>101</v>
      </c>
      <c r="R730" s="87">
        <v>1</v>
      </c>
      <c r="S730" s="67">
        <v>6</v>
      </c>
      <c r="U730" s="88" t="s">
        <v>850</v>
      </c>
      <c r="V730" s="64" t="s">
        <v>694</v>
      </c>
      <c r="W730" s="64" t="s">
        <v>695</v>
      </c>
      <c r="X730" s="67">
        <v>11461</v>
      </c>
    </row>
    <row r="731" spans="1:24" ht="12">
      <c r="A731" s="86">
        <v>489</v>
      </c>
      <c r="B731" s="64">
        <v>489020052</v>
      </c>
      <c r="C731" s="66" t="s">
        <v>285</v>
      </c>
      <c r="D731" s="67">
        <v>0</v>
      </c>
      <c r="E731" s="67">
        <v>0</v>
      </c>
      <c r="F731" s="67">
        <v>0</v>
      </c>
      <c r="G731" s="67">
        <v>0</v>
      </c>
      <c r="H731" s="67">
        <v>0</v>
      </c>
      <c r="I731" s="67">
        <v>10</v>
      </c>
      <c r="J731" s="67">
        <v>0</v>
      </c>
      <c r="K731" s="87">
        <v>0.379</v>
      </c>
      <c r="L731" s="67">
        <v>0</v>
      </c>
      <c r="M731" s="67">
        <v>0</v>
      </c>
      <c r="N731" s="67">
        <v>0</v>
      </c>
      <c r="O731" s="67">
        <v>0</v>
      </c>
      <c r="P731" s="67">
        <v>2</v>
      </c>
      <c r="Q731" s="67">
        <v>10</v>
      </c>
      <c r="R731" s="87">
        <v>1</v>
      </c>
      <c r="S731" s="67">
        <v>5</v>
      </c>
      <c r="U731" s="88" t="s">
        <v>850</v>
      </c>
      <c r="V731" s="64" t="s">
        <v>694</v>
      </c>
      <c r="W731" s="64" t="s">
        <v>822</v>
      </c>
      <c r="X731" s="67">
        <v>11565</v>
      </c>
    </row>
    <row r="732" spans="1:24" ht="12">
      <c r="A732" s="86">
        <v>489</v>
      </c>
      <c r="B732" s="64">
        <v>489020096</v>
      </c>
      <c r="C732" s="66" t="s">
        <v>285</v>
      </c>
      <c r="D732" s="67">
        <v>0</v>
      </c>
      <c r="E732" s="67">
        <v>0</v>
      </c>
      <c r="F732" s="67">
        <v>0</v>
      </c>
      <c r="G732" s="67">
        <v>0</v>
      </c>
      <c r="H732" s="67">
        <v>0</v>
      </c>
      <c r="I732" s="67">
        <v>103</v>
      </c>
      <c r="J732" s="67">
        <v>0</v>
      </c>
      <c r="K732" s="87">
        <v>3.9037000000000002</v>
      </c>
      <c r="L732" s="67">
        <v>0</v>
      </c>
      <c r="M732" s="67">
        <v>0</v>
      </c>
      <c r="N732" s="67">
        <v>0</v>
      </c>
      <c r="O732" s="67">
        <v>0</v>
      </c>
      <c r="P732" s="67">
        <v>20</v>
      </c>
      <c r="Q732" s="67">
        <v>103</v>
      </c>
      <c r="R732" s="87">
        <v>1</v>
      </c>
      <c r="S732" s="67">
        <v>7</v>
      </c>
      <c r="U732" s="88" t="s">
        <v>850</v>
      </c>
      <c r="V732" s="64" t="s">
        <v>694</v>
      </c>
      <c r="W732" s="64" t="s">
        <v>785</v>
      </c>
      <c r="X732" s="67">
        <v>11615</v>
      </c>
    </row>
    <row r="733" spans="1:24" ht="12">
      <c r="A733" s="86">
        <v>489</v>
      </c>
      <c r="B733" s="64">
        <v>489020172</v>
      </c>
      <c r="C733" s="66" t="s">
        <v>285</v>
      </c>
      <c r="D733" s="67">
        <v>0</v>
      </c>
      <c r="E733" s="67">
        <v>0</v>
      </c>
      <c r="F733" s="67">
        <v>0</v>
      </c>
      <c r="G733" s="67">
        <v>0</v>
      </c>
      <c r="H733" s="67">
        <v>0</v>
      </c>
      <c r="I733" s="67">
        <v>47</v>
      </c>
      <c r="J733" s="67">
        <v>0</v>
      </c>
      <c r="K733" s="87">
        <v>1.7813000000000001</v>
      </c>
      <c r="L733" s="67">
        <v>0</v>
      </c>
      <c r="M733" s="67">
        <v>0</v>
      </c>
      <c r="N733" s="67">
        <v>0</v>
      </c>
      <c r="O733" s="67">
        <v>0</v>
      </c>
      <c r="P733" s="67">
        <v>4</v>
      </c>
      <c r="Q733" s="67">
        <v>47</v>
      </c>
      <c r="R733" s="87">
        <v>1</v>
      </c>
      <c r="S733" s="67">
        <v>7</v>
      </c>
      <c r="U733" s="88" t="s">
        <v>850</v>
      </c>
      <c r="V733" s="64" t="s">
        <v>694</v>
      </c>
      <c r="W733" s="64" t="s">
        <v>828</v>
      </c>
      <c r="X733" s="67">
        <v>11138</v>
      </c>
    </row>
    <row r="734" spans="1:24" ht="12">
      <c r="A734" s="86">
        <v>489</v>
      </c>
      <c r="B734" s="64">
        <v>489020201</v>
      </c>
      <c r="C734" s="66" t="s">
        <v>285</v>
      </c>
      <c r="D734" s="67">
        <v>0</v>
      </c>
      <c r="E734" s="67">
        <v>0</v>
      </c>
      <c r="F734" s="67">
        <v>0</v>
      </c>
      <c r="G734" s="67">
        <v>0</v>
      </c>
      <c r="H734" s="67">
        <v>0</v>
      </c>
      <c r="I734" s="67">
        <v>1</v>
      </c>
      <c r="J734" s="67">
        <v>0</v>
      </c>
      <c r="K734" s="87">
        <v>3.7900000000000003E-2</v>
      </c>
      <c r="L734" s="67">
        <v>0</v>
      </c>
      <c r="M734" s="67">
        <v>0</v>
      </c>
      <c r="N734" s="67">
        <v>0</v>
      </c>
      <c r="O734" s="67">
        <v>0</v>
      </c>
      <c r="P734" s="67">
        <v>1</v>
      </c>
      <c r="Q734" s="67">
        <v>1</v>
      </c>
      <c r="R734" s="87">
        <v>1</v>
      </c>
      <c r="S734" s="67">
        <v>10</v>
      </c>
      <c r="U734" s="88" t="s">
        <v>850</v>
      </c>
      <c r="V734" s="64" t="s">
        <v>694</v>
      </c>
      <c r="W734" s="64" t="s">
        <v>580</v>
      </c>
      <c r="X734" s="67">
        <v>15446</v>
      </c>
    </row>
    <row r="735" spans="1:24" ht="12">
      <c r="A735" s="86">
        <v>489</v>
      </c>
      <c r="B735" s="64">
        <v>489020239</v>
      </c>
      <c r="C735" s="66" t="s">
        <v>285</v>
      </c>
      <c r="D735" s="67">
        <v>0</v>
      </c>
      <c r="E735" s="67">
        <v>0</v>
      </c>
      <c r="F735" s="67">
        <v>0</v>
      </c>
      <c r="G735" s="67">
        <v>0</v>
      </c>
      <c r="H735" s="67">
        <v>0</v>
      </c>
      <c r="I735" s="67">
        <v>61</v>
      </c>
      <c r="J735" s="67">
        <v>0</v>
      </c>
      <c r="K735" s="87">
        <v>2.3119000000000001</v>
      </c>
      <c r="L735" s="67">
        <v>0</v>
      </c>
      <c r="M735" s="67">
        <v>0</v>
      </c>
      <c r="N735" s="67">
        <v>0</v>
      </c>
      <c r="O735" s="67">
        <v>0</v>
      </c>
      <c r="P735" s="67">
        <v>6</v>
      </c>
      <c r="Q735" s="67">
        <v>61</v>
      </c>
      <c r="R735" s="87">
        <v>1</v>
      </c>
      <c r="S735" s="67">
        <v>5</v>
      </c>
      <c r="U735" s="88" t="s">
        <v>850</v>
      </c>
      <c r="V735" s="64" t="s">
        <v>694</v>
      </c>
      <c r="W735" s="64" t="s">
        <v>821</v>
      </c>
      <c r="X735" s="67">
        <v>11159</v>
      </c>
    </row>
    <row r="736" spans="1:24" ht="12">
      <c r="A736" s="86">
        <v>489</v>
      </c>
      <c r="B736" s="64">
        <v>489020242</v>
      </c>
      <c r="C736" s="66" t="s">
        <v>285</v>
      </c>
      <c r="D736" s="67">
        <v>0</v>
      </c>
      <c r="E736" s="67">
        <v>0</v>
      </c>
      <c r="F736" s="67">
        <v>0</v>
      </c>
      <c r="G736" s="67">
        <v>0</v>
      </c>
      <c r="H736" s="67">
        <v>0</v>
      </c>
      <c r="I736" s="67">
        <v>3</v>
      </c>
      <c r="J736" s="67">
        <v>0</v>
      </c>
      <c r="K736" s="87">
        <v>0.1137</v>
      </c>
      <c r="L736" s="67">
        <v>0</v>
      </c>
      <c r="M736" s="67">
        <v>0</v>
      </c>
      <c r="N736" s="67">
        <v>0</v>
      </c>
      <c r="O736" s="67">
        <v>0</v>
      </c>
      <c r="P736" s="67">
        <v>3</v>
      </c>
      <c r="Q736" s="67">
        <v>3</v>
      </c>
      <c r="R736" s="87">
        <v>1</v>
      </c>
      <c r="S736" s="67">
        <v>9</v>
      </c>
      <c r="U736" s="88" t="s">
        <v>850</v>
      </c>
      <c r="V736" s="64" t="s">
        <v>694</v>
      </c>
      <c r="W736" s="64" t="s">
        <v>851</v>
      </c>
      <c r="X736" s="67">
        <v>15345</v>
      </c>
    </row>
    <row r="737" spans="1:24" ht="12">
      <c r="A737" s="86">
        <v>489</v>
      </c>
      <c r="B737" s="64">
        <v>489020261</v>
      </c>
      <c r="C737" s="66" t="s">
        <v>285</v>
      </c>
      <c r="D737" s="67">
        <v>0</v>
      </c>
      <c r="E737" s="67">
        <v>0</v>
      </c>
      <c r="F737" s="67">
        <v>0</v>
      </c>
      <c r="G737" s="67">
        <v>0</v>
      </c>
      <c r="H737" s="67">
        <v>0</v>
      </c>
      <c r="I737" s="67">
        <v>187</v>
      </c>
      <c r="J737" s="67">
        <v>0</v>
      </c>
      <c r="K737" s="87">
        <v>7.0872999999999999</v>
      </c>
      <c r="L737" s="67">
        <v>0</v>
      </c>
      <c r="M737" s="67">
        <v>0</v>
      </c>
      <c r="N737" s="67">
        <v>0</v>
      </c>
      <c r="O737" s="67">
        <v>0</v>
      </c>
      <c r="P737" s="67">
        <v>16</v>
      </c>
      <c r="Q737" s="67">
        <v>187</v>
      </c>
      <c r="R737" s="87">
        <v>1</v>
      </c>
      <c r="S737" s="67">
        <v>4</v>
      </c>
      <c r="U737" s="88" t="s">
        <v>850</v>
      </c>
      <c r="V737" s="64" t="s">
        <v>694</v>
      </c>
      <c r="W737" s="64" t="s">
        <v>696</v>
      </c>
      <c r="X737" s="67">
        <v>11104</v>
      </c>
    </row>
    <row r="738" spans="1:24" ht="12">
      <c r="A738" s="86">
        <v>489</v>
      </c>
      <c r="B738" s="64">
        <v>489020300</v>
      </c>
      <c r="C738" s="66" t="s">
        <v>285</v>
      </c>
      <c r="D738" s="67">
        <v>0</v>
      </c>
      <c r="E738" s="67">
        <v>0</v>
      </c>
      <c r="F738" s="67">
        <v>0</v>
      </c>
      <c r="G738" s="67">
        <v>0</v>
      </c>
      <c r="H738" s="67">
        <v>0</v>
      </c>
      <c r="I738" s="67">
        <v>3</v>
      </c>
      <c r="J738" s="67">
        <v>0</v>
      </c>
      <c r="K738" s="87">
        <v>0.1137</v>
      </c>
      <c r="L738" s="67">
        <v>0</v>
      </c>
      <c r="M738" s="67">
        <v>0</v>
      </c>
      <c r="N738" s="67">
        <v>0</v>
      </c>
      <c r="O738" s="67">
        <v>0</v>
      </c>
      <c r="P738" s="67">
        <v>1</v>
      </c>
      <c r="Q738" s="67">
        <v>3</v>
      </c>
      <c r="R738" s="87">
        <v>1</v>
      </c>
      <c r="S738" s="67">
        <v>8</v>
      </c>
      <c r="U738" s="88" t="s">
        <v>850</v>
      </c>
      <c r="V738" s="64" t="s">
        <v>694</v>
      </c>
      <c r="W738" s="64" t="s">
        <v>697</v>
      </c>
      <c r="X738" s="67">
        <v>12258</v>
      </c>
    </row>
    <row r="739" spans="1:24" ht="12">
      <c r="A739" s="86">
        <v>489</v>
      </c>
      <c r="B739" s="64">
        <v>489020310</v>
      </c>
      <c r="C739" s="66" t="s">
        <v>285</v>
      </c>
      <c r="D739" s="67">
        <v>0</v>
      </c>
      <c r="E739" s="67">
        <v>0</v>
      </c>
      <c r="F739" s="67">
        <v>0</v>
      </c>
      <c r="G739" s="67">
        <v>0</v>
      </c>
      <c r="H739" s="67">
        <v>0</v>
      </c>
      <c r="I739" s="67">
        <v>17</v>
      </c>
      <c r="J739" s="67">
        <v>0</v>
      </c>
      <c r="K739" s="87">
        <v>0.64429999999999998</v>
      </c>
      <c r="L739" s="67">
        <v>0</v>
      </c>
      <c r="M739" s="67">
        <v>0</v>
      </c>
      <c r="N739" s="67">
        <v>0</v>
      </c>
      <c r="O739" s="67">
        <v>0</v>
      </c>
      <c r="P739" s="67">
        <v>1</v>
      </c>
      <c r="Q739" s="67">
        <v>17</v>
      </c>
      <c r="R739" s="87">
        <v>1</v>
      </c>
      <c r="S739" s="67">
        <v>10</v>
      </c>
      <c r="U739" s="88" t="s">
        <v>850</v>
      </c>
      <c r="V739" s="64" t="s">
        <v>694</v>
      </c>
      <c r="W739" s="64" t="s">
        <v>832</v>
      </c>
      <c r="X739" s="67">
        <v>11041</v>
      </c>
    </row>
    <row r="740" spans="1:24" ht="12">
      <c r="A740" s="86">
        <v>489</v>
      </c>
      <c r="B740" s="64">
        <v>489020645</v>
      </c>
      <c r="C740" s="66" t="s">
        <v>285</v>
      </c>
      <c r="D740" s="67">
        <v>0</v>
      </c>
      <c r="E740" s="67">
        <v>0</v>
      </c>
      <c r="F740" s="67">
        <v>0</v>
      </c>
      <c r="G740" s="67">
        <v>0</v>
      </c>
      <c r="H740" s="67">
        <v>0</v>
      </c>
      <c r="I740" s="67">
        <v>75</v>
      </c>
      <c r="J740" s="67">
        <v>0</v>
      </c>
      <c r="K740" s="87">
        <v>2.8424999999999998</v>
      </c>
      <c r="L740" s="67">
        <v>0</v>
      </c>
      <c r="M740" s="67">
        <v>0</v>
      </c>
      <c r="N740" s="67">
        <v>0</v>
      </c>
      <c r="O740" s="67">
        <v>0</v>
      </c>
      <c r="P740" s="67">
        <v>20</v>
      </c>
      <c r="Q740" s="67">
        <v>75</v>
      </c>
      <c r="R740" s="87">
        <v>1</v>
      </c>
      <c r="S740" s="67">
        <v>9</v>
      </c>
      <c r="U740" s="88" t="s">
        <v>850</v>
      </c>
      <c r="V740" s="64" t="s">
        <v>694</v>
      </c>
      <c r="W740" s="64" t="s">
        <v>698</v>
      </c>
      <c r="X740" s="67">
        <v>11987</v>
      </c>
    </row>
    <row r="741" spans="1:24" ht="12">
      <c r="A741" s="86">
        <v>489</v>
      </c>
      <c r="B741" s="64">
        <v>489020660</v>
      </c>
      <c r="C741" s="66" t="s">
        <v>285</v>
      </c>
      <c r="D741" s="67">
        <v>0</v>
      </c>
      <c r="E741" s="67">
        <v>0</v>
      </c>
      <c r="F741" s="67">
        <v>0</v>
      </c>
      <c r="G741" s="67">
        <v>0</v>
      </c>
      <c r="H741" s="67">
        <v>0</v>
      </c>
      <c r="I741" s="67">
        <v>13</v>
      </c>
      <c r="J741" s="67">
        <v>0</v>
      </c>
      <c r="K741" s="87">
        <v>0.49270000000000003</v>
      </c>
      <c r="L741" s="67">
        <v>0</v>
      </c>
      <c r="M741" s="67">
        <v>0</v>
      </c>
      <c r="N741" s="67">
        <v>0</v>
      </c>
      <c r="O741" s="67">
        <v>0</v>
      </c>
      <c r="P741" s="67">
        <v>2</v>
      </c>
      <c r="Q741" s="67">
        <v>13</v>
      </c>
      <c r="R741" s="87">
        <v>1</v>
      </c>
      <c r="S741" s="67">
        <v>5</v>
      </c>
      <c r="U741" s="88" t="s">
        <v>850</v>
      </c>
      <c r="V741" s="64" t="s">
        <v>694</v>
      </c>
      <c r="W741" s="64" t="s">
        <v>699</v>
      </c>
      <c r="X741" s="67">
        <v>11381</v>
      </c>
    </row>
    <row r="742" spans="1:24" ht="12">
      <c r="A742" s="86">
        <v>489</v>
      </c>
      <c r="B742" s="64">
        <v>489020712</v>
      </c>
      <c r="C742" s="66" t="s">
        <v>285</v>
      </c>
      <c r="D742" s="67">
        <v>0</v>
      </c>
      <c r="E742" s="67">
        <v>0</v>
      </c>
      <c r="F742" s="67">
        <v>0</v>
      </c>
      <c r="G742" s="67">
        <v>0</v>
      </c>
      <c r="H742" s="67">
        <v>0</v>
      </c>
      <c r="I742" s="67">
        <v>34</v>
      </c>
      <c r="J742" s="67">
        <v>0</v>
      </c>
      <c r="K742" s="87">
        <v>1.2886</v>
      </c>
      <c r="L742" s="67">
        <v>0</v>
      </c>
      <c r="M742" s="67">
        <v>0</v>
      </c>
      <c r="N742" s="67">
        <v>0</v>
      </c>
      <c r="O742" s="67">
        <v>0</v>
      </c>
      <c r="P742" s="67">
        <v>6</v>
      </c>
      <c r="Q742" s="67">
        <v>34</v>
      </c>
      <c r="R742" s="87">
        <v>1</v>
      </c>
      <c r="S742" s="67">
        <v>7</v>
      </c>
      <c r="U742" s="88" t="s">
        <v>850</v>
      </c>
      <c r="V742" s="64" t="s">
        <v>694</v>
      </c>
      <c r="W742" s="64" t="s">
        <v>693</v>
      </c>
      <c r="X742" s="67">
        <v>11538</v>
      </c>
    </row>
    <row r="743" spans="1:24" ht="12">
      <c r="A743" s="86">
        <v>491</v>
      </c>
      <c r="B743" s="64">
        <v>491095072</v>
      </c>
      <c r="C743" s="66" t="s">
        <v>287</v>
      </c>
      <c r="D743" s="67">
        <v>0</v>
      </c>
      <c r="E743" s="67">
        <v>0</v>
      </c>
      <c r="F743" s="67">
        <v>0</v>
      </c>
      <c r="G743" s="67">
        <v>3</v>
      </c>
      <c r="H743" s="67">
        <v>1</v>
      </c>
      <c r="I743" s="67">
        <v>0</v>
      </c>
      <c r="J743" s="67">
        <v>0</v>
      </c>
      <c r="K743" s="87">
        <v>0.15160000000000001</v>
      </c>
      <c r="L743" s="67">
        <v>0</v>
      </c>
      <c r="M743" s="67">
        <v>2</v>
      </c>
      <c r="N743" s="67">
        <v>0</v>
      </c>
      <c r="O743" s="67">
        <v>0</v>
      </c>
      <c r="P743" s="67">
        <v>3</v>
      </c>
      <c r="Q743" s="67">
        <v>4</v>
      </c>
      <c r="R743" s="87">
        <v>1</v>
      </c>
      <c r="S743" s="67">
        <v>5</v>
      </c>
      <c r="U743" s="88" t="s">
        <v>852</v>
      </c>
      <c r="V743" s="64" t="s">
        <v>853</v>
      </c>
      <c r="W743" s="64" t="s">
        <v>854</v>
      </c>
      <c r="X743" s="67">
        <v>13379</v>
      </c>
    </row>
    <row r="744" spans="1:24" ht="12">
      <c r="A744" s="86">
        <v>491</v>
      </c>
      <c r="B744" s="64">
        <v>491095094</v>
      </c>
      <c r="C744" s="66" t="s">
        <v>287</v>
      </c>
      <c r="D744" s="67">
        <v>0</v>
      </c>
      <c r="E744" s="67">
        <v>0</v>
      </c>
      <c r="F744" s="67">
        <v>0</v>
      </c>
      <c r="G744" s="67">
        <v>1</v>
      </c>
      <c r="H744" s="67">
        <v>1</v>
      </c>
      <c r="I744" s="67">
        <v>0</v>
      </c>
      <c r="J744" s="67">
        <v>0</v>
      </c>
      <c r="K744" s="87">
        <v>7.5800000000000006E-2</v>
      </c>
      <c r="L744" s="67">
        <v>0</v>
      </c>
      <c r="M744" s="67">
        <v>0</v>
      </c>
      <c r="N744" s="67">
        <v>0</v>
      </c>
      <c r="O744" s="67">
        <v>0</v>
      </c>
      <c r="P744" s="67">
        <v>0</v>
      </c>
      <c r="Q744" s="67">
        <v>2</v>
      </c>
      <c r="R744" s="87">
        <v>1</v>
      </c>
      <c r="S744" s="67">
        <v>7</v>
      </c>
      <c r="U744" s="88" t="s">
        <v>852</v>
      </c>
      <c r="V744" s="64" t="s">
        <v>853</v>
      </c>
      <c r="W744" s="64" t="s">
        <v>862</v>
      </c>
      <c r="X744" s="67">
        <v>9132</v>
      </c>
    </row>
    <row r="745" spans="1:24" ht="12">
      <c r="A745" s="86">
        <v>491</v>
      </c>
      <c r="B745" s="64">
        <v>491095095</v>
      </c>
      <c r="C745" s="66" t="s">
        <v>287</v>
      </c>
      <c r="D745" s="67">
        <v>0</v>
      </c>
      <c r="E745" s="67">
        <v>0</v>
      </c>
      <c r="F745" s="67">
        <v>108</v>
      </c>
      <c r="G745" s="67">
        <v>522</v>
      </c>
      <c r="H745" s="67">
        <v>312</v>
      </c>
      <c r="I745" s="67">
        <v>290</v>
      </c>
      <c r="J745" s="67">
        <v>0</v>
      </c>
      <c r="K745" s="87">
        <v>46.692799999999998</v>
      </c>
      <c r="L745" s="67">
        <v>0</v>
      </c>
      <c r="M745" s="67">
        <v>87</v>
      </c>
      <c r="N745" s="67">
        <v>19</v>
      </c>
      <c r="O745" s="67">
        <v>58</v>
      </c>
      <c r="P745" s="67">
        <v>638</v>
      </c>
      <c r="Q745" s="67">
        <v>1232</v>
      </c>
      <c r="R745" s="87">
        <v>1</v>
      </c>
      <c r="S745" s="67">
        <v>10</v>
      </c>
      <c r="U745" s="88" t="s">
        <v>852</v>
      </c>
      <c r="V745" s="64" t="s">
        <v>853</v>
      </c>
      <c r="W745" s="64" t="s">
        <v>853</v>
      </c>
      <c r="X745" s="67">
        <v>12272</v>
      </c>
    </row>
    <row r="746" spans="1:24" ht="12">
      <c r="A746" s="86">
        <v>491</v>
      </c>
      <c r="B746" s="64">
        <v>491095185</v>
      </c>
      <c r="C746" s="66" t="s">
        <v>287</v>
      </c>
      <c r="D746" s="67">
        <v>0</v>
      </c>
      <c r="E746" s="67">
        <v>0</v>
      </c>
      <c r="F746" s="67">
        <v>0</v>
      </c>
      <c r="G746" s="67">
        <v>0</v>
      </c>
      <c r="H746" s="67">
        <v>1</v>
      </c>
      <c r="I746" s="67">
        <v>0</v>
      </c>
      <c r="J746" s="67">
        <v>0</v>
      </c>
      <c r="K746" s="87">
        <v>3.7900000000000003E-2</v>
      </c>
      <c r="L746" s="67">
        <v>0</v>
      </c>
      <c r="M746" s="67">
        <v>0</v>
      </c>
      <c r="N746" s="67">
        <v>0</v>
      </c>
      <c r="O746" s="67">
        <v>0</v>
      </c>
      <c r="P746" s="67">
        <v>1</v>
      </c>
      <c r="Q746" s="67">
        <v>1</v>
      </c>
      <c r="R746" s="87">
        <v>1</v>
      </c>
      <c r="S746" s="67">
        <v>9</v>
      </c>
      <c r="U746" s="88" t="s">
        <v>852</v>
      </c>
      <c r="V746" s="64" t="s">
        <v>853</v>
      </c>
      <c r="W746" s="64" t="s">
        <v>640</v>
      </c>
      <c r="X746" s="67">
        <v>13539</v>
      </c>
    </row>
    <row r="747" spans="1:24" ht="12">
      <c r="A747" s="86">
        <v>491</v>
      </c>
      <c r="B747" s="64">
        <v>491095201</v>
      </c>
      <c r="C747" s="66" t="s">
        <v>287</v>
      </c>
      <c r="D747" s="67">
        <v>0</v>
      </c>
      <c r="E747" s="67">
        <v>0</v>
      </c>
      <c r="F747" s="67">
        <v>0</v>
      </c>
      <c r="G747" s="67">
        <v>2</v>
      </c>
      <c r="H747" s="67">
        <v>2</v>
      </c>
      <c r="I747" s="67">
        <v>3</v>
      </c>
      <c r="J747" s="67">
        <v>0</v>
      </c>
      <c r="K747" s="87">
        <v>0.26529999999999998</v>
      </c>
      <c r="L747" s="67">
        <v>0</v>
      </c>
      <c r="M747" s="67">
        <v>0</v>
      </c>
      <c r="N747" s="67">
        <v>0</v>
      </c>
      <c r="O747" s="67">
        <v>0</v>
      </c>
      <c r="P747" s="67">
        <v>5</v>
      </c>
      <c r="Q747" s="67">
        <v>7</v>
      </c>
      <c r="R747" s="87">
        <v>1</v>
      </c>
      <c r="S747" s="67">
        <v>10</v>
      </c>
      <c r="U747" s="88" t="s">
        <v>852</v>
      </c>
      <c r="V747" s="64" t="s">
        <v>853</v>
      </c>
      <c r="W747" s="64" t="s">
        <v>580</v>
      </c>
      <c r="X747" s="67">
        <v>13176</v>
      </c>
    </row>
    <row r="748" spans="1:24" ht="12">
      <c r="A748" s="86">
        <v>491</v>
      </c>
      <c r="B748" s="64">
        <v>491095218</v>
      </c>
      <c r="C748" s="66" t="s">
        <v>287</v>
      </c>
      <c r="D748" s="67">
        <v>0</v>
      </c>
      <c r="E748" s="67">
        <v>0</v>
      </c>
      <c r="F748" s="67">
        <v>0</v>
      </c>
      <c r="G748" s="67">
        <v>1</v>
      </c>
      <c r="H748" s="67">
        <v>0</v>
      </c>
      <c r="I748" s="67">
        <v>2</v>
      </c>
      <c r="J748" s="67">
        <v>0</v>
      </c>
      <c r="K748" s="87">
        <v>0.1137</v>
      </c>
      <c r="L748" s="67">
        <v>0</v>
      </c>
      <c r="M748" s="67">
        <v>0</v>
      </c>
      <c r="N748" s="67">
        <v>0</v>
      </c>
      <c r="O748" s="67">
        <v>0</v>
      </c>
      <c r="P748" s="67">
        <v>3</v>
      </c>
      <c r="Q748" s="67">
        <v>3</v>
      </c>
      <c r="R748" s="87">
        <v>1</v>
      </c>
      <c r="S748" s="67">
        <v>5</v>
      </c>
      <c r="U748" s="88" t="s">
        <v>852</v>
      </c>
      <c r="V748" s="64" t="s">
        <v>853</v>
      </c>
      <c r="W748" s="64" t="s">
        <v>743</v>
      </c>
      <c r="X748" s="67">
        <v>14278</v>
      </c>
    </row>
    <row r="749" spans="1:24" ht="12">
      <c r="A749" s="86">
        <v>491</v>
      </c>
      <c r="B749" s="64">
        <v>491095273</v>
      </c>
      <c r="C749" s="66" t="s">
        <v>287</v>
      </c>
      <c r="D749" s="67">
        <v>0</v>
      </c>
      <c r="E749" s="67">
        <v>0</v>
      </c>
      <c r="F749" s="67">
        <v>0</v>
      </c>
      <c r="G749" s="67">
        <v>6</v>
      </c>
      <c r="H749" s="67">
        <v>1</v>
      </c>
      <c r="I749" s="67">
        <v>0</v>
      </c>
      <c r="J749" s="67">
        <v>0</v>
      </c>
      <c r="K749" s="87">
        <v>0.26529999999999998</v>
      </c>
      <c r="L749" s="67">
        <v>0</v>
      </c>
      <c r="M749" s="67">
        <v>0</v>
      </c>
      <c r="N749" s="67">
        <v>0</v>
      </c>
      <c r="O749" s="67">
        <v>0</v>
      </c>
      <c r="P749" s="67">
        <v>0</v>
      </c>
      <c r="Q749" s="67">
        <v>7</v>
      </c>
      <c r="R749" s="87">
        <v>1</v>
      </c>
      <c r="S749" s="67">
        <v>5</v>
      </c>
      <c r="U749" s="88" t="s">
        <v>852</v>
      </c>
      <c r="V749" s="64" t="s">
        <v>853</v>
      </c>
      <c r="W749" s="64" t="s">
        <v>855</v>
      </c>
      <c r="X749" s="67">
        <v>9255</v>
      </c>
    </row>
    <row r="750" spans="1:24" ht="12">
      <c r="A750" s="86">
        <v>491</v>
      </c>
      <c r="B750" s="64">
        <v>491095292</v>
      </c>
      <c r="C750" s="66" t="s">
        <v>287</v>
      </c>
      <c r="D750" s="67">
        <v>0</v>
      </c>
      <c r="E750" s="67">
        <v>0</v>
      </c>
      <c r="F750" s="67">
        <v>0</v>
      </c>
      <c r="G750" s="67">
        <v>3</v>
      </c>
      <c r="H750" s="67">
        <v>2</v>
      </c>
      <c r="I750" s="67">
        <v>3</v>
      </c>
      <c r="J750" s="67">
        <v>0</v>
      </c>
      <c r="K750" s="87">
        <v>0.30320000000000003</v>
      </c>
      <c r="L750" s="67">
        <v>0</v>
      </c>
      <c r="M750" s="67">
        <v>0</v>
      </c>
      <c r="N750" s="67">
        <v>0</v>
      </c>
      <c r="O750" s="67">
        <v>0</v>
      </c>
      <c r="P750" s="67">
        <v>1</v>
      </c>
      <c r="Q750" s="67">
        <v>8</v>
      </c>
      <c r="R750" s="87">
        <v>1</v>
      </c>
      <c r="S750" s="67">
        <v>5</v>
      </c>
      <c r="U750" s="88" t="s">
        <v>852</v>
      </c>
      <c r="V750" s="64" t="s">
        <v>853</v>
      </c>
      <c r="W750" s="64" t="s">
        <v>856</v>
      </c>
      <c r="X750" s="67">
        <v>10266</v>
      </c>
    </row>
    <row r="751" spans="1:24" ht="12">
      <c r="A751" s="86">
        <v>491</v>
      </c>
      <c r="B751" s="64">
        <v>491095293</v>
      </c>
      <c r="C751" s="66" t="s">
        <v>287</v>
      </c>
      <c r="D751" s="67">
        <v>0</v>
      </c>
      <c r="E751" s="67">
        <v>0</v>
      </c>
      <c r="F751" s="67">
        <v>0</v>
      </c>
      <c r="G751" s="67">
        <v>0</v>
      </c>
      <c r="H751" s="67">
        <v>1</v>
      </c>
      <c r="I751" s="67">
        <v>0</v>
      </c>
      <c r="J751" s="67">
        <v>0</v>
      </c>
      <c r="K751" s="87">
        <v>3.7900000000000003E-2</v>
      </c>
      <c r="L751" s="67">
        <v>0</v>
      </c>
      <c r="M751" s="67">
        <v>0</v>
      </c>
      <c r="N751" s="67">
        <v>0</v>
      </c>
      <c r="O751" s="67">
        <v>0</v>
      </c>
      <c r="P751" s="67">
        <v>1</v>
      </c>
      <c r="Q751" s="67">
        <v>1</v>
      </c>
      <c r="R751" s="87">
        <v>1</v>
      </c>
      <c r="S751" s="67">
        <v>9</v>
      </c>
      <c r="U751" s="88" t="s">
        <v>852</v>
      </c>
      <c r="V751" s="64" t="s">
        <v>853</v>
      </c>
      <c r="W751" s="64" t="s">
        <v>746</v>
      </c>
      <c r="X751" s="67">
        <v>13539</v>
      </c>
    </row>
    <row r="752" spans="1:24" ht="12">
      <c r="A752" s="86">
        <v>491</v>
      </c>
      <c r="B752" s="64">
        <v>491095331</v>
      </c>
      <c r="C752" s="66" t="s">
        <v>287</v>
      </c>
      <c r="D752" s="67">
        <v>0</v>
      </c>
      <c r="E752" s="67">
        <v>0</v>
      </c>
      <c r="F752" s="67">
        <v>0</v>
      </c>
      <c r="G752" s="67">
        <v>9</v>
      </c>
      <c r="H752" s="67">
        <v>9</v>
      </c>
      <c r="I752" s="67">
        <v>9</v>
      </c>
      <c r="J752" s="67">
        <v>0</v>
      </c>
      <c r="K752" s="87">
        <v>1.0233000000000001</v>
      </c>
      <c r="L752" s="67">
        <v>0</v>
      </c>
      <c r="M752" s="67">
        <v>0</v>
      </c>
      <c r="N752" s="67">
        <v>0</v>
      </c>
      <c r="O752" s="67">
        <v>0</v>
      </c>
      <c r="P752" s="67">
        <v>7</v>
      </c>
      <c r="Q752" s="67">
        <v>27</v>
      </c>
      <c r="R752" s="87">
        <v>1</v>
      </c>
      <c r="S752" s="67">
        <v>6</v>
      </c>
      <c r="U752" s="88" t="s">
        <v>852</v>
      </c>
      <c r="V752" s="64" t="s">
        <v>853</v>
      </c>
      <c r="W752" s="64" t="s">
        <v>581</v>
      </c>
      <c r="X752" s="67">
        <v>10785</v>
      </c>
    </row>
    <row r="753" spans="1:24" ht="12">
      <c r="A753" s="86">
        <v>491</v>
      </c>
      <c r="B753" s="64">
        <v>491095650</v>
      </c>
      <c r="C753" s="66" t="s">
        <v>287</v>
      </c>
      <c r="D753" s="67">
        <v>0</v>
      </c>
      <c r="E753" s="67">
        <v>0</v>
      </c>
      <c r="F753" s="67">
        <v>2</v>
      </c>
      <c r="G753" s="67">
        <v>1</v>
      </c>
      <c r="H753" s="67">
        <v>0</v>
      </c>
      <c r="I753" s="67">
        <v>2</v>
      </c>
      <c r="J753" s="67">
        <v>0</v>
      </c>
      <c r="K753" s="87">
        <v>0.1895</v>
      </c>
      <c r="L753" s="67">
        <v>0</v>
      </c>
      <c r="M753" s="67">
        <v>1</v>
      </c>
      <c r="N753" s="67">
        <v>0</v>
      </c>
      <c r="O753" s="67">
        <v>0</v>
      </c>
      <c r="P753" s="67">
        <v>0</v>
      </c>
      <c r="Q753" s="67">
        <v>5</v>
      </c>
      <c r="R753" s="87">
        <v>1</v>
      </c>
      <c r="S753" s="67">
        <v>4</v>
      </c>
      <c r="U753" s="88" t="s">
        <v>852</v>
      </c>
      <c r="V753" s="64" t="s">
        <v>853</v>
      </c>
      <c r="W753" s="64" t="s">
        <v>758</v>
      </c>
      <c r="X753" s="67">
        <v>10334</v>
      </c>
    </row>
    <row r="754" spans="1:24" ht="12">
      <c r="A754" s="86">
        <v>491</v>
      </c>
      <c r="B754" s="64">
        <v>491095665</v>
      </c>
      <c r="C754" s="66" t="s">
        <v>287</v>
      </c>
      <c r="D754" s="67">
        <v>0</v>
      </c>
      <c r="E754" s="67">
        <v>0</v>
      </c>
      <c r="F754" s="67">
        <v>0</v>
      </c>
      <c r="G754" s="67">
        <v>2</v>
      </c>
      <c r="H754" s="67">
        <v>0</v>
      </c>
      <c r="I754" s="67">
        <v>0</v>
      </c>
      <c r="J754" s="67">
        <v>0</v>
      </c>
      <c r="K754" s="87">
        <v>7.5800000000000006E-2</v>
      </c>
      <c r="L754" s="67">
        <v>0</v>
      </c>
      <c r="M754" s="67">
        <v>0</v>
      </c>
      <c r="N754" s="67">
        <v>0</v>
      </c>
      <c r="O754" s="67">
        <v>0</v>
      </c>
      <c r="P754" s="67">
        <v>1</v>
      </c>
      <c r="Q754" s="67">
        <v>2</v>
      </c>
      <c r="R754" s="87">
        <v>1</v>
      </c>
      <c r="S754" s="67">
        <v>4</v>
      </c>
      <c r="U754" s="88" t="s">
        <v>852</v>
      </c>
      <c r="V754" s="64" t="s">
        <v>853</v>
      </c>
      <c r="W754" s="64" t="s">
        <v>833</v>
      </c>
      <c r="X754" s="67">
        <v>11283</v>
      </c>
    </row>
    <row r="755" spans="1:24" ht="12">
      <c r="A755" s="86">
        <v>491</v>
      </c>
      <c r="B755" s="64">
        <v>491095763</v>
      </c>
      <c r="C755" s="66" t="s">
        <v>287</v>
      </c>
      <c r="D755" s="67">
        <v>0</v>
      </c>
      <c r="E755" s="67">
        <v>0</v>
      </c>
      <c r="F755" s="67">
        <v>0</v>
      </c>
      <c r="G755" s="67">
        <v>0</v>
      </c>
      <c r="H755" s="67">
        <v>0</v>
      </c>
      <c r="I755" s="67">
        <v>3</v>
      </c>
      <c r="J755" s="67">
        <v>0</v>
      </c>
      <c r="K755" s="87">
        <v>0.1137</v>
      </c>
      <c r="L755" s="67">
        <v>0</v>
      </c>
      <c r="M755" s="67">
        <v>0</v>
      </c>
      <c r="N755" s="67">
        <v>0</v>
      </c>
      <c r="O755" s="67">
        <v>0</v>
      </c>
      <c r="P755" s="67">
        <v>0</v>
      </c>
      <c r="Q755" s="67">
        <v>3</v>
      </c>
      <c r="R755" s="87">
        <v>1</v>
      </c>
      <c r="S755" s="67">
        <v>4</v>
      </c>
      <c r="U755" s="88" t="s">
        <v>852</v>
      </c>
      <c r="V755" s="64" t="s">
        <v>853</v>
      </c>
      <c r="W755" s="64" t="s">
        <v>857</v>
      </c>
      <c r="X755" s="67">
        <v>10766</v>
      </c>
    </row>
    <row r="756" spans="1:24" ht="12">
      <c r="A756" s="86">
        <v>492</v>
      </c>
      <c r="B756" s="64">
        <v>492281005</v>
      </c>
      <c r="C756" s="66" t="s">
        <v>294</v>
      </c>
      <c r="D756" s="67">
        <v>0</v>
      </c>
      <c r="E756" s="67">
        <v>0</v>
      </c>
      <c r="F756" s="67">
        <v>0</v>
      </c>
      <c r="G756" s="67">
        <v>1</v>
      </c>
      <c r="H756" s="67">
        <v>0</v>
      </c>
      <c r="I756" s="67">
        <v>0</v>
      </c>
      <c r="J756" s="67">
        <v>0</v>
      </c>
      <c r="K756" s="87">
        <v>3.7900000000000003E-2</v>
      </c>
      <c r="L756" s="67">
        <v>0</v>
      </c>
      <c r="M756" s="67">
        <v>1</v>
      </c>
      <c r="N756" s="67">
        <v>0</v>
      </c>
      <c r="O756" s="67">
        <v>0</v>
      </c>
      <c r="P756" s="67">
        <v>1</v>
      </c>
      <c r="Q756" s="67">
        <v>1</v>
      </c>
      <c r="R756" s="87">
        <v>1</v>
      </c>
      <c r="S756" s="67">
        <v>7</v>
      </c>
      <c r="U756" s="88" t="s">
        <v>858</v>
      </c>
      <c r="V756" s="64" t="s">
        <v>718</v>
      </c>
      <c r="W756" s="64" t="s">
        <v>719</v>
      </c>
      <c r="X756" s="67">
        <v>16001</v>
      </c>
    </row>
    <row r="757" spans="1:24" ht="12">
      <c r="A757" s="86">
        <v>492</v>
      </c>
      <c r="B757" s="64">
        <v>492281137</v>
      </c>
      <c r="C757" s="66" t="s">
        <v>294</v>
      </c>
      <c r="D757" s="67">
        <v>0</v>
      </c>
      <c r="E757" s="67">
        <v>0</v>
      </c>
      <c r="F757" s="67">
        <v>0</v>
      </c>
      <c r="G757" s="67">
        <v>2</v>
      </c>
      <c r="H757" s="67">
        <v>0</v>
      </c>
      <c r="I757" s="67">
        <v>0</v>
      </c>
      <c r="J757" s="67">
        <v>0</v>
      </c>
      <c r="K757" s="87">
        <v>7.5800000000000006E-2</v>
      </c>
      <c r="L757" s="67">
        <v>0</v>
      </c>
      <c r="M757" s="67">
        <v>0</v>
      </c>
      <c r="N757" s="67">
        <v>0</v>
      </c>
      <c r="O757" s="67">
        <v>0</v>
      </c>
      <c r="P757" s="67">
        <v>2</v>
      </c>
      <c r="Q757" s="67">
        <v>2</v>
      </c>
      <c r="R757" s="87">
        <v>1</v>
      </c>
      <c r="S757" s="67">
        <v>10</v>
      </c>
      <c r="U757" s="88" t="s">
        <v>858</v>
      </c>
      <c r="V757" s="64" t="s">
        <v>718</v>
      </c>
      <c r="W757" s="64" t="s">
        <v>772</v>
      </c>
      <c r="X757" s="67">
        <v>13985</v>
      </c>
    </row>
    <row r="758" spans="1:24" ht="12">
      <c r="A758" s="86">
        <v>492</v>
      </c>
      <c r="B758" s="64">
        <v>492281281</v>
      </c>
      <c r="C758" s="66" t="s">
        <v>294</v>
      </c>
      <c r="D758" s="67">
        <v>0</v>
      </c>
      <c r="E758" s="67">
        <v>0</v>
      </c>
      <c r="F758" s="67">
        <v>62</v>
      </c>
      <c r="G758" s="67">
        <v>295</v>
      </c>
      <c r="H758" s="67">
        <v>0</v>
      </c>
      <c r="I758" s="67">
        <v>0</v>
      </c>
      <c r="J758" s="67">
        <v>0</v>
      </c>
      <c r="K758" s="87">
        <v>13.5303</v>
      </c>
      <c r="L758" s="67">
        <v>0</v>
      </c>
      <c r="M758" s="67">
        <v>92</v>
      </c>
      <c r="N758" s="67">
        <v>0</v>
      </c>
      <c r="O758" s="67">
        <v>0</v>
      </c>
      <c r="P758" s="67">
        <v>285</v>
      </c>
      <c r="Q758" s="67">
        <v>357</v>
      </c>
      <c r="R758" s="87">
        <v>1</v>
      </c>
      <c r="S758" s="67">
        <v>10</v>
      </c>
      <c r="U758" s="88" t="s">
        <v>858</v>
      </c>
      <c r="V758" s="64" t="s">
        <v>718</v>
      </c>
      <c r="W758" s="64" t="s">
        <v>718</v>
      </c>
      <c r="X758" s="67">
        <v>13631</v>
      </c>
    </row>
    <row r="759" spans="1:24" ht="12">
      <c r="A759" s="86">
        <v>493</v>
      </c>
      <c r="B759" s="64">
        <v>493057035</v>
      </c>
      <c r="C759" s="66" t="s">
        <v>295</v>
      </c>
      <c r="D759" s="67">
        <v>0</v>
      </c>
      <c r="E759" s="67">
        <v>0</v>
      </c>
      <c r="F759" s="67">
        <v>0</v>
      </c>
      <c r="G759" s="67">
        <v>0</v>
      </c>
      <c r="H759" s="67">
        <v>0</v>
      </c>
      <c r="I759" s="67">
        <v>28</v>
      </c>
      <c r="J759" s="67">
        <v>0</v>
      </c>
      <c r="K759" s="87">
        <v>1.0611999999999999</v>
      </c>
      <c r="L759" s="67">
        <v>0</v>
      </c>
      <c r="M759" s="67">
        <v>0</v>
      </c>
      <c r="N759" s="67">
        <v>0</v>
      </c>
      <c r="O759" s="67">
        <v>17</v>
      </c>
      <c r="P759" s="67">
        <v>20</v>
      </c>
      <c r="Q759" s="67">
        <v>28</v>
      </c>
      <c r="R759" s="87">
        <v>1.038</v>
      </c>
      <c r="S759" s="67">
        <v>10</v>
      </c>
      <c r="U759" s="88" t="s">
        <v>859</v>
      </c>
      <c r="V759" s="64" t="s">
        <v>584</v>
      </c>
      <c r="W759" s="64" t="s">
        <v>583</v>
      </c>
      <c r="X759" s="67">
        <v>15747</v>
      </c>
    </row>
    <row r="760" spans="1:24" ht="12">
      <c r="A760" s="86">
        <v>493</v>
      </c>
      <c r="B760" s="64">
        <v>493057057</v>
      </c>
      <c r="C760" s="66" t="s">
        <v>295</v>
      </c>
      <c r="D760" s="67">
        <v>0</v>
      </c>
      <c r="E760" s="67">
        <v>0</v>
      </c>
      <c r="F760" s="67">
        <v>0</v>
      </c>
      <c r="G760" s="67">
        <v>0</v>
      </c>
      <c r="H760" s="67">
        <v>0</v>
      </c>
      <c r="I760" s="67">
        <v>112</v>
      </c>
      <c r="J760" s="67">
        <v>0</v>
      </c>
      <c r="K760" s="87">
        <v>4.2447999999999997</v>
      </c>
      <c r="L760" s="67">
        <v>0</v>
      </c>
      <c r="M760" s="67">
        <v>0</v>
      </c>
      <c r="N760" s="67">
        <v>0</v>
      </c>
      <c r="O760" s="67">
        <v>75</v>
      </c>
      <c r="P760" s="67">
        <v>75</v>
      </c>
      <c r="Q760" s="67">
        <v>112</v>
      </c>
      <c r="R760" s="87">
        <v>1.038</v>
      </c>
      <c r="S760" s="67">
        <v>10</v>
      </c>
      <c r="U760" s="88" t="s">
        <v>859</v>
      </c>
      <c r="V760" s="64" t="s">
        <v>584</v>
      </c>
      <c r="W760" s="64" t="s">
        <v>584</v>
      </c>
      <c r="X760" s="67">
        <v>15653</v>
      </c>
    </row>
    <row r="761" spans="1:24" ht="12">
      <c r="A761" s="86">
        <v>493</v>
      </c>
      <c r="B761" s="64">
        <v>493057093</v>
      </c>
      <c r="C761" s="66" t="s">
        <v>295</v>
      </c>
      <c r="D761" s="67">
        <v>0</v>
      </c>
      <c r="E761" s="67">
        <v>0</v>
      </c>
      <c r="F761" s="67">
        <v>0</v>
      </c>
      <c r="G761" s="67">
        <v>0</v>
      </c>
      <c r="H761" s="67">
        <v>0</v>
      </c>
      <c r="I761" s="67">
        <v>29</v>
      </c>
      <c r="J761" s="67">
        <v>0</v>
      </c>
      <c r="K761" s="87">
        <v>1.0991</v>
      </c>
      <c r="L761" s="67">
        <v>0</v>
      </c>
      <c r="M761" s="67">
        <v>0</v>
      </c>
      <c r="N761" s="67">
        <v>0</v>
      </c>
      <c r="O761" s="67">
        <v>23</v>
      </c>
      <c r="P761" s="67">
        <v>18</v>
      </c>
      <c r="Q761" s="67">
        <v>29</v>
      </c>
      <c r="R761" s="87">
        <v>1.038</v>
      </c>
      <c r="S761" s="67">
        <v>10</v>
      </c>
      <c r="U761" s="88" t="s">
        <v>859</v>
      </c>
      <c r="V761" s="64" t="s">
        <v>584</v>
      </c>
      <c r="W761" s="64" t="s">
        <v>585</v>
      </c>
      <c r="X761" s="67">
        <v>15658</v>
      </c>
    </row>
    <row r="762" spans="1:24" ht="12">
      <c r="A762" s="86">
        <v>493</v>
      </c>
      <c r="B762" s="64">
        <v>493057163</v>
      </c>
      <c r="C762" s="66" t="s">
        <v>295</v>
      </c>
      <c r="D762" s="67">
        <v>0</v>
      </c>
      <c r="E762" s="67">
        <v>0</v>
      </c>
      <c r="F762" s="67">
        <v>0</v>
      </c>
      <c r="G762" s="67">
        <v>0</v>
      </c>
      <c r="H762" s="67">
        <v>0</v>
      </c>
      <c r="I762" s="67">
        <v>10</v>
      </c>
      <c r="J762" s="67">
        <v>0</v>
      </c>
      <c r="K762" s="87">
        <v>0.379</v>
      </c>
      <c r="L762" s="67">
        <v>0</v>
      </c>
      <c r="M762" s="67">
        <v>0</v>
      </c>
      <c r="N762" s="67">
        <v>0</v>
      </c>
      <c r="O762" s="67">
        <v>7</v>
      </c>
      <c r="P762" s="67">
        <v>7</v>
      </c>
      <c r="Q762" s="67">
        <v>10</v>
      </c>
      <c r="R762" s="87">
        <v>1.038</v>
      </c>
      <c r="S762" s="67">
        <v>10</v>
      </c>
      <c r="U762" s="88" t="s">
        <v>859</v>
      </c>
      <c r="V762" s="64" t="s">
        <v>584</v>
      </c>
      <c r="W762" s="64" t="s">
        <v>587</v>
      </c>
      <c r="X762" s="67">
        <v>15859</v>
      </c>
    </row>
    <row r="763" spans="1:24" ht="12">
      <c r="A763" s="86">
        <v>493</v>
      </c>
      <c r="B763" s="64">
        <v>493057165</v>
      </c>
      <c r="C763" s="66" t="s">
        <v>295</v>
      </c>
      <c r="D763" s="67">
        <v>0</v>
      </c>
      <c r="E763" s="67">
        <v>0</v>
      </c>
      <c r="F763" s="67">
        <v>0</v>
      </c>
      <c r="G763" s="67">
        <v>0</v>
      </c>
      <c r="H763" s="67">
        <v>0</v>
      </c>
      <c r="I763" s="67">
        <v>5</v>
      </c>
      <c r="J763" s="67">
        <v>0</v>
      </c>
      <c r="K763" s="87">
        <v>0.1895</v>
      </c>
      <c r="L763" s="67">
        <v>0</v>
      </c>
      <c r="M763" s="67">
        <v>0</v>
      </c>
      <c r="N763" s="67">
        <v>0</v>
      </c>
      <c r="O763" s="67">
        <v>1</v>
      </c>
      <c r="P763" s="67">
        <v>3</v>
      </c>
      <c r="Q763" s="67">
        <v>5</v>
      </c>
      <c r="R763" s="87">
        <v>1.038</v>
      </c>
      <c r="S763" s="67">
        <v>9</v>
      </c>
      <c r="U763" s="88" t="s">
        <v>859</v>
      </c>
      <c r="V763" s="64" t="s">
        <v>584</v>
      </c>
      <c r="W763" s="64" t="s">
        <v>588</v>
      </c>
      <c r="X763" s="67">
        <v>14334</v>
      </c>
    </row>
    <row r="764" spans="1:24" ht="12">
      <c r="A764" s="86">
        <v>493</v>
      </c>
      <c r="B764" s="64">
        <v>493057176</v>
      </c>
      <c r="C764" s="66" t="s">
        <v>295</v>
      </c>
      <c r="D764" s="67">
        <v>0</v>
      </c>
      <c r="E764" s="67">
        <v>0</v>
      </c>
      <c r="F764" s="67">
        <v>0</v>
      </c>
      <c r="G764" s="67">
        <v>0</v>
      </c>
      <c r="H764" s="67">
        <v>0</v>
      </c>
      <c r="I764" s="67">
        <v>3</v>
      </c>
      <c r="J764" s="67">
        <v>0</v>
      </c>
      <c r="K764" s="87">
        <v>0.1137</v>
      </c>
      <c r="L764" s="67">
        <v>0</v>
      </c>
      <c r="M764" s="67">
        <v>0</v>
      </c>
      <c r="N764" s="67">
        <v>0</v>
      </c>
      <c r="O764" s="67">
        <v>2</v>
      </c>
      <c r="P764" s="67">
        <v>3</v>
      </c>
      <c r="Q764" s="67">
        <v>3</v>
      </c>
      <c r="R764" s="87">
        <v>1.038</v>
      </c>
      <c r="S764" s="67">
        <v>7</v>
      </c>
      <c r="U764" s="88" t="s">
        <v>859</v>
      </c>
      <c r="V764" s="64" t="s">
        <v>584</v>
      </c>
      <c r="W764" s="64" t="s">
        <v>655</v>
      </c>
      <c r="X764" s="67">
        <v>16931</v>
      </c>
    </row>
    <row r="765" spans="1:24" ht="12">
      <c r="A765" s="86">
        <v>493</v>
      </c>
      <c r="B765" s="64">
        <v>493057229</v>
      </c>
      <c r="C765" s="66" t="s">
        <v>295</v>
      </c>
      <c r="D765" s="67">
        <v>0</v>
      </c>
      <c r="E765" s="67">
        <v>0</v>
      </c>
      <c r="F765" s="67">
        <v>0</v>
      </c>
      <c r="G765" s="67">
        <v>0</v>
      </c>
      <c r="H765" s="67">
        <v>0</v>
      </c>
      <c r="I765" s="67">
        <v>1</v>
      </c>
      <c r="J765" s="67">
        <v>0</v>
      </c>
      <c r="K765" s="87">
        <v>3.7900000000000003E-2</v>
      </c>
      <c r="L765" s="67">
        <v>0</v>
      </c>
      <c r="M765" s="67">
        <v>0</v>
      </c>
      <c r="N765" s="67">
        <v>0</v>
      </c>
      <c r="O765" s="67">
        <v>0</v>
      </c>
      <c r="P765" s="67">
        <v>1</v>
      </c>
      <c r="Q765" s="67">
        <v>1</v>
      </c>
      <c r="R765" s="87">
        <v>1.038</v>
      </c>
      <c r="S765" s="67">
        <v>8</v>
      </c>
      <c r="U765" s="88" t="s">
        <v>859</v>
      </c>
      <c r="V765" s="64" t="s">
        <v>584</v>
      </c>
      <c r="W765" s="64" t="s">
        <v>669</v>
      </c>
      <c r="X765" s="67">
        <v>15732</v>
      </c>
    </row>
    <row r="766" spans="1:24" ht="12">
      <c r="A766" s="86">
        <v>493</v>
      </c>
      <c r="B766" s="64">
        <v>493057248</v>
      </c>
      <c r="C766" s="66" t="s">
        <v>295</v>
      </c>
      <c r="D766" s="67">
        <v>0</v>
      </c>
      <c r="E766" s="67">
        <v>0</v>
      </c>
      <c r="F766" s="67">
        <v>0</v>
      </c>
      <c r="G766" s="67">
        <v>0</v>
      </c>
      <c r="H766" s="67">
        <v>0</v>
      </c>
      <c r="I766" s="67">
        <v>23</v>
      </c>
      <c r="J766" s="67">
        <v>0</v>
      </c>
      <c r="K766" s="87">
        <v>0.87170000000000003</v>
      </c>
      <c r="L766" s="67">
        <v>0</v>
      </c>
      <c r="M766" s="67">
        <v>0</v>
      </c>
      <c r="N766" s="67">
        <v>0</v>
      </c>
      <c r="O766" s="67">
        <v>18</v>
      </c>
      <c r="P766" s="67">
        <v>19</v>
      </c>
      <c r="Q766" s="67">
        <v>23</v>
      </c>
      <c r="R766" s="87">
        <v>1.038</v>
      </c>
      <c r="S766" s="67">
        <v>10</v>
      </c>
      <c r="U766" s="88" t="s">
        <v>859</v>
      </c>
      <c r="V766" s="64" t="s">
        <v>584</v>
      </c>
      <c r="W766" s="64" t="s">
        <v>589</v>
      </c>
      <c r="X766" s="67">
        <v>16631</v>
      </c>
    </row>
    <row r="767" spans="1:24" ht="12">
      <c r="A767" s="86">
        <v>493</v>
      </c>
      <c r="B767" s="64">
        <v>493057262</v>
      </c>
      <c r="C767" s="66" t="s">
        <v>295</v>
      </c>
      <c r="D767" s="67">
        <v>0</v>
      </c>
      <c r="E767" s="67">
        <v>0</v>
      </c>
      <c r="F767" s="67">
        <v>0</v>
      </c>
      <c r="G767" s="67">
        <v>0</v>
      </c>
      <c r="H767" s="67">
        <v>0</v>
      </c>
      <c r="I767" s="67">
        <v>3</v>
      </c>
      <c r="J767" s="67">
        <v>0</v>
      </c>
      <c r="K767" s="87">
        <v>0.1137</v>
      </c>
      <c r="L767" s="67">
        <v>0</v>
      </c>
      <c r="M767" s="67">
        <v>0</v>
      </c>
      <c r="N767" s="67">
        <v>0</v>
      </c>
      <c r="O767" s="67">
        <v>1</v>
      </c>
      <c r="P767" s="67">
        <v>2</v>
      </c>
      <c r="Q767" s="67">
        <v>3</v>
      </c>
      <c r="R767" s="87">
        <v>1.038</v>
      </c>
      <c r="S767" s="67">
        <v>8</v>
      </c>
      <c r="U767" s="88" t="s">
        <v>859</v>
      </c>
      <c r="V767" s="64" t="s">
        <v>584</v>
      </c>
      <c r="W767" s="64" t="s">
        <v>591</v>
      </c>
      <c r="X767" s="67">
        <v>14841</v>
      </c>
    </row>
    <row r="768" spans="1:24" ht="12">
      <c r="A768" s="86">
        <v>493</v>
      </c>
      <c r="B768" s="64">
        <v>493057274</v>
      </c>
      <c r="C768" s="66" t="s">
        <v>295</v>
      </c>
      <c r="D768" s="67">
        <v>0</v>
      </c>
      <c r="E768" s="67">
        <v>0</v>
      </c>
      <c r="F768" s="67">
        <v>0</v>
      </c>
      <c r="G768" s="67">
        <v>0</v>
      </c>
      <c r="H768" s="67">
        <v>0</v>
      </c>
      <c r="I768" s="67">
        <v>2</v>
      </c>
      <c r="J768" s="67">
        <v>0</v>
      </c>
      <c r="K768" s="87">
        <v>7.5800000000000006E-2</v>
      </c>
      <c r="L768" s="67">
        <v>0</v>
      </c>
      <c r="M768" s="67">
        <v>0</v>
      </c>
      <c r="N768" s="67">
        <v>0</v>
      </c>
      <c r="O768" s="67">
        <v>1</v>
      </c>
      <c r="P768" s="67">
        <v>1</v>
      </c>
      <c r="Q768" s="67">
        <v>2</v>
      </c>
      <c r="R768" s="87">
        <v>1.038</v>
      </c>
      <c r="S768" s="67">
        <v>9</v>
      </c>
      <c r="U768" s="88" t="s">
        <v>859</v>
      </c>
      <c r="V768" s="64" t="s">
        <v>584</v>
      </c>
      <c r="W768" s="64" t="s">
        <v>632</v>
      </c>
      <c r="X768" s="67">
        <v>14448</v>
      </c>
    </row>
    <row r="769" spans="1:24" ht="12">
      <c r="A769" s="86">
        <v>494</v>
      </c>
      <c r="B769" s="64">
        <v>494093035</v>
      </c>
      <c r="C769" s="66" t="s">
        <v>296</v>
      </c>
      <c r="D769" s="67">
        <v>0</v>
      </c>
      <c r="E769" s="67">
        <v>0</v>
      </c>
      <c r="F769" s="67">
        <v>1</v>
      </c>
      <c r="G769" s="67">
        <v>2</v>
      </c>
      <c r="H769" s="67">
        <v>1</v>
      </c>
      <c r="I769" s="67">
        <v>0</v>
      </c>
      <c r="J769" s="67">
        <v>0</v>
      </c>
      <c r="K769" s="87">
        <v>0.15160000000000001</v>
      </c>
      <c r="L769" s="67">
        <v>0</v>
      </c>
      <c r="M769" s="67">
        <v>1</v>
      </c>
      <c r="N769" s="67">
        <v>0</v>
      </c>
      <c r="O769" s="67">
        <v>0</v>
      </c>
      <c r="P769" s="67">
        <v>4</v>
      </c>
      <c r="Q769" s="67">
        <v>4</v>
      </c>
      <c r="R769" s="87">
        <v>1.0449999999999999</v>
      </c>
      <c r="S769" s="67">
        <v>10</v>
      </c>
      <c r="U769" s="88" t="s">
        <v>860</v>
      </c>
      <c r="V769" s="64" t="s">
        <v>585</v>
      </c>
      <c r="W769" s="64" t="s">
        <v>583</v>
      </c>
      <c r="X769" s="67">
        <v>15016</v>
      </c>
    </row>
    <row r="770" spans="1:24" ht="12">
      <c r="A770" s="86">
        <v>494</v>
      </c>
      <c r="B770" s="64">
        <v>494093049</v>
      </c>
      <c r="C770" s="66" t="s">
        <v>296</v>
      </c>
      <c r="D770" s="67">
        <v>0</v>
      </c>
      <c r="E770" s="67">
        <v>0</v>
      </c>
      <c r="F770" s="67">
        <v>0</v>
      </c>
      <c r="G770" s="67">
        <v>0</v>
      </c>
      <c r="H770" s="67">
        <v>1</v>
      </c>
      <c r="I770" s="67">
        <v>0</v>
      </c>
      <c r="J770" s="67">
        <v>0</v>
      </c>
      <c r="K770" s="87">
        <v>3.7900000000000003E-2</v>
      </c>
      <c r="L770" s="67">
        <v>0</v>
      </c>
      <c r="M770" s="67">
        <v>0</v>
      </c>
      <c r="N770" s="67">
        <v>0</v>
      </c>
      <c r="O770" s="67">
        <v>0</v>
      </c>
      <c r="P770" s="67">
        <v>1</v>
      </c>
      <c r="Q770" s="67">
        <v>1</v>
      </c>
      <c r="R770" s="87">
        <v>1.0449999999999999</v>
      </c>
      <c r="S770" s="67">
        <v>7</v>
      </c>
      <c r="U770" s="88" t="s">
        <v>860</v>
      </c>
      <c r="V770" s="64" t="s">
        <v>585</v>
      </c>
      <c r="W770" s="64" t="s">
        <v>647</v>
      </c>
      <c r="X770" s="67">
        <v>13838</v>
      </c>
    </row>
    <row r="771" spans="1:24" ht="12">
      <c r="A771" s="86">
        <v>494</v>
      </c>
      <c r="B771" s="64">
        <v>494093056</v>
      </c>
      <c r="C771" s="66" t="s">
        <v>296</v>
      </c>
      <c r="D771" s="67">
        <v>0</v>
      </c>
      <c r="E771" s="67">
        <v>0</v>
      </c>
      <c r="F771" s="67">
        <v>0</v>
      </c>
      <c r="G771" s="67">
        <v>1</v>
      </c>
      <c r="H771" s="67">
        <v>0</v>
      </c>
      <c r="I771" s="67">
        <v>1</v>
      </c>
      <c r="J771" s="67">
        <v>0</v>
      </c>
      <c r="K771" s="87">
        <v>7.5800000000000006E-2</v>
      </c>
      <c r="L771" s="67">
        <v>0</v>
      </c>
      <c r="M771" s="67">
        <v>0</v>
      </c>
      <c r="N771" s="67">
        <v>0</v>
      </c>
      <c r="O771" s="67">
        <v>0</v>
      </c>
      <c r="P771" s="67">
        <v>0</v>
      </c>
      <c r="Q771" s="67">
        <v>2</v>
      </c>
      <c r="R771" s="87">
        <v>1.0449999999999999</v>
      </c>
      <c r="S771" s="67">
        <v>3</v>
      </c>
      <c r="U771" s="88" t="s">
        <v>860</v>
      </c>
      <c r="V771" s="64" t="s">
        <v>585</v>
      </c>
      <c r="W771" s="64" t="s">
        <v>703</v>
      </c>
      <c r="X771" s="67">
        <v>10406</v>
      </c>
    </row>
    <row r="772" spans="1:24" ht="12">
      <c r="A772" s="86">
        <v>494</v>
      </c>
      <c r="B772" s="64">
        <v>494093057</v>
      </c>
      <c r="C772" s="66" t="s">
        <v>296</v>
      </c>
      <c r="D772" s="67">
        <v>0</v>
      </c>
      <c r="E772" s="67">
        <v>0</v>
      </c>
      <c r="F772" s="67">
        <v>11</v>
      </c>
      <c r="G772" s="67">
        <v>35</v>
      </c>
      <c r="H772" s="67">
        <v>23</v>
      </c>
      <c r="I772" s="67">
        <v>10</v>
      </c>
      <c r="J772" s="67">
        <v>0</v>
      </c>
      <c r="K772" s="87">
        <v>2.9941</v>
      </c>
      <c r="L772" s="67">
        <v>0</v>
      </c>
      <c r="M772" s="67">
        <v>18</v>
      </c>
      <c r="N772" s="67">
        <v>3</v>
      </c>
      <c r="O772" s="67">
        <v>0</v>
      </c>
      <c r="P772" s="67">
        <v>44</v>
      </c>
      <c r="Q772" s="67">
        <v>79</v>
      </c>
      <c r="R772" s="87">
        <v>1.0449999999999999</v>
      </c>
      <c r="S772" s="67">
        <v>10</v>
      </c>
      <c r="U772" s="88" t="s">
        <v>860</v>
      </c>
      <c r="V772" s="64" t="s">
        <v>585</v>
      </c>
      <c r="W772" s="64" t="s">
        <v>584</v>
      </c>
      <c r="X772" s="67">
        <v>13084</v>
      </c>
    </row>
    <row r="773" spans="1:24" ht="12">
      <c r="A773" s="86">
        <v>494</v>
      </c>
      <c r="B773" s="64">
        <v>494093071</v>
      </c>
      <c r="C773" s="66" t="s">
        <v>296</v>
      </c>
      <c r="D773" s="67">
        <v>0</v>
      </c>
      <c r="E773" s="67">
        <v>0</v>
      </c>
      <c r="F773" s="67">
        <v>0</v>
      </c>
      <c r="G773" s="67">
        <v>2</v>
      </c>
      <c r="H773" s="67">
        <v>0</v>
      </c>
      <c r="I773" s="67">
        <v>0</v>
      </c>
      <c r="J773" s="67">
        <v>0</v>
      </c>
      <c r="K773" s="87">
        <v>7.5800000000000006E-2</v>
      </c>
      <c r="L773" s="67">
        <v>0</v>
      </c>
      <c r="M773" s="67">
        <v>2</v>
      </c>
      <c r="N773" s="67">
        <v>0</v>
      </c>
      <c r="O773" s="67">
        <v>0</v>
      </c>
      <c r="P773" s="67">
        <v>0</v>
      </c>
      <c r="Q773" s="67">
        <v>2</v>
      </c>
      <c r="R773" s="87">
        <v>1.0449999999999999</v>
      </c>
      <c r="S773" s="67">
        <v>4</v>
      </c>
      <c r="U773" s="88" t="s">
        <v>860</v>
      </c>
      <c r="V773" s="64" t="s">
        <v>585</v>
      </c>
      <c r="W773" s="64" t="s">
        <v>838</v>
      </c>
      <c r="X773" s="67">
        <v>12057</v>
      </c>
    </row>
    <row r="774" spans="1:24" ht="12">
      <c r="A774" s="86">
        <v>494</v>
      </c>
      <c r="B774" s="64">
        <v>494093093</v>
      </c>
      <c r="C774" s="66" t="s">
        <v>296</v>
      </c>
      <c r="D774" s="67">
        <v>0</v>
      </c>
      <c r="E774" s="67">
        <v>0</v>
      </c>
      <c r="F774" s="67">
        <v>18</v>
      </c>
      <c r="G774" s="67">
        <v>128</v>
      </c>
      <c r="H774" s="67">
        <v>70</v>
      </c>
      <c r="I774" s="67">
        <v>112</v>
      </c>
      <c r="J774" s="67">
        <v>0</v>
      </c>
      <c r="K774" s="87">
        <v>12.4312</v>
      </c>
      <c r="L774" s="67">
        <v>0</v>
      </c>
      <c r="M774" s="67">
        <v>60</v>
      </c>
      <c r="N774" s="67">
        <v>8</v>
      </c>
      <c r="O774" s="67">
        <v>5</v>
      </c>
      <c r="P774" s="67">
        <v>134</v>
      </c>
      <c r="Q774" s="67">
        <v>328</v>
      </c>
      <c r="R774" s="87">
        <v>1.0449999999999999</v>
      </c>
      <c r="S774" s="67">
        <v>10</v>
      </c>
      <c r="U774" s="88" t="s">
        <v>860</v>
      </c>
      <c r="V774" s="64" t="s">
        <v>585</v>
      </c>
      <c r="W774" s="64" t="s">
        <v>585</v>
      </c>
      <c r="X774" s="67">
        <v>12607</v>
      </c>
    </row>
    <row r="775" spans="1:24" ht="12">
      <c r="A775" s="86">
        <v>494</v>
      </c>
      <c r="B775" s="64">
        <v>494093128</v>
      </c>
      <c r="C775" s="66" t="s">
        <v>296</v>
      </c>
      <c r="D775" s="67">
        <v>0</v>
      </c>
      <c r="E775" s="67">
        <v>0</v>
      </c>
      <c r="F775" s="67">
        <v>0</v>
      </c>
      <c r="G775" s="67">
        <v>1</v>
      </c>
      <c r="H775" s="67">
        <v>0</v>
      </c>
      <c r="I775" s="67">
        <v>0</v>
      </c>
      <c r="J775" s="67">
        <v>0</v>
      </c>
      <c r="K775" s="87">
        <v>3.7900000000000003E-2</v>
      </c>
      <c r="L775" s="67">
        <v>0</v>
      </c>
      <c r="M775" s="67">
        <v>0</v>
      </c>
      <c r="N775" s="67">
        <v>0</v>
      </c>
      <c r="O775" s="67">
        <v>0</v>
      </c>
      <c r="P775" s="67">
        <v>0</v>
      </c>
      <c r="Q775" s="67">
        <v>1</v>
      </c>
      <c r="R775" s="87">
        <v>1.0449999999999999</v>
      </c>
      <c r="S775" s="67">
        <v>9</v>
      </c>
      <c r="U775" s="88" t="s">
        <v>860</v>
      </c>
      <c r="V775" s="64" t="s">
        <v>585</v>
      </c>
      <c r="W775" s="64" t="s">
        <v>661</v>
      </c>
      <c r="X775" s="67">
        <v>9648</v>
      </c>
    </row>
    <row r="776" spans="1:24" ht="12">
      <c r="A776" s="86">
        <v>494</v>
      </c>
      <c r="B776" s="64">
        <v>494093133</v>
      </c>
      <c r="C776" s="66" t="s">
        <v>296</v>
      </c>
      <c r="D776" s="67">
        <v>0</v>
      </c>
      <c r="E776" s="67">
        <v>0</v>
      </c>
      <c r="F776" s="67">
        <v>0</v>
      </c>
      <c r="G776" s="67">
        <v>1</v>
      </c>
      <c r="H776" s="67">
        <v>0</v>
      </c>
      <c r="I776" s="67">
        <v>0</v>
      </c>
      <c r="J776" s="67">
        <v>0</v>
      </c>
      <c r="K776" s="87">
        <v>3.7900000000000003E-2</v>
      </c>
      <c r="L776" s="67">
        <v>0</v>
      </c>
      <c r="M776" s="67">
        <v>1</v>
      </c>
      <c r="N776" s="67">
        <v>0</v>
      </c>
      <c r="O776" s="67">
        <v>0</v>
      </c>
      <c r="P776" s="67">
        <v>0</v>
      </c>
      <c r="Q776" s="67">
        <v>1</v>
      </c>
      <c r="R776" s="87">
        <v>1.0449999999999999</v>
      </c>
      <c r="S776" s="67">
        <v>7</v>
      </c>
      <c r="U776" s="88" t="s">
        <v>860</v>
      </c>
      <c r="V776" s="64" t="s">
        <v>585</v>
      </c>
      <c r="W776" s="64" t="s">
        <v>631</v>
      </c>
      <c r="X776" s="67">
        <v>12057</v>
      </c>
    </row>
    <row r="777" spans="1:24" ht="12">
      <c r="A777" s="86">
        <v>494</v>
      </c>
      <c r="B777" s="64">
        <v>494093149</v>
      </c>
      <c r="C777" s="66" t="s">
        <v>296</v>
      </c>
      <c r="D777" s="67">
        <v>0</v>
      </c>
      <c r="E777" s="67">
        <v>0</v>
      </c>
      <c r="F777" s="67">
        <v>0</v>
      </c>
      <c r="G777" s="67">
        <v>2</v>
      </c>
      <c r="H777" s="67">
        <v>0</v>
      </c>
      <c r="I777" s="67">
        <v>0</v>
      </c>
      <c r="J777" s="67">
        <v>0</v>
      </c>
      <c r="K777" s="87">
        <v>7.5800000000000006E-2</v>
      </c>
      <c r="L777" s="67">
        <v>0</v>
      </c>
      <c r="M777" s="67">
        <v>0</v>
      </c>
      <c r="N777" s="67">
        <v>0</v>
      </c>
      <c r="O777" s="67">
        <v>0</v>
      </c>
      <c r="P777" s="67">
        <v>0</v>
      </c>
      <c r="Q777" s="67">
        <v>2</v>
      </c>
      <c r="R777" s="87">
        <v>1.0449999999999999</v>
      </c>
      <c r="S777" s="67">
        <v>10</v>
      </c>
      <c r="U777" s="88" t="s">
        <v>860</v>
      </c>
      <c r="V777" s="64" t="s">
        <v>585</v>
      </c>
      <c r="W777" s="64" t="s">
        <v>653</v>
      </c>
      <c r="X777" s="67">
        <v>9648</v>
      </c>
    </row>
    <row r="778" spans="1:24" ht="12">
      <c r="A778" s="86">
        <v>494</v>
      </c>
      <c r="B778" s="64">
        <v>494093163</v>
      </c>
      <c r="C778" s="66" t="s">
        <v>296</v>
      </c>
      <c r="D778" s="67">
        <v>0</v>
      </c>
      <c r="E778" s="67">
        <v>0</v>
      </c>
      <c r="F778" s="67">
        <v>0</v>
      </c>
      <c r="G778" s="67">
        <v>7</v>
      </c>
      <c r="H778" s="67">
        <v>2</v>
      </c>
      <c r="I778" s="67">
        <v>1</v>
      </c>
      <c r="J778" s="67">
        <v>0</v>
      </c>
      <c r="K778" s="87">
        <v>0.379</v>
      </c>
      <c r="L778" s="67">
        <v>0</v>
      </c>
      <c r="M778" s="67">
        <v>0</v>
      </c>
      <c r="N778" s="67">
        <v>0</v>
      </c>
      <c r="O778" s="67">
        <v>0</v>
      </c>
      <c r="P778" s="67">
        <v>5</v>
      </c>
      <c r="Q778" s="67">
        <v>10</v>
      </c>
      <c r="R778" s="87">
        <v>1.0449999999999999</v>
      </c>
      <c r="S778" s="67">
        <v>10</v>
      </c>
      <c r="U778" s="88" t="s">
        <v>860</v>
      </c>
      <c r="V778" s="64" t="s">
        <v>585</v>
      </c>
      <c r="W778" s="64" t="s">
        <v>587</v>
      </c>
      <c r="X778" s="67">
        <v>12162</v>
      </c>
    </row>
    <row r="779" spans="1:24" ht="12">
      <c r="A779" s="86">
        <v>494</v>
      </c>
      <c r="B779" s="64">
        <v>494093165</v>
      </c>
      <c r="C779" s="66" t="s">
        <v>296</v>
      </c>
      <c r="D779" s="67">
        <v>0</v>
      </c>
      <c r="E779" s="67">
        <v>0</v>
      </c>
      <c r="F779" s="67">
        <v>1</v>
      </c>
      <c r="G779" s="67">
        <v>27</v>
      </c>
      <c r="H779" s="67">
        <v>9</v>
      </c>
      <c r="I779" s="67">
        <v>26</v>
      </c>
      <c r="J779" s="67">
        <v>0</v>
      </c>
      <c r="K779" s="87">
        <v>2.3877000000000002</v>
      </c>
      <c r="L779" s="67">
        <v>0</v>
      </c>
      <c r="M779" s="67">
        <v>13</v>
      </c>
      <c r="N779" s="67">
        <v>1</v>
      </c>
      <c r="O779" s="67">
        <v>1</v>
      </c>
      <c r="P779" s="67">
        <v>32</v>
      </c>
      <c r="Q779" s="67">
        <v>63</v>
      </c>
      <c r="R779" s="87">
        <v>1.0449999999999999</v>
      </c>
      <c r="S779" s="67">
        <v>9</v>
      </c>
      <c r="U779" s="88" t="s">
        <v>860</v>
      </c>
      <c r="V779" s="64" t="s">
        <v>585</v>
      </c>
      <c r="W779" s="64" t="s">
        <v>588</v>
      </c>
      <c r="X779" s="67">
        <v>13209</v>
      </c>
    </row>
    <row r="780" spans="1:24" ht="12">
      <c r="A780" s="86">
        <v>494</v>
      </c>
      <c r="B780" s="64">
        <v>494093176</v>
      </c>
      <c r="C780" s="66" t="s">
        <v>296</v>
      </c>
      <c r="D780" s="67">
        <v>0</v>
      </c>
      <c r="E780" s="67">
        <v>0</v>
      </c>
      <c r="F780" s="67">
        <v>1</v>
      </c>
      <c r="G780" s="67">
        <v>4</v>
      </c>
      <c r="H780" s="67">
        <v>0</v>
      </c>
      <c r="I780" s="67">
        <v>0</v>
      </c>
      <c r="J780" s="67">
        <v>0</v>
      </c>
      <c r="K780" s="87">
        <v>0.1895</v>
      </c>
      <c r="L780" s="67">
        <v>0</v>
      </c>
      <c r="M780" s="67">
        <v>0</v>
      </c>
      <c r="N780" s="67">
        <v>0</v>
      </c>
      <c r="O780" s="67">
        <v>0</v>
      </c>
      <c r="P780" s="67">
        <v>5</v>
      </c>
      <c r="Q780" s="67">
        <v>5</v>
      </c>
      <c r="R780" s="87">
        <v>1.0449999999999999</v>
      </c>
      <c r="S780" s="67">
        <v>7</v>
      </c>
      <c r="U780" s="88" t="s">
        <v>860</v>
      </c>
      <c r="V780" s="64" t="s">
        <v>585</v>
      </c>
      <c r="W780" s="64" t="s">
        <v>655</v>
      </c>
      <c r="X780" s="67">
        <v>14189</v>
      </c>
    </row>
    <row r="781" spans="1:24" ht="12">
      <c r="A781" s="86">
        <v>494</v>
      </c>
      <c r="B781" s="64">
        <v>494093178</v>
      </c>
      <c r="C781" s="66" t="s">
        <v>296</v>
      </c>
      <c r="D781" s="67">
        <v>0</v>
      </c>
      <c r="E781" s="67">
        <v>0</v>
      </c>
      <c r="F781" s="67">
        <v>0</v>
      </c>
      <c r="G781" s="67">
        <v>2</v>
      </c>
      <c r="H781" s="67">
        <v>0</v>
      </c>
      <c r="I781" s="67">
        <v>0</v>
      </c>
      <c r="J781" s="67">
        <v>0</v>
      </c>
      <c r="K781" s="87">
        <v>7.5800000000000006E-2</v>
      </c>
      <c r="L781" s="67">
        <v>0</v>
      </c>
      <c r="M781" s="67">
        <v>0</v>
      </c>
      <c r="N781" s="67">
        <v>0</v>
      </c>
      <c r="O781" s="67">
        <v>0</v>
      </c>
      <c r="P781" s="67">
        <v>0</v>
      </c>
      <c r="Q781" s="67">
        <v>2</v>
      </c>
      <c r="R781" s="87">
        <v>1.0449999999999999</v>
      </c>
      <c r="S781" s="67">
        <v>2</v>
      </c>
      <c r="U781" s="88" t="s">
        <v>860</v>
      </c>
      <c r="V781" s="64" t="s">
        <v>585</v>
      </c>
      <c r="W781" s="64" t="s">
        <v>792</v>
      </c>
      <c r="X781" s="67">
        <v>9648</v>
      </c>
    </row>
    <row r="782" spans="1:24" ht="12">
      <c r="A782" s="86">
        <v>494</v>
      </c>
      <c r="B782" s="64">
        <v>494093181</v>
      </c>
      <c r="C782" s="66" t="s">
        <v>296</v>
      </c>
      <c r="D782" s="67">
        <v>0</v>
      </c>
      <c r="E782" s="67">
        <v>0</v>
      </c>
      <c r="F782" s="67">
        <v>0</v>
      </c>
      <c r="G782" s="67">
        <v>3</v>
      </c>
      <c r="H782" s="67">
        <v>1</v>
      </c>
      <c r="I782" s="67">
        <v>1</v>
      </c>
      <c r="J782" s="67">
        <v>0</v>
      </c>
      <c r="K782" s="87">
        <v>0.1895</v>
      </c>
      <c r="L782" s="67">
        <v>0</v>
      </c>
      <c r="M782" s="67">
        <v>0</v>
      </c>
      <c r="N782" s="67">
        <v>0</v>
      </c>
      <c r="O782" s="67">
        <v>0</v>
      </c>
      <c r="P782" s="67">
        <v>5</v>
      </c>
      <c r="Q782" s="67">
        <v>5</v>
      </c>
      <c r="R782" s="87">
        <v>1.0449999999999999</v>
      </c>
      <c r="S782" s="67">
        <v>9</v>
      </c>
      <c r="U782" s="88" t="s">
        <v>860</v>
      </c>
      <c r="V782" s="64" t="s">
        <v>585</v>
      </c>
      <c r="W782" s="64" t="s">
        <v>656</v>
      </c>
      <c r="X782" s="67">
        <v>14642</v>
      </c>
    </row>
    <row r="783" spans="1:24" ht="12">
      <c r="A783" s="86">
        <v>494</v>
      </c>
      <c r="B783" s="64">
        <v>494093229</v>
      </c>
      <c r="C783" s="66" t="s">
        <v>296</v>
      </c>
      <c r="D783" s="67">
        <v>0</v>
      </c>
      <c r="E783" s="67">
        <v>0</v>
      </c>
      <c r="F783" s="67">
        <v>0</v>
      </c>
      <c r="G783" s="67">
        <v>0</v>
      </c>
      <c r="H783" s="67">
        <v>1</v>
      </c>
      <c r="I783" s="67">
        <v>3</v>
      </c>
      <c r="J783" s="67">
        <v>0</v>
      </c>
      <c r="K783" s="87">
        <v>0.15160000000000001</v>
      </c>
      <c r="L783" s="67">
        <v>0</v>
      </c>
      <c r="M783" s="67">
        <v>0</v>
      </c>
      <c r="N783" s="67">
        <v>0</v>
      </c>
      <c r="O783" s="67">
        <v>2</v>
      </c>
      <c r="P783" s="67">
        <v>4</v>
      </c>
      <c r="Q783" s="67">
        <v>4</v>
      </c>
      <c r="R783" s="87">
        <v>1.0449999999999999</v>
      </c>
      <c r="S783" s="67">
        <v>8</v>
      </c>
      <c r="U783" s="88" t="s">
        <v>860</v>
      </c>
      <c r="V783" s="64" t="s">
        <v>585</v>
      </c>
      <c r="W783" s="64" t="s">
        <v>669</v>
      </c>
      <c r="X783" s="67">
        <v>16336</v>
      </c>
    </row>
    <row r="784" spans="1:24" ht="12">
      <c r="A784" s="86">
        <v>494</v>
      </c>
      <c r="B784" s="64">
        <v>494093244</v>
      </c>
      <c r="C784" s="66" t="s">
        <v>296</v>
      </c>
      <c r="D784" s="67">
        <v>0</v>
      </c>
      <c r="E784" s="67">
        <v>0</v>
      </c>
      <c r="F784" s="67">
        <v>1</v>
      </c>
      <c r="G784" s="67">
        <v>1</v>
      </c>
      <c r="H784" s="67">
        <v>2</v>
      </c>
      <c r="I784" s="67">
        <v>0</v>
      </c>
      <c r="J784" s="67">
        <v>0</v>
      </c>
      <c r="K784" s="87">
        <v>0.15160000000000001</v>
      </c>
      <c r="L784" s="67">
        <v>0</v>
      </c>
      <c r="M784" s="67">
        <v>2</v>
      </c>
      <c r="N784" s="67">
        <v>1</v>
      </c>
      <c r="O784" s="67">
        <v>0</v>
      </c>
      <c r="P784" s="67">
        <v>3</v>
      </c>
      <c r="Q784" s="67">
        <v>4</v>
      </c>
      <c r="R784" s="87">
        <v>1.0449999999999999</v>
      </c>
      <c r="S784" s="67">
        <v>9</v>
      </c>
      <c r="U784" s="88" t="s">
        <v>860</v>
      </c>
      <c r="V784" s="64" t="s">
        <v>585</v>
      </c>
      <c r="W784" s="64" t="s">
        <v>599</v>
      </c>
      <c r="X784" s="67">
        <v>14861</v>
      </c>
    </row>
    <row r="785" spans="1:24" ht="12">
      <c r="A785" s="86">
        <v>494</v>
      </c>
      <c r="B785" s="64">
        <v>494093248</v>
      </c>
      <c r="C785" s="66" t="s">
        <v>296</v>
      </c>
      <c r="D785" s="67">
        <v>0</v>
      </c>
      <c r="E785" s="67">
        <v>0</v>
      </c>
      <c r="F785" s="67">
        <v>27</v>
      </c>
      <c r="G785" s="67">
        <v>100</v>
      </c>
      <c r="H785" s="67">
        <v>66</v>
      </c>
      <c r="I785" s="67">
        <v>62</v>
      </c>
      <c r="J785" s="67">
        <v>0</v>
      </c>
      <c r="K785" s="87">
        <v>9.6645000000000003</v>
      </c>
      <c r="L785" s="67">
        <v>0</v>
      </c>
      <c r="M785" s="67">
        <v>44</v>
      </c>
      <c r="N785" s="67">
        <v>8</v>
      </c>
      <c r="O785" s="67">
        <v>2</v>
      </c>
      <c r="P785" s="67">
        <v>113</v>
      </c>
      <c r="Q785" s="67">
        <v>255</v>
      </c>
      <c r="R785" s="87">
        <v>1.0449999999999999</v>
      </c>
      <c r="S785" s="67">
        <v>10</v>
      </c>
      <c r="U785" s="88" t="s">
        <v>860</v>
      </c>
      <c r="V785" s="64" t="s">
        <v>585</v>
      </c>
      <c r="W785" s="64" t="s">
        <v>589</v>
      </c>
      <c r="X785" s="67">
        <v>12585</v>
      </c>
    </row>
    <row r="786" spans="1:24" ht="12">
      <c r="A786" s="86">
        <v>494</v>
      </c>
      <c r="B786" s="64">
        <v>494093262</v>
      </c>
      <c r="C786" s="66" t="s">
        <v>296</v>
      </c>
      <c r="D786" s="67">
        <v>0</v>
      </c>
      <c r="E786" s="67">
        <v>0</v>
      </c>
      <c r="F786" s="67">
        <v>0</v>
      </c>
      <c r="G786" s="67">
        <v>6</v>
      </c>
      <c r="H786" s="67">
        <v>3</v>
      </c>
      <c r="I786" s="67">
        <v>4</v>
      </c>
      <c r="J786" s="67">
        <v>0</v>
      </c>
      <c r="K786" s="87">
        <v>0.49270000000000003</v>
      </c>
      <c r="L786" s="67">
        <v>0</v>
      </c>
      <c r="M786" s="67">
        <v>2</v>
      </c>
      <c r="N786" s="67">
        <v>0</v>
      </c>
      <c r="O786" s="67">
        <v>0</v>
      </c>
      <c r="P786" s="67">
        <v>8</v>
      </c>
      <c r="Q786" s="67">
        <v>13</v>
      </c>
      <c r="R786" s="87">
        <v>1.0449999999999999</v>
      </c>
      <c r="S786" s="67">
        <v>8</v>
      </c>
      <c r="U786" s="88" t="s">
        <v>860</v>
      </c>
      <c r="V786" s="64" t="s">
        <v>585</v>
      </c>
      <c r="W786" s="64" t="s">
        <v>591</v>
      </c>
      <c r="X786" s="67">
        <v>13268</v>
      </c>
    </row>
    <row r="787" spans="1:24" ht="12">
      <c r="A787" s="86">
        <v>494</v>
      </c>
      <c r="B787" s="64">
        <v>494093291</v>
      </c>
      <c r="C787" s="66" t="s">
        <v>296</v>
      </c>
      <c r="D787" s="67">
        <v>0</v>
      </c>
      <c r="E787" s="67">
        <v>0</v>
      </c>
      <c r="F787" s="67">
        <v>0</v>
      </c>
      <c r="G787" s="67">
        <v>1</v>
      </c>
      <c r="H787" s="67">
        <v>1</v>
      </c>
      <c r="I787" s="67">
        <v>0</v>
      </c>
      <c r="J787" s="67">
        <v>0</v>
      </c>
      <c r="K787" s="87">
        <v>7.5800000000000006E-2</v>
      </c>
      <c r="L787" s="67">
        <v>0</v>
      </c>
      <c r="M787" s="67">
        <v>0</v>
      </c>
      <c r="N787" s="67">
        <v>0</v>
      </c>
      <c r="O787" s="67">
        <v>0</v>
      </c>
      <c r="P787" s="67">
        <v>2</v>
      </c>
      <c r="Q787" s="67">
        <v>2</v>
      </c>
      <c r="R787" s="87">
        <v>1.0449999999999999</v>
      </c>
      <c r="S787" s="67">
        <v>4</v>
      </c>
      <c r="U787" s="88" t="s">
        <v>860</v>
      </c>
      <c r="V787" s="64" t="s">
        <v>585</v>
      </c>
      <c r="W787" s="64" t="s">
        <v>670</v>
      </c>
      <c r="X787" s="67">
        <v>13583</v>
      </c>
    </row>
    <row r="788" spans="1:24" ht="12">
      <c r="A788" s="86">
        <v>494</v>
      </c>
      <c r="B788" s="64">
        <v>494093293</v>
      </c>
      <c r="C788" s="66" t="s">
        <v>296</v>
      </c>
      <c r="D788" s="67">
        <v>0</v>
      </c>
      <c r="E788" s="67">
        <v>0</v>
      </c>
      <c r="F788" s="67">
        <v>0</v>
      </c>
      <c r="G788" s="67">
        <v>1</v>
      </c>
      <c r="H788" s="67">
        <v>0</v>
      </c>
      <c r="I788" s="67">
        <v>2</v>
      </c>
      <c r="J788" s="67">
        <v>0</v>
      </c>
      <c r="K788" s="87">
        <v>0.1137</v>
      </c>
      <c r="L788" s="67">
        <v>0</v>
      </c>
      <c r="M788" s="67">
        <v>0</v>
      </c>
      <c r="N788" s="67">
        <v>0</v>
      </c>
      <c r="O788" s="67">
        <v>0</v>
      </c>
      <c r="P788" s="67">
        <v>3</v>
      </c>
      <c r="Q788" s="67">
        <v>3</v>
      </c>
      <c r="R788" s="87">
        <v>1.0449999999999999</v>
      </c>
      <c r="S788" s="67">
        <v>9</v>
      </c>
      <c r="U788" s="88" t="s">
        <v>860</v>
      </c>
      <c r="V788" s="64" t="s">
        <v>585</v>
      </c>
      <c r="W788" s="64" t="s">
        <v>746</v>
      </c>
      <c r="X788" s="67">
        <v>15422</v>
      </c>
    </row>
    <row r="789" spans="1:24" ht="12">
      <c r="A789" s="86">
        <v>494</v>
      </c>
      <c r="B789" s="64">
        <v>494093295</v>
      </c>
      <c r="C789" s="66" t="s">
        <v>296</v>
      </c>
      <c r="D789" s="67">
        <v>0</v>
      </c>
      <c r="E789" s="67">
        <v>0</v>
      </c>
      <c r="F789" s="67">
        <v>0</v>
      </c>
      <c r="G789" s="67">
        <v>1</v>
      </c>
      <c r="H789" s="67">
        <v>0</v>
      </c>
      <c r="I789" s="67">
        <v>1</v>
      </c>
      <c r="J789" s="67">
        <v>0</v>
      </c>
      <c r="K789" s="87">
        <v>7.5800000000000006E-2</v>
      </c>
      <c r="L789" s="67">
        <v>0</v>
      </c>
      <c r="M789" s="67">
        <v>0</v>
      </c>
      <c r="N789" s="67">
        <v>0</v>
      </c>
      <c r="O789" s="67">
        <v>0</v>
      </c>
      <c r="P789" s="67">
        <v>1</v>
      </c>
      <c r="Q789" s="67">
        <v>2</v>
      </c>
      <c r="R789" s="87">
        <v>1.0449999999999999</v>
      </c>
      <c r="S789" s="67">
        <v>3</v>
      </c>
      <c r="U789" s="88" t="s">
        <v>860</v>
      </c>
      <c r="V789" s="64" t="s">
        <v>585</v>
      </c>
      <c r="W789" s="64" t="s">
        <v>704</v>
      </c>
      <c r="X789" s="67">
        <v>12442</v>
      </c>
    </row>
    <row r="790" spans="1:24" ht="12">
      <c r="A790" s="86">
        <v>494</v>
      </c>
      <c r="B790" s="64">
        <v>494093346</v>
      </c>
      <c r="C790" s="66" t="s">
        <v>296</v>
      </c>
      <c r="D790" s="67">
        <v>0</v>
      </c>
      <c r="E790" s="67">
        <v>0</v>
      </c>
      <c r="F790" s="67">
        <v>0</v>
      </c>
      <c r="G790" s="67">
        <v>1</v>
      </c>
      <c r="H790" s="67">
        <v>3</v>
      </c>
      <c r="I790" s="67">
        <v>0</v>
      </c>
      <c r="J790" s="67">
        <v>0</v>
      </c>
      <c r="K790" s="87">
        <v>0.15160000000000001</v>
      </c>
      <c r="L790" s="67">
        <v>0</v>
      </c>
      <c r="M790" s="67">
        <v>0</v>
      </c>
      <c r="N790" s="67">
        <v>0</v>
      </c>
      <c r="O790" s="67">
        <v>0</v>
      </c>
      <c r="P790" s="67">
        <v>3</v>
      </c>
      <c r="Q790" s="67">
        <v>4</v>
      </c>
      <c r="R790" s="87">
        <v>1.0449999999999999</v>
      </c>
      <c r="S790" s="67">
        <v>7</v>
      </c>
      <c r="U790" s="88" t="s">
        <v>860</v>
      </c>
      <c r="V790" s="64" t="s">
        <v>585</v>
      </c>
      <c r="W790" s="64" t="s">
        <v>593</v>
      </c>
      <c r="X790" s="67">
        <v>12790</v>
      </c>
    </row>
    <row r="791" spans="1:24" ht="12">
      <c r="A791" s="86">
        <v>494</v>
      </c>
      <c r="B791" s="64">
        <v>494093347</v>
      </c>
      <c r="C791" s="66" t="s">
        <v>296</v>
      </c>
      <c r="D791" s="67">
        <v>0</v>
      </c>
      <c r="E791" s="67">
        <v>0</v>
      </c>
      <c r="F791" s="67">
        <v>0</v>
      </c>
      <c r="G791" s="67">
        <v>0</v>
      </c>
      <c r="H791" s="67">
        <v>1</v>
      </c>
      <c r="I791" s="67">
        <v>0</v>
      </c>
      <c r="J791" s="67">
        <v>0</v>
      </c>
      <c r="K791" s="87">
        <v>3.7900000000000003E-2</v>
      </c>
      <c r="L791" s="67">
        <v>0</v>
      </c>
      <c r="M791" s="67">
        <v>0</v>
      </c>
      <c r="N791" s="67">
        <v>0</v>
      </c>
      <c r="O791" s="67">
        <v>0</v>
      </c>
      <c r="P791" s="67">
        <v>0</v>
      </c>
      <c r="Q791" s="67">
        <v>1</v>
      </c>
      <c r="R791" s="87">
        <v>1.0449999999999999</v>
      </c>
      <c r="S791" s="67">
        <v>7</v>
      </c>
      <c r="U791" s="88" t="s">
        <v>860</v>
      </c>
      <c r="V791" s="64" t="s">
        <v>585</v>
      </c>
      <c r="W791" s="64" t="s">
        <v>657</v>
      </c>
      <c r="X791" s="67">
        <v>9286</v>
      </c>
    </row>
    <row r="792" spans="1:24" ht="12">
      <c r="A792" s="86">
        <v>496</v>
      </c>
      <c r="B792" s="64">
        <v>496201003</v>
      </c>
      <c r="C792" s="66" t="s">
        <v>297</v>
      </c>
      <c r="D792" s="67">
        <v>0</v>
      </c>
      <c r="E792" s="67">
        <v>0</v>
      </c>
      <c r="F792" s="67">
        <v>0</v>
      </c>
      <c r="G792" s="67">
        <v>0</v>
      </c>
      <c r="H792" s="67">
        <v>0</v>
      </c>
      <c r="I792" s="67">
        <v>2</v>
      </c>
      <c r="J792" s="67">
        <v>0</v>
      </c>
      <c r="K792" s="87">
        <v>7.5800000000000006E-2</v>
      </c>
      <c r="L792" s="67">
        <v>0</v>
      </c>
      <c r="M792" s="67">
        <v>0</v>
      </c>
      <c r="N792" s="67">
        <v>0</v>
      </c>
      <c r="O792" s="67">
        <v>0</v>
      </c>
      <c r="P792" s="67">
        <v>0</v>
      </c>
      <c r="Q792" s="67">
        <v>2</v>
      </c>
      <c r="R792" s="87">
        <v>1</v>
      </c>
      <c r="S792" s="67">
        <v>6</v>
      </c>
      <c r="U792" s="88" t="s">
        <v>861</v>
      </c>
      <c r="V792" s="64" t="s">
        <v>580</v>
      </c>
      <c r="W792" s="64" t="s">
        <v>876</v>
      </c>
      <c r="X792" s="67">
        <v>10766</v>
      </c>
    </row>
    <row r="793" spans="1:24" ht="12">
      <c r="A793" s="86">
        <v>496</v>
      </c>
      <c r="B793" s="64">
        <v>496201072</v>
      </c>
      <c r="C793" s="66" t="s">
        <v>297</v>
      </c>
      <c r="D793" s="67">
        <v>0</v>
      </c>
      <c r="E793" s="67">
        <v>0</v>
      </c>
      <c r="F793" s="67">
        <v>0</v>
      </c>
      <c r="G793" s="67">
        <v>0</v>
      </c>
      <c r="H793" s="67">
        <v>1</v>
      </c>
      <c r="I793" s="67">
        <v>3</v>
      </c>
      <c r="J793" s="67">
        <v>0</v>
      </c>
      <c r="K793" s="87">
        <v>0.15160000000000001</v>
      </c>
      <c r="L793" s="67">
        <v>0</v>
      </c>
      <c r="M793" s="67">
        <v>0</v>
      </c>
      <c r="N793" s="67">
        <v>0</v>
      </c>
      <c r="O793" s="67">
        <v>0</v>
      </c>
      <c r="P793" s="67">
        <v>1</v>
      </c>
      <c r="Q793" s="67">
        <v>4</v>
      </c>
      <c r="R793" s="87">
        <v>1</v>
      </c>
      <c r="S793" s="67">
        <v>5</v>
      </c>
      <c r="U793" s="88" t="s">
        <v>861</v>
      </c>
      <c r="V793" s="64" t="s">
        <v>580</v>
      </c>
      <c r="W793" s="64" t="s">
        <v>854</v>
      </c>
      <c r="X793" s="67">
        <v>11314</v>
      </c>
    </row>
    <row r="794" spans="1:24" ht="12">
      <c r="A794" s="86">
        <v>496</v>
      </c>
      <c r="B794" s="64">
        <v>496201095</v>
      </c>
      <c r="C794" s="66" t="s">
        <v>297</v>
      </c>
      <c r="D794" s="67">
        <v>0</v>
      </c>
      <c r="E794" s="67">
        <v>0</v>
      </c>
      <c r="F794" s="67">
        <v>0</v>
      </c>
      <c r="G794" s="67">
        <v>0</v>
      </c>
      <c r="H794" s="67">
        <v>2</v>
      </c>
      <c r="I794" s="67">
        <v>1</v>
      </c>
      <c r="J794" s="67">
        <v>0</v>
      </c>
      <c r="K794" s="87">
        <v>0.1137</v>
      </c>
      <c r="L794" s="67">
        <v>0</v>
      </c>
      <c r="M794" s="67">
        <v>0</v>
      </c>
      <c r="N794" s="67">
        <v>0</v>
      </c>
      <c r="O794" s="67">
        <v>0</v>
      </c>
      <c r="P794" s="67">
        <v>2</v>
      </c>
      <c r="Q794" s="67">
        <v>3</v>
      </c>
      <c r="R794" s="87">
        <v>1</v>
      </c>
      <c r="S794" s="67">
        <v>10</v>
      </c>
      <c r="U794" s="88" t="s">
        <v>861</v>
      </c>
      <c r="V794" s="64" t="s">
        <v>580</v>
      </c>
      <c r="W794" s="64" t="s">
        <v>853</v>
      </c>
      <c r="X794" s="67">
        <v>12683</v>
      </c>
    </row>
    <row r="795" spans="1:24" ht="12">
      <c r="A795" s="86">
        <v>496</v>
      </c>
      <c r="B795" s="64">
        <v>496201201</v>
      </c>
      <c r="C795" s="66" t="s">
        <v>297</v>
      </c>
      <c r="D795" s="67">
        <v>0</v>
      </c>
      <c r="E795" s="67">
        <v>0</v>
      </c>
      <c r="F795" s="67">
        <v>0</v>
      </c>
      <c r="G795" s="67">
        <v>94</v>
      </c>
      <c r="H795" s="67">
        <v>269</v>
      </c>
      <c r="I795" s="67">
        <v>133</v>
      </c>
      <c r="J795" s="67">
        <v>0</v>
      </c>
      <c r="K795" s="87">
        <v>18.798400000000001</v>
      </c>
      <c r="L795" s="67">
        <v>0</v>
      </c>
      <c r="M795" s="67">
        <v>14</v>
      </c>
      <c r="N795" s="67">
        <v>20</v>
      </c>
      <c r="O795" s="67">
        <v>11</v>
      </c>
      <c r="P795" s="67">
        <v>312</v>
      </c>
      <c r="Q795" s="67">
        <v>496</v>
      </c>
      <c r="R795" s="87">
        <v>1</v>
      </c>
      <c r="S795" s="67">
        <v>10</v>
      </c>
      <c r="U795" s="88" t="s">
        <v>861</v>
      </c>
      <c r="V795" s="64" t="s">
        <v>580</v>
      </c>
      <c r="W795" s="64" t="s">
        <v>580</v>
      </c>
      <c r="X795" s="67">
        <v>12659</v>
      </c>
    </row>
    <row r="796" spans="1:24" ht="12">
      <c r="A796" s="86">
        <v>496</v>
      </c>
      <c r="B796" s="64">
        <v>496201292</v>
      </c>
      <c r="C796" s="66" t="s">
        <v>297</v>
      </c>
      <c r="D796" s="67">
        <v>0</v>
      </c>
      <c r="E796" s="67">
        <v>0</v>
      </c>
      <c r="F796" s="67">
        <v>0</v>
      </c>
      <c r="G796" s="67">
        <v>0</v>
      </c>
      <c r="H796" s="67">
        <v>1</v>
      </c>
      <c r="I796" s="67">
        <v>0</v>
      </c>
      <c r="J796" s="67">
        <v>0</v>
      </c>
      <c r="K796" s="87">
        <v>3.7900000000000003E-2</v>
      </c>
      <c r="L796" s="67">
        <v>0</v>
      </c>
      <c r="M796" s="67">
        <v>0</v>
      </c>
      <c r="N796" s="67">
        <v>0</v>
      </c>
      <c r="O796" s="67">
        <v>0</v>
      </c>
      <c r="P796" s="67">
        <v>0</v>
      </c>
      <c r="Q796" s="67">
        <v>1</v>
      </c>
      <c r="R796" s="87">
        <v>1</v>
      </c>
      <c r="S796" s="67">
        <v>5</v>
      </c>
      <c r="U796" s="88" t="s">
        <v>861</v>
      </c>
      <c r="V796" s="64" t="s">
        <v>580</v>
      </c>
      <c r="W796" s="64" t="s">
        <v>856</v>
      </c>
      <c r="X796" s="67">
        <v>8960</v>
      </c>
    </row>
    <row r="797" spans="1:24" ht="12">
      <c r="A797" s="86">
        <v>496</v>
      </c>
      <c r="B797" s="64">
        <v>496201763</v>
      </c>
      <c r="C797" s="66" t="s">
        <v>297</v>
      </c>
      <c r="D797" s="67">
        <v>0</v>
      </c>
      <c r="E797" s="67">
        <v>0</v>
      </c>
      <c r="F797" s="67">
        <v>0</v>
      </c>
      <c r="G797" s="67">
        <v>0</v>
      </c>
      <c r="H797" s="67">
        <v>0</v>
      </c>
      <c r="I797" s="67">
        <v>1</v>
      </c>
      <c r="J797" s="67">
        <v>0</v>
      </c>
      <c r="K797" s="87">
        <v>3.7900000000000003E-2</v>
      </c>
      <c r="L797" s="67">
        <v>0</v>
      </c>
      <c r="M797" s="67">
        <v>0</v>
      </c>
      <c r="N797" s="67">
        <v>0</v>
      </c>
      <c r="O797" s="67">
        <v>0</v>
      </c>
      <c r="P797" s="67">
        <v>1</v>
      </c>
      <c r="Q797" s="67">
        <v>1</v>
      </c>
      <c r="R797" s="87">
        <v>1</v>
      </c>
      <c r="S797" s="67">
        <v>4</v>
      </c>
      <c r="U797" s="88" t="s">
        <v>861</v>
      </c>
      <c r="V797" s="64" t="s">
        <v>580</v>
      </c>
      <c r="W797" s="64" t="s">
        <v>857</v>
      </c>
      <c r="X797" s="67">
        <v>14723</v>
      </c>
    </row>
    <row r="798" spans="1:24" ht="12">
      <c r="A798" s="86">
        <v>497</v>
      </c>
      <c r="B798" s="64">
        <v>497117005</v>
      </c>
      <c r="C798" s="66" t="s">
        <v>299</v>
      </c>
      <c r="D798" s="67">
        <v>0</v>
      </c>
      <c r="E798" s="67">
        <v>0</v>
      </c>
      <c r="F798" s="67">
        <v>2</v>
      </c>
      <c r="G798" s="67">
        <v>4</v>
      </c>
      <c r="H798" s="67">
        <v>2</v>
      </c>
      <c r="I798" s="67">
        <v>0</v>
      </c>
      <c r="J798" s="67">
        <v>0</v>
      </c>
      <c r="K798" s="87">
        <v>0.30320000000000003</v>
      </c>
      <c r="L798" s="67">
        <v>0</v>
      </c>
      <c r="M798" s="67">
        <v>1</v>
      </c>
      <c r="N798" s="67">
        <v>0</v>
      </c>
      <c r="O798" s="67">
        <v>0</v>
      </c>
      <c r="P798" s="67">
        <v>1</v>
      </c>
      <c r="Q798" s="67">
        <v>8</v>
      </c>
      <c r="R798" s="87">
        <v>1</v>
      </c>
      <c r="S798" s="67">
        <v>7</v>
      </c>
      <c r="U798" s="88" t="s">
        <v>863</v>
      </c>
      <c r="V798" s="64" t="s">
        <v>605</v>
      </c>
      <c r="W798" s="64" t="s">
        <v>719</v>
      </c>
      <c r="X798" s="67">
        <v>10044</v>
      </c>
    </row>
    <row r="799" spans="1:24" ht="12">
      <c r="A799" s="86">
        <v>497</v>
      </c>
      <c r="B799" s="64">
        <v>497117008</v>
      </c>
      <c r="C799" s="66" t="s">
        <v>299</v>
      </c>
      <c r="D799" s="67">
        <v>0</v>
      </c>
      <c r="E799" s="67">
        <v>0</v>
      </c>
      <c r="F799" s="67">
        <v>14</v>
      </c>
      <c r="G799" s="67">
        <v>49</v>
      </c>
      <c r="H799" s="67">
        <v>19</v>
      </c>
      <c r="I799" s="67">
        <v>0</v>
      </c>
      <c r="J799" s="67">
        <v>0</v>
      </c>
      <c r="K799" s="87">
        <v>3.1078000000000001</v>
      </c>
      <c r="L799" s="67">
        <v>0</v>
      </c>
      <c r="M799" s="67">
        <v>3</v>
      </c>
      <c r="N799" s="67">
        <v>0</v>
      </c>
      <c r="O799" s="67">
        <v>0</v>
      </c>
      <c r="P799" s="67">
        <v>11</v>
      </c>
      <c r="Q799" s="67">
        <v>82</v>
      </c>
      <c r="R799" s="87">
        <v>1</v>
      </c>
      <c r="S799" s="67">
        <v>7</v>
      </c>
      <c r="U799" s="88" t="s">
        <v>863</v>
      </c>
      <c r="V799" s="64" t="s">
        <v>605</v>
      </c>
      <c r="W799" s="64" t="s">
        <v>762</v>
      </c>
      <c r="X799" s="67">
        <v>9889</v>
      </c>
    </row>
    <row r="800" spans="1:24" ht="12">
      <c r="A800" s="86">
        <v>497</v>
      </c>
      <c r="B800" s="64">
        <v>497117024</v>
      </c>
      <c r="C800" s="66" t="s">
        <v>299</v>
      </c>
      <c r="D800" s="67">
        <v>0</v>
      </c>
      <c r="E800" s="67">
        <v>0</v>
      </c>
      <c r="F800" s="67">
        <v>1</v>
      </c>
      <c r="G800" s="67">
        <v>9</v>
      </c>
      <c r="H800" s="67">
        <v>9</v>
      </c>
      <c r="I800" s="67">
        <v>6</v>
      </c>
      <c r="J800" s="67">
        <v>0</v>
      </c>
      <c r="K800" s="87">
        <v>0.94750000000000001</v>
      </c>
      <c r="L800" s="67">
        <v>0</v>
      </c>
      <c r="M800" s="67">
        <v>0</v>
      </c>
      <c r="N800" s="67">
        <v>0</v>
      </c>
      <c r="O800" s="67">
        <v>0</v>
      </c>
      <c r="P800" s="67">
        <v>7</v>
      </c>
      <c r="Q800" s="67">
        <v>25</v>
      </c>
      <c r="R800" s="87">
        <v>1</v>
      </c>
      <c r="S800" s="67">
        <v>4</v>
      </c>
      <c r="U800" s="88" t="s">
        <v>863</v>
      </c>
      <c r="V800" s="64" t="s">
        <v>605</v>
      </c>
      <c r="W800" s="64" t="s">
        <v>807</v>
      </c>
      <c r="X800" s="67">
        <v>10637</v>
      </c>
    </row>
    <row r="801" spans="1:24" ht="12">
      <c r="A801" s="86">
        <v>497</v>
      </c>
      <c r="B801" s="64">
        <v>497117035</v>
      </c>
      <c r="C801" s="66" t="s">
        <v>299</v>
      </c>
      <c r="D801" s="67">
        <v>0</v>
      </c>
      <c r="E801" s="67">
        <v>0</v>
      </c>
      <c r="F801" s="67">
        <v>0</v>
      </c>
      <c r="G801" s="67">
        <v>1</v>
      </c>
      <c r="H801" s="67">
        <v>1</v>
      </c>
      <c r="I801" s="67">
        <v>0</v>
      </c>
      <c r="J801" s="67">
        <v>0</v>
      </c>
      <c r="K801" s="87">
        <v>7.5800000000000006E-2</v>
      </c>
      <c r="L801" s="67">
        <v>0</v>
      </c>
      <c r="M801" s="67">
        <v>0</v>
      </c>
      <c r="N801" s="67">
        <v>0</v>
      </c>
      <c r="O801" s="67">
        <v>0</v>
      </c>
      <c r="P801" s="67">
        <v>0</v>
      </c>
      <c r="Q801" s="67">
        <v>2</v>
      </c>
      <c r="R801" s="87">
        <v>1</v>
      </c>
      <c r="S801" s="67">
        <v>10</v>
      </c>
      <c r="U801" s="88" t="s">
        <v>863</v>
      </c>
      <c r="V801" s="64" t="s">
        <v>605</v>
      </c>
      <c r="W801" s="64" t="s">
        <v>583</v>
      </c>
      <c r="X801" s="67">
        <v>9132</v>
      </c>
    </row>
    <row r="802" spans="1:24" ht="12">
      <c r="A802" s="86">
        <v>497</v>
      </c>
      <c r="B802" s="64">
        <v>497117061</v>
      </c>
      <c r="C802" s="66" t="s">
        <v>299</v>
      </c>
      <c r="D802" s="67">
        <v>0</v>
      </c>
      <c r="E802" s="67">
        <v>0</v>
      </c>
      <c r="F802" s="67">
        <v>1</v>
      </c>
      <c r="G802" s="67">
        <v>6</v>
      </c>
      <c r="H802" s="67">
        <v>6</v>
      </c>
      <c r="I802" s="67">
        <v>4</v>
      </c>
      <c r="J802" s="67">
        <v>0</v>
      </c>
      <c r="K802" s="87">
        <v>0.64429999999999998</v>
      </c>
      <c r="L802" s="67">
        <v>0</v>
      </c>
      <c r="M802" s="67">
        <v>0</v>
      </c>
      <c r="N802" s="67">
        <v>0</v>
      </c>
      <c r="O802" s="67">
        <v>0</v>
      </c>
      <c r="P802" s="67">
        <v>4</v>
      </c>
      <c r="Q802" s="67">
        <v>17</v>
      </c>
      <c r="R802" s="87">
        <v>1</v>
      </c>
      <c r="S802" s="67">
        <v>10</v>
      </c>
      <c r="U802" s="88" t="s">
        <v>863</v>
      </c>
      <c r="V802" s="64" t="s">
        <v>605</v>
      </c>
      <c r="W802" s="64" t="s">
        <v>720</v>
      </c>
      <c r="X802" s="67">
        <v>10625</v>
      </c>
    </row>
    <row r="803" spans="1:24" ht="12">
      <c r="A803" s="86">
        <v>497</v>
      </c>
      <c r="B803" s="64">
        <v>497117074</v>
      </c>
      <c r="C803" s="66" t="s">
        <v>299</v>
      </c>
      <c r="D803" s="67">
        <v>0</v>
      </c>
      <c r="E803" s="67">
        <v>0</v>
      </c>
      <c r="F803" s="67">
        <v>0</v>
      </c>
      <c r="G803" s="67">
        <v>5</v>
      </c>
      <c r="H803" s="67">
        <v>0</v>
      </c>
      <c r="I803" s="67">
        <v>0</v>
      </c>
      <c r="J803" s="67">
        <v>0</v>
      </c>
      <c r="K803" s="87">
        <v>0.1895</v>
      </c>
      <c r="L803" s="67">
        <v>0</v>
      </c>
      <c r="M803" s="67">
        <v>0</v>
      </c>
      <c r="N803" s="67">
        <v>0</v>
      </c>
      <c r="O803" s="67">
        <v>0</v>
      </c>
      <c r="P803" s="67">
        <v>1</v>
      </c>
      <c r="Q803" s="67">
        <v>5</v>
      </c>
      <c r="R803" s="87">
        <v>1</v>
      </c>
      <c r="S803" s="67">
        <v>5</v>
      </c>
      <c r="U803" s="88" t="s">
        <v>863</v>
      </c>
      <c r="V803" s="64" t="s">
        <v>605</v>
      </c>
      <c r="W803" s="64" t="s">
        <v>864</v>
      </c>
      <c r="X803" s="67">
        <v>10104</v>
      </c>
    </row>
    <row r="804" spans="1:24" ht="12">
      <c r="A804" s="86">
        <v>497</v>
      </c>
      <c r="B804" s="64">
        <v>497117086</v>
      </c>
      <c r="C804" s="66" t="s">
        <v>299</v>
      </c>
      <c r="D804" s="67">
        <v>0</v>
      </c>
      <c r="E804" s="67">
        <v>0</v>
      </c>
      <c r="F804" s="67">
        <v>3</v>
      </c>
      <c r="G804" s="67">
        <v>15</v>
      </c>
      <c r="H804" s="67">
        <v>7</v>
      </c>
      <c r="I804" s="67">
        <v>5</v>
      </c>
      <c r="J804" s="67">
        <v>0</v>
      </c>
      <c r="K804" s="87">
        <v>1.137</v>
      </c>
      <c r="L804" s="67">
        <v>0</v>
      </c>
      <c r="M804" s="67">
        <v>1</v>
      </c>
      <c r="N804" s="67">
        <v>0</v>
      </c>
      <c r="O804" s="67">
        <v>0</v>
      </c>
      <c r="P804" s="67">
        <v>2</v>
      </c>
      <c r="Q804" s="67">
        <v>30</v>
      </c>
      <c r="R804" s="87">
        <v>1</v>
      </c>
      <c r="S804" s="67">
        <v>7</v>
      </c>
      <c r="U804" s="88" t="s">
        <v>863</v>
      </c>
      <c r="V804" s="64" t="s">
        <v>605</v>
      </c>
      <c r="W804" s="64" t="s">
        <v>761</v>
      </c>
      <c r="X804" s="67">
        <v>9832</v>
      </c>
    </row>
    <row r="805" spans="1:24" ht="12">
      <c r="A805" s="86">
        <v>497</v>
      </c>
      <c r="B805" s="64">
        <v>497117087</v>
      </c>
      <c r="C805" s="66" t="s">
        <v>299</v>
      </c>
      <c r="D805" s="67">
        <v>0</v>
      </c>
      <c r="E805" s="67">
        <v>0</v>
      </c>
      <c r="F805" s="67">
        <v>1</v>
      </c>
      <c r="G805" s="67">
        <v>1</v>
      </c>
      <c r="H805" s="67">
        <v>0</v>
      </c>
      <c r="I805" s="67">
        <v>0</v>
      </c>
      <c r="J805" s="67">
        <v>0</v>
      </c>
      <c r="K805" s="87">
        <v>7.5800000000000006E-2</v>
      </c>
      <c r="L805" s="67">
        <v>0</v>
      </c>
      <c r="M805" s="67">
        <v>0</v>
      </c>
      <c r="N805" s="67">
        <v>0</v>
      </c>
      <c r="O805" s="67">
        <v>0</v>
      </c>
      <c r="P805" s="67">
        <v>2</v>
      </c>
      <c r="Q805" s="67">
        <v>2</v>
      </c>
      <c r="R805" s="87">
        <v>1</v>
      </c>
      <c r="S805" s="67">
        <v>5</v>
      </c>
      <c r="U805" s="88" t="s">
        <v>863</v>
      </c>
      <c r="V805" s="64" t="s">
        <v>605</v>
      </c>
      <c r="W805" s="64" t="s">
        <v>721</v>
      </c>
      <c r="X805" s="67">
        <v>13280</v>
      </c>
    </row>
    <row r="806" spans="1:24" ht="12">
      <c r="A806" s="86">
        <v>497</v>
      </c>
      <c r="B806" s="64">
        <v>497117111</v>
      </c>
      <c r="C806" s="66" t="s">
        <v>299</v>
      </c>
      <c r="D806" s="67">
        <v>0</v>
      </c>
      <c r="E806" s="67">
        <v>0</v>
      </c>
      <c r="F806" s="67">
        <v>3</v>
      </c>
      <c r="G806" s="67">
        <v>5</v>
      </c>
      <c r="H806" s="67">
        <v>1</v>
      </c>
      <c r="I806" s="67">
        <v>0</v>
      </c>
      <c r="J806" s="67">
        <v>0</v>
      </c>
      <c r="K806" s="87">
        <v>0.34110000000000001</v>
      </c>
      <c r="L806" s="67">
        <v>0</v>
      </c>
      <c r="M806" s="67">
        <v>1</v>
      </c>
      <c r="N806" s="67">
        <v>0</v>
      </c>
      <c r="O806" s="67">
        <v>0</v>
      </c>
      <c r="P806" s="67">
        <v>2</v>
      </c>
      <c r="Q806" s="67">
        <v>9</v>
      </c>
      <c r="R806" s="87">
        <v>1</v>
      </c>
      <c r="S806" s="67">
        <v>6</v>
      </c>
      <c r="U806" s="88" t="s">
        <v>863</v>
      </c>
      <c r="V806" s="64" t="s">
        <v>605</v>
      </c>
      <c r="W806" s="64" t="s">
        <v>808</v>
      </c>
      <c r="X806" s="67">
        <v>10458</v>
      </c>
    </row>
    <row r="807" spans="1:24" ht="12">
      <c r="A807" s="86">
        <v>497</v>
      </c>
      <c r="B807" s="64">
        <v>497117114</v>
      </c>
      <c r="C807" s="66" t="s">
        <v>299</v>
      </c>
      <c r="D807" s="67">
        <v>0</v>
      </c>
      <c r="E807" s="67">
        <v>0</v>
      </c>
      <c r="F807" s="67">
        <v>1</v>
      </c>
      <c r="G807" s="67">
        <v>7</v>
      </c>
      <c r="H807" s="67">
        <v>3</v>
      </c>
      <c r="I807" s="67">
        <v>2</v>
      </c>
      <c r="J807" s="67">
        <v>0</v>
      </c>
      <c r="K807" s="87">
        <v>0.49270000000000003</v>
      </c>
      <c r="L807" s="67">
        <v>0</v>
      </c>
      <c r="M807" s="67">
        <v>1</v>
      </c>
      <c r="N807" s="67">
        <v>0</v>
      </c>
      <c r="O807" s="67">
        <v>1</v>
      </c>
      <c r="P807" s="67">
        <v>5</v>
      </c>
      <c r="Q807" s="67">
        <v>13</v>
      </c>
      <c r="R807" s="87">
        <v>1</v>
      </c>
      <c r="S807" s="67">
        <v>10</v>
      </c>
      <c r="U807" s="88" t="s">
        <v>863</v>
      </c>
      <c r="V807" s="64" t="s">
        <v>605</v>
      </c>
      <c r="W807" s="64" t="s">
        <v>603</v>
      </c>
      <c r="X807" s="67">
        <v>11571</v>
      </c>
    </row>
    <row r="808" spans="1:24" ht="12">
      <c r="A808" s="86">
        <v>497</v>
      </c>
      <c r="B808" s="64">
        <v>497117117</v>
      </c>
      <c r="C808" s="66" t="s">
        <v>299</v>
      </c>
      <c r="D808" s="67">
        <v>0</v>
      </c>
      <c r="E808" s="67">
        <v>0</v>
      </c>
      <c r="F808" s="67">
        <v>2</v>
      </c>
      <c r="G808" s="67">
        <v>17</v>
      </c>
      <c r="H808" s="67">
        <v>6</v>
      </c>
      <c r="I808" s="67">
        <v>4</v>
      </c>
      <c r="J808" s="67">
        <v>0</v>
      </c>
      <c r="K808" s="87">
        <v>1.0991</v>
      </c>
      <c r="L808" s="67">
        <v>0</v>
      </c>
      <c r="M808" s="67">
        <v>0</v>
      </c>
      <c r="N808" s="67">
        <v>0</v>
      </c>
      <c r="O808" s="67">
        <v>0</v>
      </c>
      <c r="P808" s="67">
        <v>0</v>
      </c>
      <c r="Q808" s="67">
        <v>29</v>
      </c>
      <c r="R808" s="87">
        <v>1</v>
      </c>
      <c r="S808" s="67">
        <v>5</v>
      </c>
      <c r="U808" s="88" t="s">
        <v>863</v>
      </c>
      <c r="V808" s="64" t="s">
        <v>605</v>
      </c>
      <c r="W808" s="64" t="s">
        <v>605</v>
      </c>
      <c r="X808" s="67">
        <v>9432</v>
      </c>
    </row>
    <row r="809" spans="1:24" ht="12">
      <c r="A809" s="86">
        <v>497</v>
      </c>
      <c r="B809" s="64">
        <v>497117137</v>
      </c>
      <c r="C809" s="66" t="s">
        <v>299</v>
      </c>
      <c r="D809" s="67">
        <v>0</v>
      </c>
      <c r="E809" s="67">
        <v>0</v>
      </c>
      <c r="F809" s="67">
        <v>0</v>
      </c>
      <c r="G809" s="67">
        <v>8</v>
      </c>
      <c r="H809" s="67">
        <v>18</v>
      </c>
      <c r="I809" s="67">
        <v>9</v>
      </c>
      <c r="J809" s="67">
        <v>0</v>
      </c>
      <c r="K809" s="87">
        <v>1.3265</v>
      </c>
      <c r="L809" s="67">
        <v>0</v>
      </c>
      <c r="M809" s="67">
        <v>0</v>
      </c>
      <c r="N809" s="67">
        <v>0</v>
      </c>
      <c r="O809" s="67">
        <v>0</v>
      </c>
      <c r="P809" s="67">
        <v>3</v>
      </c>
      <c r="Q809" s="67">
        <v>35</v>
      </c>
      <c r="R809" s="87">
        <v>1</v>
      </c>
      <c r="S809" s="67">
        <v>10</v>
      </c>
      <c r="U809" s="88" t="s">
        <v>863</v>
      </c>
      <c r="V809" s="64" t="s">
        <v>605</v>
      </c>
      <c r="W809" s="64" t="s">
        <v>772</v>
      </c>
      <c r="X809" s="67">
        <v>9904</v>
      </c>
    </row>
    <row r="810" spans="1:24" ht="12">
      <c r="A810" s="86">
        <v>497</v>
      </c>
      <c r="B810" s="64">
        <v>497117154</v>
      </c>
      <c r="C810" s="66" t="s">
        <v>299</v>
      </c>
      <c r="D810" s="67">
        <v>0</v>
      </c>
      <c r="E810" s="67">
        <v>0</v>
      </c>
      <c r="F810" s="67">
        <v>0</v>
      </c>
      <c r="G810" s="67">
        <v>4</v>
      </c>
      <c r="H810" s="67">
        <v>2</v>
      </c>
      <c r="I810" s="67">
        <v>0</v>
      </c>
      <c r="J810" s="67">
        <v>0</v>
      </c>
      <c r="K810" s="87">
        <v>0.22739999999999999</v>
      </c>
      <c r="L810" s="67">
        <v>0</v>
      </c>
      <c r="M810" s="67">
        <v>0</v>
      </c>
      <c r="N810" s="67">
        <v>0</v>
      </c>
      <c r="O810" s="67">
        <v>0</v>
      </c>
      <c r="P810" s="67">
        <v>0</v>
      </c>
      <c r="Q810" s="67">
        <v>6</v>
      </c>
      <c r="R810" s="87">
        <v>1</v>
      </c>
      <c r="S810" s="67">
        <v>4</v>
      </c>
      <c r="U810" s="88" t="s">
        <v>863</v>
      </c>
      <c r="V810" s="64" t="s">
        <v>605</v>
      </c>
      <c r="W810" s="64" t="s">
        <v>865</v>
      </c>
      <c r="X810" s="67">
        <v>9190</v>
      </c>
    </row>
    <row r="811" spans="1:24" ht="12">
      <c r="A811" s="86">
        <v>497</v>
      </c>
      <c r="B811" s="64">
        <v>497117159</v>
      </c>
      <c r="C811" s="66" t="s">
        <v>299</v>
      </c>
      <c r="D811" s="67">
        <v>0</v>
      </c>
      <c r="E811" s="67">
        <v>0</v>
      </c>
      <c r="F811" s="67">
        <v>0</v>
      </c>
      <c r="G811" s="67">
        <v>3</v>
      </c>
      <c r="H811" s="67">
        <v>2</v>
      </c>
      <c r="I811" s="67">
        <v>0</v>
      </c>
      <c r="J811" s="67">
        <v>0</v>
      </c>
      <c r="K811" s="87">
        <v>0.1895</v>
      </c>
      <c r="L811" s="67">
        <v>0</v>
      </c>
      <c r="M811" s="67">
        <v>0</v>
      </c>
      <c r="N811" s="67">
        <v>0</v>
      </c>
      <c r="O811" s="67">
        <v>0</v>
      </c>
      <c r="P811" s="67">
        <v>0</v>
      </c>
      <c r="Q811" s="67">
        <v>5</v>
      </c>
      <c r="R811" s="87">
        <v>1</v>
      </c>
      <c r="S811" s="67">
        <v>2</v>
      </c>
      <c r="U811" s="88" t="s">
        <v>863</v>
      </c>
      <c r="V811" s="64" t="s">
        <v>605</v>
      </c>
      <c r="W811" s="64" t="s">
        <v>722</v>
      </c>
      <c r="X811" s="67">
        <v>9167</v>
      </c>
    </row>
    <row r="812" spans="1:24" ht="12">
      <c r="A812" s="86">
        <v>497</v>
      </c>
      <c r="B812" s="64">
        <v>497117210</v>
      </c>
      <c r="C812" s="66" t="s">
        <v>299</v>
      </c>
      <c r="D812" s="67">
        <v>0</v>
      </c>
      <c r="E812" s="67">
        <v>0</v>
      </c>
      <c r="F812" s="67">
        <v>5</v>
      </c>
      <c r="G812" s="67">
        <v>17</v>
      </c>
      <c r="H812" s="67">
        <v>12</v>
      </c>
      <c r="I812" s="67">
        <v>14</v>
      </c>
      <c r="J812" s="67">
        <v>0</v>
      </c>
      <c r="K812" s="87">
        <v>1.8191999999999999</v>
      </c>
      <c r="L812" s="67">
        <v>0</v>
      </c>
      <c r="M812" s="67">
        <v>0</v>
      </c>
      <c r="N812" s="67">
        <v>0</v>
      </c>
      <c r="O812" s="67">
        <v>0</v>
      </c>
      <c r="P812" s="67">
        <v>6</v>
      </c>
      <c r="Q812" s="67">
        <v>48</v>
      </c>
      <c r="R812" s="87">
        <v>1</v>
      </c>
      <c r="S812" s="67">
        <v>6</v>
      </c>
      <c r="U812" s="88" t="s">
        <v>863</v>
      </c>
      <c r="V812" s="64" t="s">
        <v>605</v>
      </c>
      <c r="W812" s="64" t="s">
        <v>606</v>
      </c>
      <c r="X812" s="67">
        <v>10174</v>
      </c>
    </row>
    <row r="813" spans="1:24" ht="12">
      <c r="A813" s="86">
        <v>497</v>
      </c>
      <c r="B813" s="64">
        <v>497117223</v>
      </c>
      <c r="C813" s="66" t="s">
        <v>299</v>
      </c>
      <c r="D813" s="67">
        <v>0</v>
      </c>
      <c r="E813" s="67">
        <v>0</v>
      </c>
      <c r="F813" s="67">
        <v>0</v>
      </c>
      <c r="G813" s="67">
        <v>4</v>
      </c>
      <c r="H813" s="67">
        <v>0</v>
      </c>
      <c r="I813" s="67">
        <v>0</v>
      </c>
      <c r="J813" s="67">
        <v>0</v>
      </c>
      <c r="K813" s="87">
        <v>0.15160000000000001</v>
      </c>
      <c r="L813" s="67">
        <v>0</v>
      </c>
      <c r="M813" s="67">
        <v>0</v>
      </c>
      <c r="N813" s="67">
        <v>0</v>
      </c>
      <c r="O813" s="67">
        <v>0</v>
      </c>
      <c r="P813" s="67">
        <v>0</v>
      </c>
      <c r="Q813" s="67">
        <v>4</v>
      </c>
      <c r="R813" s="87">
        <v>1</v>
      </c>
      <c r="S813" s="67">
        <v>10</v>
      </c>
      <c r="U813" s="88" t="s">
        <v>863</v>
      </c>
      <c r="V813" s="64" t="s">
        <v>605</v>
      </c>
      <c r="W813" s="64" t="s">
        <v>866</v>
      </c>
      <c r="X813" s="67">
        <v>9305</v>
      </c>
    </row>
    <row r="814" spans="1:24" ht="12">
      <c r="A814" s="86">
        <v>497</v>
      </c>
      <c r="B814" s="64">
        <v>497117272</v>
      </c>
      <c r="C814" s="66" t="s">
        <v>299</v>
      </c>
      <c r="D814" s="67">
        <v>0</v>
      </c>
      <c r="E814" s="67">
        <v>0</v>
      </c>
      <c r="F814" s="67">
        <v>0</v>
      </c>
      <c r="G814" s="67">
        <v>2</v>
      </c>
      <c r="H814" s="67">
        <v>0</v>
      </c>
      <c r="I814" s="67">
        <v>0</v>
      </c>
      <c r="J814" s="67">
        <v>0</v>
      </c>
      <c r="K814" s="87">
        <v>7.5800000000000006E-2</v>
      </c>
      <c r="L814" s="67">
        <v>0</v>
      </c>
      <c r="M814" s="67">
        <v>0</v>
      </c>
      <c r="N814" s="67">
        <v>0</v>
      </c>
      <c r="O814" s="67">
        <v>0</v>
      </c>
      <c r="P814" s="67">
        <v>0</v>
      </c>
      <c r="Q814" s="67">
        <v>2</v>
      </c>
      <c r="R814" s="87">
        <v>1</v>
      </c>
      <c r="S814" s="67">
        <v>8</v>
      </c>
      <c r="U814" s="88" t="s">
        <v>863</v>
      </c>
      <c r="V814" s="64" t="s">
        <v>605</v>
      </c>
      <c r="W814" s="64" t="s">
        <v>867</v>
      </c>
      <c r="X814" s="67">
        <v>9305</v>
      </c>
    </row>
    <row r="815" spans="1:24" ht="12">
      <c r="A815" s="86">
        <v>497</v>
      </c>
      <c r="B815" s="64">
        <v>497117275</v>
      </c>
      <c r="C815" s="66" t="s">
        <v>299</v>
      </c>
      <c r="D815" s="67">
        <v>0</v>
      </c>
      <c r="E815" s="67">
        <v>0</v>
      </c>
      <c r="F815" s="67">
        <v>0</v>
      </c>
      <c r="G815" s="67">
        <v>2</v>
      </c>
      <c r="H815" s="67">
        <v>0</v>
      </c>
      <c r="I815" s="67">
        <v>0</v>
      </c>
      <c r="J815" s="67">
        <v>0</v>
      </c>
      <c r="K815" s="87">
        <v>7.5800000000000006E-2</v>
      </c>
      <c r="L815" s="67">
        <v>0</v>
      </c>
      <c r="M815" s="67">
        <v>0</v>
      </c>
      <c r="N815" s="67">
        <v>0</v>
      </c>
      <c r="O815" s="67">
        <v>0</v>
      </c>
      <c r="P815" s="67">
        <v>1</v>
      </c>
      <c r="Q815" s="67">
        <v>2</v>
      </c>
      <c r="R815" s="87">
        <v>1</v>
      </c>
      <c r="S815" s="67">
        <v>3</v>
      </c>
      <c r="U815" s="88" t="s">
        <v>863</v>
      </c>
      <c r="V815" s="64" t="s">
        <v>605</v>
      </c>
      <c r="W815" s="64" t="s">
        <v>764</v>
      </c>
      <c r="X815" s="67">
        <v>11262</v>
      </c>
    </row>
    <row r="816" spans="1:24" ht="12">
      <c r="A816" s="86">
        <v>497</v>
      </c>
      <c r="B816" s="64">
        <v>497117278</v>
      </c>
      <c r="C816" s="66" t="s">
        <v>299</v>
      </c>
      <c r="D816" s="67">
        <v>0</v>
      </c>
      <c r="E816" s="67">
        <v>0</v>
      </c>
      <c r="F816" s="67">
        <v>4</v>
      </c>
      <c r="G816" s="67">
        <v>16</v>
      </c>
      <c r="H816" s="67">
        <v>14</v>
      </c>
      <c r="I816" s="67">
        <v>8</v>
      </c>
      <c r="J816" s="67">
        <v>0</v>
      </c>
      <c r="K816" s="87">
        <v>1.5918000000000001</v>
      </c>
      <c r="L816" s="67">
        <v>0</v>
      </c>
      <c r="M816" s="67">
        <v>1</v>
      </c>
      <c r="N816" s="67">
        <v>0</v>
      </c>
      <c r="O816" s="67">
        <v>0</v>
      </c>
      <c r="P816" s="67">
        <v>4</v>
      </c>
      <c r="Q816" s="67">
        <v>42</v>
      </c>
      <c r="R816" s="87">
        <v>1</v>
      </c>
      <c r="S816" s="67">
        <v>6</v>
      </c>
      <c r="U816" s="88" t="s">
        <v>863</v>
      </c>
      <c r="V816" s="64" t="s">
        <v>605</v>
      </c>
      <c r="W816" s="64" t="s">
        <v>765</v>
      </c>
      <c r="X816" s="67">
        <v>9926</v>
      </c>
    </row>
    <row r="817" spans="1:24" ht="12">
      <c r="A817" s="86">
        <v>497</v>
      </c>
      <c r="B817" s="64">
        <v>497117281</v>
      </c>
      <c r="C817" s="66" t="s">
        <v>299</v>
      </c>
      <c r="D817" s="67">
        <v>0</v>
      </c>
      <c r="E817" s="67">
        <v>0</v>
      </c>
      <c r="F817" s="67">
        <v>6</v>
      </c>
      <c r="G817" s="67">
        <v>26</v>
      </c>
      <c r="H817" s="67">
        <v>29</v>
      </c>
      <c r="I817" s="67">
        <v>13</v>
      </c>
      <c r="J817" s="67">
        <v>0</v>
      </c>
      <c r="K817" s="87">
        <v>2.8046000000000002</v>
      </c>
      <c r="L817" s="67">
        <v>0</v>
      </c>
      <c r="M817" s="67">
        <v>1</v>
      </c>
      <c r="N817" s="67">
        <v>0</v>
      </c>
      <c r="O817" s="67">
        <v>0</v>
      </c>
      <c r="P817" s="67">
        <v>51</v>
      </c>
      <c r="Q817" s="67">
        <v>74</v>
      </c>
      <c r="R817" s="87">
        <v>1</v>
      </c>
      <c r="S817" s="67">
        <v>10</v>
      </c>
      <c r="U817" s="88" t="s">
        <v>863</v>
      </c>
      <c r="V817" s="64" t="s">
        <v>605</v>
      </c>
      <c r="W817" s="64" t="s">
        <v>718</v>
      </c>
      <c r="X817" s="67">
        <v>12680</v>
      </c>
    </row>
    <row r="818" spans="1:24" ht="12">
      <c r="A818" s="86">
        <v>497</v>
      </c>
      <c r="B818" s="64">
        <v>497117325</v>
      </c>
      <c r="C818" s="66" t="s">
        <v>299</v>
      </c>
      <c r="D818" s="67">
        <v>0</v>
      </c>
      <c r="E818" s="67">
        <v>0</v>
      </c>
      <c r="F818" s="67">
        <v>0</v>
      </c>
      <c r="G818" s="67">
        <v>3</v>
      </c>
      <c r="H818" s="67">
        <v>3</v>
      </c>
      <c r="I818" s="67">
        <v>0</v>
      </c>
      <c r="J818" s="67">
        <v>0</v>
      </c>
      <c r="K818" s="87">
        <v>0.22739999999999999</v>
      </c>
      <c r="L818" s="67">
        <v>0</v>
      </c>
      <c r="M818" s="67">
        <v>0</v>
      </c>
      <c r="N818" s="67">
        <v>0</v>
      </c>
      <c r="O818" s="67">
        <v>0</v>
      </c>
      <c r="P818" s="67">
        <v>1</v>
      </c>
      <c r="Q818" s="67">
        <v>6</v>
      </c>
      <c r="R818" s="87">
        <v>1</v>
      </c>
      <c r="S818" s="67">
        <v>9</v>
      </c>
      <c r="U818" s="88" t="s">
        <v>863</v>
      </c>
      <c r="V818" s="64" t="s">
        <v>605</v>
      </c>
      <c r="W818" s="64" t="s">
        <v>773</v>
      </c>
      <c r="X818" s="67">
        <v>9896</v>
      </c>
    </row>
    <row r="819" spans="1:24" ht="12">
      <c r="A819" s="86">
        <v>497</v>
      </c>
      <c r="B819" s="64">
        <v>497117327</v>
      </c>
      <c r="C819" s="66" t="s">
        <v>299</v>
      </c>
      <c r="D819" s="67">
        <v>0</v>
      </c>
      <c r="E819" s="67">
        <v>0</v>
      </c>
      <c r="F819" s="67">
        <v>0</v>
      </c>
      <c r="G819" s="67">
        <v>2</v>
      </c>
      <c r="H819" s="67">
        <v>1</v>
      </c>
      <c r="I819" s="67">
        <v>0</v>
      </c>
      <c r="J819" s="67">
        <v>0</v>
      </c>
      <c r="K819" s="87">
        <v>0.1137</v>
      </c>
      <c r="L819" s="67">
        <v>0</v>
      </c>
      <c r="M819" s="67">
        <v>0</v>
      </c>
      <c r="N819" s="67">
        <v>0</v>
      </c>
      <c r="O819" s="67">
        <v>0</v>
      </c>
      <c r="P819" s="67">
        <v>0</v>
      </c>
      <c r="Q819" s="67">
        <v>3</v>
      </c>
      <c r="R819" s="87">
        <v>1</v>
      </c>
      <c r="S819" s="67">
        <v>3</v>
      </c>
      <c r="U819" s="88" t="s">
        <v>863</v>
      </c>
      <c r="V819" s="64" t="s">
        <v>605</v>
      </c>
      <c r="W819" s="64" t="s">
        <v>766</v>
      </c>
      <c r="X819" s="67">
        <v>9190</v>
      </c>
    </row>
    <row r="820" spans="1:24" ht="12">
      <c r="A820" s="86">
        <v>497</v>
      </c>
      <c r="B820" s="64">
        <v>497117332</v>
      </c>
      <c r="C820" s="66" t="s">
        <v>299</v>
      </c>
      <c r="D820" s="67">
        <v>0</v>
      </c>
      <c r="E820" s="67">
        <v>0</v>
      </c>
      <c r="F820" s="67">
        <v>0</v>
      </c>
      <c r="G820" s="67">
        <v>2</v>
      </c>
      <c r="H820" s="67">
        <v>2</v>
      </c>
      <c r="I820" s="67">
        <v>0</v>
      </c>
      <c r="J820" s="67">
        <v>0</v>
      </c>
      <c r="K820" s="87">
        <v>0.15160000000000001</v>
      </c>
      <c r="L820" s="67">
        <v>0</v>
      </c>
      <c r="M820" s="67">
        <v>0</v>
      </c>
      <c r="N820" s="67">
        <v>0</v>
      </c>
      <c r="O820" s="67">
        <v>0</v>
      </c>
      <c r="P820" s="67">
        <v>0</v>
      </c>
      <c r="Q820" s="67">
        <v>4</v>
      </c>
      <c r="R820" s="87">
        <v>1</v>
      </c>
      <c r="S820" s="67">
        <v>9</v>
      </c>
      <c r="U820" s="88" t="s">
        <v>863</v>
      </c>
      <c r="V820" s="64" t="s">
        <v>605</v>
      </c>
      <c r="W820" s="64" t="s">
        <v>724</v>
      </c>
      <c r="X820" s="67">
        <v>9132</v>
      </c>
    </row>
    <row r="821" spans="1:24" ht="12">
      <c r="A821" s="86">
        <v>497</v>
      </c>
      <c r="B821" s="64">
        <v>497117340</v>
      </c>
      <c r="C821" s="66" t="s">
        <v>299</v>
      </c>
      <c r="D821" s="67">
        <v>0</v>
      </c>
      <c r="E821" s="67">
        <v>0</v>
      </c>
      <c r="F821" s="67">
        <v>0</v>
      </c>
      <c r="G821" s="67">
        <v>4</v>
      </c>
      <c r="H821" s="67">
        <v>0</v>
      </c>
      <c r="I821" s="67">
        <v>0</v>
      </c>
      <c r="J821" s="67">
        <v>0</v>
      </c>
      <c r="K821" s="87">
        <v>0.15160000000000001</v>
      </c>
      <c r="L821" s="67">
        <v>0</v>
      </c>
      <c r="M821" s="67">
        <v>0</v>
      </c>
      <c r="N821" s="67">
        <v>0</v>
      </c>
      <c r="O821" s="67">
        <v>0</v>
      </c>
      <c r="P821" s="67">
        <v>2</v>
      </c>
      <c r="Q821" s="67">
        <v>4</v>
      </c>
      <c r="R821" s="87">
        <v>1</v>
      </c>
      <c r="S821" s="67">
        <v>5</v>
      </c>
      <c r="U821" s="88" t="s">
        <v>863</v>
      </c>
      <c r="V821" s="64" t="s">
        <v>605</v>
      </c>
      <c r="W821" s="64" t="s">
        <v>768</v>
      </c>
      <c r="X821" s="67">
        <v>11304</v>
      </c>
    </row>
    <row r="822" spans="1:24" ht="12">
      <c r="A822" s="86">
        <v>497</v>
      </c>
      <c r="B822" s="64">
        <v>497117605</v>
      </c>
      <c r="C822" s="66" t="s">
        <v>299</v>
      </c>
      <c r="D822" s="67">
        <v>0</v>
      </c>
      <c r="E822" s="67">
        <v>0</v>
      </c>
      <c r="F822" s="67">
        <v>0</v>
      </c>
      <c r="G822" s="67">
        <v>0</v>
      </c>
      <c r="H822" s="67">
        <v>24</v>
      </c>
      <c r="I822" s="67">
        <v>23</v>
      </c>
      <c r="J822" s="67">
        <v>0</v>
      </c>
      <c r="K822" s="87">
        <v>1.7813000000000001</v>
      </c>
      <c r="L822" s="67">
        <v>0</v>
      </c>
      <c r="M822" s="67">
        <v>0</v>
      </c>
      <c r="N822" s="67">
        <v>3</v>
      </c>
      <c r="O822" s="67">
        <v>1</v>
      </c>
      <c r="P822" s="67">
        <v>11</v>
      </c>
      <c r="Q822" s="67">
        <v>47</v>
      </c>
      <c r="R822" s="87">
        <v>1</v>
      </c>
      <c r="S822" s="67">
        <v>6</v>
      </c>
      <c r="U822" s="88" t="s">
        <v>863</v>
      </c>
      <c r="V822" s="64" t="s">
        <v>605</v>
      </c>
      <c r="W822" s="64" t="s">
        <v>769</v>
      </c>
      <c r="X822" s="67">
        <v>11039</v>
      </c>
    </row>
    <row r="823" spans="1:24" ht="12">
      <c r="A823" s="86">
        <v>497</v>
      </c>
      <c r="B823" s="64">
        <v>497117670</v>
      </c>
      <c r="C823" s="66" t="s">
        <v>299</v>
      </c>
      <c r="D823" s="67">
        <v>0</v>
      </c>
      <c r="E823" s="67">
        <v>0</v>
      </c>
      <c r="F823" s="67">
        <v>0</v>
      </c>
      <c r="G823" s="67">
        <v>0</v>
      </c>
      <c r="H823" s="67">
        <v>3</v>
      </c>
      <c r="I823" s="67">
        <v>5</v>
      </c>
      <c r="J823" s="67">
        <v>0</v>
      </c>
      <c r="K823" s="87">
        <v>0.30320000000000003</v>
      </c>
      <c r="L823" s="67">
        <v>0</v>
      </c>
      <c r="M823" s="67">
        <v>0</v>
      </c>
      <c r="N823" s="67">
        <v>0</v>
      </c>
      <c r="O823" s="67">
        <v>0</v>
      </c>
      <c r="P823" s="67">
        <v>0</v>
      </c>
      <c r="Q823" s="67">
        <v>8</v>
      </c>
      <c r="R823" s="87">
        <v>1</v>
      </c>
      <c r="S823" s="67">
        <v>4</v>
      </c>
      <c r="U823" s="88" t="s">
        <v>863</v>
      </c>
      <c r="V823" s="64" t="s">
        <v>605</v>
      </c>
      <c r="W823" s="64" t="s">
        <v>609</v>
      </c>
      <c r="X823" s="67">
        <v>10089</v>
      </c>
    </row>
    <row r="824" spans="1:24" ht="12">
      <c r="A824" s="86">
        <v>497</v>
      </c>
      <c r="B824" s="64">
        <v>497117674</v>
      </c>
      <c r="C824" s="66" t="s">
        <v>299</v>
      </c>
      <c r="D824" s="67">
        <v>0</v>
      </c>
      <c r="E824" s="67">
        <v>0</v>
      </c>
      <c r="F824" s="67">
        <v>1</v>
      </c>
      <c r="G824" s="67">
        <v>10</v>
      </c>
      <c r="H824" s="67">
        <v>2</v>
      </c>
      <c r="I824" s="67">
        <v>5</v>
      </c>
      <c r="J824" s="67">
        <v>0</v>
      </c>
      <c r="K824" s="87">
        <v>0.68220000000000003</v>
      </c>
      <c r="L824" s="67">
        <v>0</v>
      </c>
      <c r="M824" s="67">
        <v>1</v>
      </c>
      <c r="N824" s="67">
        <v>0</v>
      </c>
      <c r="O824" s="67">
        <v>0</v>
      </c>
      <c r="P824" s="67">
        <v>7</v>
      </c>
      <c r="Q824" s="67">
        <v>18</v>
      </c>
      <c r="R824" s="87">
        <v>1</v>
      </c>
      <c r="S824" s="67">
        <v>10</v>
      </c>
      <c r="U824" s="88" t="s">
        <v>863</v>
      </c>
      <c r="V824" s="64" t="s">
        <v>605</v>
      </c>
      <c r="W824" s="64" t="s">
        <v>610</v>
      </c>
      <c r="X824" s="67">
        <v>11619</v>
      </c>
    </row>
    <row r="825" spans="1:24" ht="12">
      <c r="A825" s="86">
        <v>497</v>
      </c>
      <c r="B825" s="64">
        <v>497117680</v>
      </c>
      <c r="C825" s="66" t="s">
        <v>299</v>
      </c>
      <c r="D825" s="67">
        <v>0</v>
      </c>
      <c r="E825" s="67">
        <v>0</v>
      </c>
      <c r="F825" s="67">
        <v>0</v>
      </c>
      <c r="G825" s="67">
        <v>1</v>
      </c>
      <c r="H825" s="67">
        <v>0</v>
      </c>
      <c r="I825" s="67">
        <v>0</v>
      </c>
      <c r="J825" s="67">
        <v>0</v>
      </c>
      <c r="K825" s="87">
        <v>3.7900000000000003E-2</v>
      </c>
      <c r="L825" s="67">
        <v>0</v>
      </c>
      <c r="M825" s="67">
        <v>0</v>
      </c>
      <c r="N825" s="67">
        <v>0</v>
      </c>
      <c r="O825" s="67">
        <v>0</v>
      </c>
      <c r="P825" s="67">
        <v>0</v>
      </c>
      <c r="Q825" s="67">
        <v>1</v>
      </c>
      <c r="R825" s="87">
        <v>1</v>
      </c>
      <c r="S825" s="67">
        <v>4</v>
      </c>
      <c r="U825" s="88" t="s">
        <v>863</v>
      </c>
      <c r="V825" s="64" t="s">
        <v>605</v>
      </c>
      <c r="W825" s="64" t="s">
        <v>725</v>
      </c>
      <c r="X825" s="67">
        <v>9305</v>
      </c>
    </row>
    <row r="826" spans="1:24" ht="12">
      <c r="A826" s="86">
        <v>497</v>
      </c>
      <c r="B826" s="64">
        <v>497117683</v>
      </c>
      <c r="C826" s="66" t="s">
        <v>299</v>
      </c>
      <c r="D826" s="67">
        <v>0</v>
      </c>
      <c r="E826" s="67">
        <v>0</v>
      </c>
      <c r="F826" s="67">
        <v>0</v>
      </c>
      <c r="G826" s="67">
        <v>0</v>
      </c>
      <c r="H826" s="67">
        <v>1</v>
      </c>
      <c r="I826" s="67">
        <v>2</v>
      </c>
      <c r="J826" s="67">
        <v>0</v>
      </c>
      <c r="K826" s="87">
        <v>0.1137</v>
      </c>
      <c r="L826" s="67">
        <v>0</v>
      </c>
      <c r="M826" s="67">
        <v>0</v>
      </c>
      <c r="N826" s="67">
        <v>0</v>
      </c>
      <c r="O826" s="67">
        <v>0</v>
      </c>
      <c r="P826" s="67">
        <v>2</v>
      </c>
      <c r="Q826" s="67">
        <v>3</v>
      </c>
      <c r="R826" s="87">
        <v>1</v>
      </c>
      <c r="S826" s="67">
        <v>4</v>
      </c>
      <c r="U826" s="88" t="s">
        <v>863</v>
      </c>
      <c r="V826" s="64" t="s">
        <v>605</v>
      </c>
      <c r="W826" s="64" t="s">
        <v>611</v>
      </c>
      <c r="X826" s="67">
        <v>12802</v>
      </c>
    </row>
    <row r="827" spans="1:24" ht="12">
      <c r="A827" s="86">
        <v>497</v>
      </c>
      <c r="B827" s="64">
        <v>497117750</v>
      </c>
      <c r="C827" s="66" t="s">
        <v>299</v>
      </c>
      <c r="D827" s="67">
        <v>0</v>
      </c>
      <c r="E827" s="67">
        <v>0</v>
      </c>
      <c r="F827" s="67">
        <v>0</v>
      </c>
      <c r="G827" s="67">
        <v>0</v>
      </c>
      <c r="H827" s="67">
        <v>0</v>
      </c>
      <c r="I827" s="67">
        <v>1</v>
      </c>
      <c r="J827" s="67">
        <v>0</v>
      </c>
      <c r="K827" s="87">
        <v>3.7900000000000003E-2</v>
      </c>
      <c r="L827" s="67">
        <v>0</v>
      </c>
      <c r="M827" s="67">
        <v>0</v>
      </c>
      <c r="N827" s="67">
        <v>0</v>
      </c>
      <c r="O827" s="67">
        <v>0</v>
      </c>
      <c r="P827" s="67">
        <v>0</v>
      </c>
      <c r="Q827" s="67">
        <v>1</v>
      </c>
      <c r="R827" s="87">
        <v>1</v>
      </c>
      <c r="S827" s="67">
        <v>6</v>
      </c>
      <c r="U827" s="88" t="s">
        <v>863</v>
      </c>
      <c r="V827" s="64" t="s">
        <v>605</v>
      </c>
      <c r="W827" s="64" t="s">
        <v>614</v>
      </c>
      <c r="X827" s="67">
        <v>10766</v>
      </c>
    </row>
    <row r="828" spans="1:24" ht="12">
      <c r="A828" s="86">
        <v>497</v>
      </c>
      <c r="B828" s="64">
        <v>497117755</v>
      </c>
      <c r="C828" s="66" t="s">
        <v>299</v>
      </c>
      <c r="D828" s="67">
        <v>0</v>
      </c>
      <c r="E828" s="67">
        <v>0</v>
      </c>
      <c r="F828" s="67">
        <v>0</v>
      </c>
      <c r="G828" s="67">
        <v>0</v>
      </c>
      <c r="H828" s="67">
        <v>1</v>
      </c>
      <c r="I828" s="67">
        <v>2</v>
      </c>
      <c r="J828" s="67">
        <v>0</v>
      </c>
      <c r="K828" s="87">
        <v>0.1137</v>
      </c>
      <c r="L828" s="67">
        <v>0</v>
      </c>
      <c r="M828" s="67">
        <v>0</v>
      </c>
      <c r="N828" s="67">
        <v>0</v>
      </c>
      <c r="O828" s="67">
        <v>0</v>
      </c>
      <c r="P828" s="67">
        <v>1</v>
      </c>
      <c r="Q828" s="67">
        <v>3</v>
      </c>
      <c r="R828" s="87">
        <v>1</v>
      </c>
      <c r="S828" s="67">
        <v>9</v>
      </c>
      <c r="U828" s="88" t="s">
        <v>863</v>
      </c>
      <c r="V828" s="64" t="s">
        <v>605</v>
      </c>
      <c r="W828" s="64" t="s">
        <v>615</v>
      </c>
      <c r="X828" s="67">
        <v>11690</v>
      </c>
    </row>
    <row r="829" spans="1:24" ht="12">
      <c r="A829" s="86">
        <v>497</v>
      </c>
      <c r="B829" s="64">
        <v>497117766</v>
      </c>
      <c r="C829" s="66" t="s">
        <v>299</v>
      </c>
      <c r="D829" s="67">
        <v>0</v>
      </c>
      <c r="E829" s="67">
        <v>0</v>
      </c>
      <c r="F829" s="67">
        <v>0</v>
      </c>
      <c r="G829" s="67">
        <v>0</v>
      </c>
      <c r="H829" s="67">
        <v>0</v>
      </c>
      <c r="I829" s="67">
        <v>2</v>
      </c>
      <c r="J829" s="67">
        <v>0</v>
      </c>
      <c r="K829" s="87">
        <v>7.5800000000000006E-2</v>
      </c>
      <c r="L829" s="67">
        <v>0</v>
      </c>
      <c r="M829" s="67">
        <v>0</v>
      </c>
      <c r="N829" s="67">
        <v>0</v>
      </c>
      <c r="O829" s="67">
        <v>0</v>
      </c>
      <c r="P829" s="67">
        <v>2</v>
      </c>
      <c r="Q829" s="67">
        <v>2</v>
      </c>
      <c r="R829" s="87">
        <v>1</v>
      </c>
      <c r="S829" s="67">
        <v>6</v>
      </c>
      <c r="U829" s="88" t="s">
        <v>863</v>
      </c>
      <c r="V829" s="64" t="s">
        <v>605</v>
      </c>
      <c r="W829" s="64" t="s">
        <v>813</v>
      </c>
      <c r="X829" s="67">
        <v>15039</v>
      </c>
    </row>
    <row r="830" spans="1:24" ht="12">
      <c r="A830" s="86">
        <v>498</v>
      </c>
      <c r="B830" s="64">
        <v>498281061</v>
      </c>
      <c r="C830" s="66" t="s">
        <v>307</v>
      </c>
      <c r="D830" s="67">
        <v>0</v>
      </c>
      <c r="E830" s="67">
        <v>0</v>
      </c>
      <c r="F830" s="67">
        <v>0</v>
      </c>
      <c r="G830" s="67">
        <v>0</v>
      </c>
      <c r="H830" s="67">
        <v>4</v>
      </c>
      <c r="I830" s="67">
        <v>0</v>
      </c>
      <c r="J830" s="67">
        <v>0</v>
      </c>
      <c r="K830" s="87">
        <v>0.15160000000000001</v>
      </c>
      <c r="L830" s="67">
        <v>0</v>
      </c>
      <c r="M830" s="67">
        <v>0</v>
      </c>
      <c r="N830" s="67">
        <v>0</v>
      </c>
      <c r="O830" s="67">
        <v>0</v>
      </c>
      <c r="P830" s="67">
        <v>4</v>
      </c>
      <c r="Q830" s="67">
        <v>4</v>
      </c>
      <c r="R830" s="87">
        <v>1</v>
      </c>
      <c r="S830" s="67">
        <v>10</v>
      </c>
      <c r="U830" s="88" t="s">
        <v>868</v>
      </c>
      <c r="V830" s="64" t="s">
        <v>718</v>
      </c>
      <c r="W830" s="64" t="s">
        <v>720</v>
      </c>
      <c r="X830" s="67">
        <v>13641</v>
      </c>
    </row>
    <row r="831" spans="1:24" ht="12">
      <c r="A831" s="86">
        <v>498</v>
      </c>
      <c r="B831" s="64">
        <v>498281281</v>
      </c>
      <c r="C831" s="66" t="s">
        <v>307</v>
      </c>
      <c r="D831" s="67">
        <v>0</v>
      </c>
      <c r="E831" s="67">
        <v>0</v>
      </c>
      <c r="F831" s="67">
        <v>0</v>
      </c>
      <c r="G831" s="67">
        <v>110</v>
      </c>
      <c r="H831" s="67">
        <v>250</v>
      </c>
      <c r="I831" s="67">
        <v>0</v>
      </c>
      <c r="J831" s="67">
        <v>0</v>
      </c>
      <c r="K831" s="87">
        <v>13.644</v>
      </c>
      <c r="L831" s="67">
        <v>0</v>
      </c>
      <c r="M831" s="67">
        <v>7</v>
      </c>
      <c r="N831" s="67">
        <v>10</v>
      </c>
      <c r="O831" s="67">
        <v>0</v>
      </c>
      <c r="P831" s="67">
        <v>317</v>
      </c>
      <c r="Q831" s="67">
        <v>360</v>
      </c>
      <c r="R831" s="87">
        <v>1</v>
      </c>
      <c r="S831" s="67">
        <v>10</v>
      </c>
      <c r="U831" s="88" t="s">
        <v>868</v>
      </c>
      <c r="V831" s="64" t="s">
        <v>718</v>
      </c>
      <c r="W831" s="64" t="s">
        <v>718</v>
      </c>
      <c r="X831" s="67">
        <v>13300</v>
      </c>
    </row>
    <row r="832" spans="1:24" ht="12">
      <c r="A832" s="86">
        <v>498</v>
      </c>
      <c r="B832" s="64">
        <v>498281332</v>
      </c>
      <c r="C832" s="66" t="s">
        <v>307</v>
      </c>
      <c r="D832" s="67">
        <v>0</v>
      </c>
      <c r="E832" s="67">
        <v>0</v>
      </c>
      <c r="F832" s="67">
        <v>0</v>
      </c>
      <c r="G832" s="67">
        <v>0</v>
      </c>
      <c r="H832" s="67">
        <v>1</v>
      </c>
      <c r="I832" s="67">
        <v>0</v>
      </c>
      <c r="J832" s="67">
        <v>0</v>
      </c>
      <c r="K832" s="87">
        <v>3.7900000000000003E-2</v>
      </c>
      <c r="L832" s="67">
        <v>0</v>
      </c>
      <c r="M832" s="67">
        <v>0</v>
      </c>
      <c r="N832" s="67">
        <v>0</v>
      </c>
      <c r="O832" s="67">
        <v>0</v>
      </c>
      <c r="P832" s="67">
        <v>1</v>
      </c>
      <c r="Q832" s="67">
        <v>1</v>
      </c>
      <c r="R832" s="87">
        <v>1</v>
      </c>
      <c r="S832" s="67">
        <v>9</v>
      </c>
      <c r="U832" s="88" t="s">
        <v>868</v>
      </c>
      <c r="V832" s="64" t="s">
        <v>718</v>
      </c>
      <c r="W832" s="64" t="s">
        <v>724</v>
      </c>
      <c r="X832" s="67">
        <v>13539</v>
      </c>
    </row>
    <row r="833" spans="1:24" ht="12">
      <c r="A833" s="86">
        <v>499</v>
      </c>
      <c r="B833" s="64">
        <v>499061061</v>
      </c>
      <c r="C833" s="66" t="s">
        <v>573</v>
      </c>
      <c r="D833" s="67">
        <v>0</v>
      </c>
      <c r="E833" s="67">
        <v>0</v>
      </c>
      <c r="F833" s="67">
        <v>0</v>
      </c>
      <c r="G833" s="67">
        <v>0</v>
      </c>
      <c r="H833" s="67">
        <v>70</v>
      </c>
      <c r="I833" s="67">
        <v>58</v>
      </c>
      <c r="J833" s="67">
        <v>0</v>
      </c>
      <c r="K833" s="87">
        <v>4.8512000000000004</v>
      </c>
      <c r="L833" s="67">
        <v>0</v>
      </c>
      <c r="M833" s="67">
        <v>0</v>
      </c>
      <c r="N833" s="67">
        <v>4</v>
      </c>
      <c r="O833" s="67">
        <v>1</v>
      </c>
      <c r="P833" s="67">
        <v>46</v>
      </c>
      <c r="Q833" s="67">
        <v>128</v>
      </c>
      <c r="R833" s="87">
        <v>1</v>
      </c>
      <c r="S833" s="67">
        <v>10</v>
      </c>
      <c r="U833" s="88" t="s">
        <v>869</v>
      </c>
      <c r="V833" s="64" t="s">
        <v>720</v>
      </c>
      <c r="W833" s="64" t="s">
        <v>720</v>
      </c>
      <c r="X833" s="67">
        <v>11551</v>
      </c>
    </row>
    <row r="834" spans="1:24" ht="12">
      <c r="A834" s="86">
        <v>499</v>
      </c>
      <c r="B834" s="64">
        <v>499061111</v>
      </c>
      <c r="C834" s="66" t="s">
        <v>573</v>
      </c>
      <c r="D834" s="67">
        <v>0</v>
      </c>
      <c r="E834" s="67">
        <v>0</v>
      </c>
      <c r="F834" s="67">
        <v>0</v>
      </c>
      <c r="G834" s="67">
        <v>0</v>
      </c>
      <c r="H834" s="67">
        <v>1</v>
      </c>
      <c r="I834" s="67">
        <v>0</v>
      </c>
      <c r="J834" s="67">
        <v>0</v>
      </c>
      <c r="K834" s="87">
        <v>3.7900000000000003E-2</v>
      </c>
      <c r="L834" s="67">
        <v>0</v>
      </c>
      <c r="M834" s="67">
        <v>0</v>
      </c>
      <c r="N834" s="67">
        <v>0</v>
      </c>
      <c r="O834" s="67">
        <v>0</v>
      </c>
      <c r="P834" s="67">
        <v>1</v>
      </c>
      <c r="Q834" s="67">
        <v>1</v>
      </c>
      <c r="R834" s="87">
        <v>1</v>
      </c>
      <c r="S834" s="67">
        <v>6</v>
      </c>
      <c r="U834" s="88" t="s">
        <v>869</v>
      </c>
      <c r="V834" s="64" t="s">
        <v>720</v>
      </c>
      <c r="W834" s="64" t="s">
        <v>808</v>
      </c>
      <c r="X834" s="67">
        <v>13234</v>
      </c>
    </row>
    <row r="835" spans="1:24" ht="12">
      <c r="A835" s="86">
        <v>499</v>
      </c>
      <c r="B835" s="64">
        <v>499061137</v>
      </c>
      <c r="C835" s="66" t="s">
        <v>573</v>
      </c>
      <c r="D835" s="67">
        <v>0</v>
      </c>
      <c r="E835" s="67">
        <v>0</v>
      </c>
      <c r="F835" s="67">
        <v>0</v>
      </c>
      <c r="G835" s="67">
        <v>0</v>
      </c>
      <c r="H835" s="67">
        <v>3</v>
      </c>
      <c r="I835" s="67">
        <v>4</v>
      </c>
      <c r="J835" s="67">
        <v>0</v>
      </c>
      <c r="K835" s="87">
        <v>0.26529999999999998</v>
      </c>
      <c r="L835" s="67">
        <v>0</v>
      </c>
      <c r="M835" s="67">
        <v>0</v>
      </c>
      <c r="N835" s="67">
        <v>0</v>
      </c>
      <c r="O835" s="67">
        <v>0</v>
      </c>
      <c r="P835" s="67">
        <v>5</v>
      </c>
      <c r="Q835" s="67">
        <v>7</v>
      </c>
      <c r="R835" s="87">
        <v>1</v>
      </c>
      <c r="S835" s="67">
        <v>10</v>
      </c>
      <c r="U835" s="88" t="s">
        <v>869</v>
      </c>
      <c r="V835" s="64" t="s">
        <v>720</v>
      </c>
      <c r="W835" s="64" t="s">
        <v>772</v>
      </c>
      <c r="X835" s="67">
        <v>13335</v>
      </c>
    </row>
    <row r="836" spans="1:24" ht="12">
      <c r="A836" s="86">
        <v>499</v>
      </c>
      <c r="B836" s="64">
        <v>499061161</v>
      </c>
      <c r="C836" s="66" t="s">
        <v>573</v>
      </c>
      <c r="D836" s="67">
        <v>0</v>
      </c>
      <c r="E836" s="67">
        <v>0</v>
      </c>
      <c r="F836" s="67">
        <v>0</v>
      </c>
      <c r="G836" s="67">
        <v>0</v>
      </c>
      <c r="H836" s="67">
        <v>0</v>
      </c>
      <c r="I836" s="67">
        <v>13</v>
      </c>
      <c r="J836" s="67">
        <v>0</v>
      </c>
      <c r="K836" s="87">
        <v>0.49270000000000003</v>
      </c>
      <c r="L836" s="67">
        <v>0</v>
      </c>
      <c r="M836" s="67">
        <v>0</v>
      </c>
      <c r="N836" s="67">
        <v>0</v>
      </c>
      <c r="O836" s="67">
        <v>0</v>
      </c>
      <c r="P836" s="67">
        <v>5</v>
      </c>
      <c r="Q836" s="67">
        <v>13</v>
      </c>
      <c r="R836" s="87">
        <v>1</v>
      </c>
      <c r="S836" s="67">
        <v>7</v>
      </c>
      <c r="U836" s="88" t="s">
        <v>869</v>
      </c>
      <c r="V836" s="64" t="s">
        <v>720</v>
      </c>
      <c r="W836" s="64" t="s">
        <v>723</v>
      </c>
      <c r="X836" s="67">
        <v>12449</v>
      </c>
    </row>
    <row r="837" spans="1:24" ht="12">
      <c r="A837" s="86">
        <v>499</v>
      </c>
      <c r="B837" s="64">
        <v>499061278</v>
      </c>
      <c r="C837" s="66" t="s">
        <v>573</v>
      </c>
      <c r="D837" s="67">
        <v>0</v>
      </c>
      <c r="E837" s="67">
        <v>0</v>
      </c>
      <c r="F837" s="67">
        <v>0</v>
      </c>
      <c r="G837" s="67">
        <v>0</v>
      </c>
      <c r="H837" s="67">
        <v>0</v>
      </c>
      <c r="I837" s="67">
        <v>3</v>
      </c>
      <c r="J837" s="67">
        <v>0</v>
      </c>
      <c r="K837" s="87">
        <v>0.1137</v>
      </c>
      <c r="L837" s="67">
        <v>0</v>
      </c>
      <c r="M837" s="67">
        <v>0</v>
      </c>
      <c r="N837" s="67">
        <v>0</v>
      </c>
      <c r="O837" s="67">
        <v>0</v>
      </c>
      <c r="P837" s="67">
        <v>1</v>
      </c>
      <c r="Q837" s="67">
        <v>3</v>
      </c>
      <c r="R837" s="87">
        <v>1</v>
      </c>
      <c r="S837" s="67">
        <v>6</v>
      </c>
      <c r="U837" s="88" t="s">
        <v>869</v>
      </c>
      <c r="V837" s="64" t="s">
        <v>720</v>
      </c>
      <c r="W837" s="64" t="s">
        <v>765</v>
      </c>
      <c r="X837" s="67">
        <v>12190</v>
      </c>
    </row>
    <row r="838" spans="1:24" ht="12">
      <c r="A838" s="86">
        <v>499</v>
      </c>
      <c r="B838" s="64">
        <v>499061281</v>
      </c>
      <c r="C838" s="66" t="s">
        <v>573</v>
      </c>
      <c r="D838" s="67">
        <v>0</v>
      </c>
      <c r="E838" s="67">
        <v>0</v>
      </c>
      <c r="F838" s="67">
        <v>0</v>
      </c>
      <c r="G838" s="67">
        <v>0</v>
      </c>
      <c r="H838" s="67">
        <v>189</v>
      </c>
      <c r="I838" s="67">
        <v>171</v>
      </c>
      <c r="J838" s="67">
        <v>0</v>
      </c>
      <c r="K838" s="87">
        <v>13.644</v>
      </c>
      <c r="L838" s="67">
        <v>0</v>
      </c>
      <c r="M838" s="67">
        <v>0</v>
      </c>
      <c r="N838" s="67">
        <v>14</v>
      </c>
      <c r="O838" s="67">
        <v>4</v>
      </c>
      <c r="P838" s="67">
        <v>197</v>
      </c>
      <c r="Q838" s="67">
        <v>360</v>
      </c>
      <c r="R838" s="87">
        <v>1</v>
      </c>
      <c r="S838" s="67">
        <v>10</v>
      </c>
      <c r="U838" s="88" t="s">
        <v>869</v>
      </c>
      <c r="V838" s="64" t="s">
        <v>720</v>
      </c>
      <c r="W838" s="64" t="s">
        <v>718</v>
      </c>
      <c r="X838" s="67">
        <v>12495</v>
      </c>
    </row>
    <row r="839" spans="1:24" ht="12">
      <c r="A839" s="86">
        <v>499</v>
      </c>
      <c r="B839" s="64">
        <v>499061325</v>
      </c>
      <c r="C839" s="66" t="s">
        <v>573</v>
      </c>
      <c r="D839" s="67">
        <v>0</v>
      </c>
      <c r="E839" s="67">
        <v>0</v>
      </c>
      <c r="F839" s="67">
        <v>0</v>
      </c>
      <c r="G839" s="67">
        <v>0</v>
      </c>
      <c r="H839" s="67">
        <v>1</v>
      </c>
      <c r="I839" s="67">
        <v>1</v>
      </c>
      <c r="J839" s="67">
        <v>0</v>
      </c>
      <c r="K839" s="87">
        <v>7.5800000000000006E-2</v>
      </c>
      <c r="L839" s="67">
        <v>0</v>
      </c>
      <c r="M839" s="67">
        <v>0</v>
      </c>
      <c r="N839" s="67">
        <v>0</v>
      </c>
      <c r="O839" s="67">
        <v>0</v>
      </c>
      <c r="P839" s="67">
        <v>2</v>
      </c>
      <c r="Q839" s="67">
        <v>2</v>
      </c>
      <c r="R839" s="87">
        <v>1</v>
      </c>
      <c r="S839" s="67">
        <v>9</v>
      </c>
      <c r="U839" s="88" t="s">
        <v>869</v>
      </c>
      <c r="V839" s="64" t="s">
        <v>720</v>
      </c>
      <c r="W839" s="64" t="s">
        <v>773</v>
      </c>
      <c r="X839" s="67">
        <v>14442</v>
      </c>
    </row>
    <row r="840" spans="1:24" ht="12">
      <c r="A840" s="86">
        <v>499</v>
      </c>
      <c r="B840" s="64">
        <v>499061332</v>
      </c>
      <c r="C840" s="66" t="s">
        <v>573</v>
      </c>
      <c r="D840" s="67">
        <v>0</v>
      </c>
      <c r="E840" s="67">
        <v>0</v>
      </c>
      <c r="F840" s="67">
        <v>0</v>
      </c>
      <c r="G840" s="67">
        <v>0</v>
      </c>
      <c r="H840" s="67">
        <v>4</v>
      </c>
      <c r="I840" s="67">
        <v>5</v>
      </c>
      <c r="J840" s="67">
        <v>0</v>
      </c>
      <c r="K840" s="87">
        <v>0.34110000000000001</v>
      </c>
      <c r="L840" s="67">
        <v>0</v>
      </c>
      <c r="M840" s="67">
        <v>0</v>
      </c>
      <c r="N840" s="67">
        <v>1</v>
      </c>
      <c r="O840" s="67">
        <v>1</v>
      </c>
      <c r="P840" s="67">
        <v>5</v>
      </c>
      <c r="Q840" s="67">
        <v>9</v>
      </c>
      <c r="R840" s="87">
        <v>1</v>
      </c>
      <c r="S840" s="67">
        <v>9</v>
      </c>
      <c r="U840" s="88" t="s">
        <v>869</v>
      </c>
      <c r="V840" s="64" t="s">
        <v>720</v>
      </c>
      <c r="W840" s="64" t="s">
        <v>724</v>
      </c>
      <c r="X840" s="67">
        <v>12987</v>
      </c>
    </row>
    <row r="841" spans="1:24" ht="12">
      <c r="A841" s="86">
        <v>499</v>
      </c>
      <c r="B841" s="64">
        <v>499061672</v>
      </c>
      <c r="C841" s="66" t="s">
        <v>573</v>
      </c>
      <c r="D841" s="67">
        <v>0</v>
      </c>
      <c r="E841" s="67">
        <v>0</v>
      </c>
      <c r="F841" s="67">
        <v>0</v>
      </c>
      <c r="G841" s="67">
        <v>0</v>
      </c>
      <c r="H841" s="67">
        <v>0</v>
      </c>
      <c r="I841" s="67">
        <v>1</v>
      </c>
      <c r="J841" s="67">
        <v>0</v>
      </c>
      <c r="K841" s="87">
        <v>3.7900000000000003E-2</v>
      </c>
      <c r="L841" s="67">
        <v>0</v>
      </c>
      <c r="M841" s="67">
        <v>0</v>
      </c>
      <c r="N841" s="67">
        <v>0</v>
      </c>
      <c r="O841" s="67">
        <v>0</v>
      </c>
      <c r="P841" s="67">
        <v>1</v>
      </c>
      <c r="Q841" s="67">
        <v>1</v>
      </c>
      <c r="R841" s="87">
        <v>1</v>
      </c>
      <c r="S841" s="67">
        <v>8</v>
      </c>
      <c r="U841" s="88" t="s">
        <v>869</v>
      </c>
      <c r="V841" s="64" t="s">
        <v>720</v>
      </c>
      <c r="W841" s="64" t="s">
        <v>812</v>
      </c>
      <c r="X841" s="67">
        <v>15243</v>
      </c>
    </row>
    <row r="842" spans="1:24" ht="12">
      <c r="A842" s="86">
        <v>3501</v>
      </c>
      <c r="B842" s="64">
        <v>3501061061</v>
      </c>
      <c r="C842" s="66" t="s">
        <v>308</v>
      </c>
      <c r="D842" s="67">
        <v>0</v>
      </c>
      <c r="E842" s="67">
        <v>0</v>
      </c>
      <c r="F842" s="67">
        <v>0</v>
      </c>
      <c r="G842" s="67">
        <v>0</v>
      </c>
      <c r="H842" s="67">
        <v>0</v>
      </c>
      <c r="I842" s="67">
        <v>31</v>
      </c>
      <c r="J842" s="67">
        <v>0</v>
      </c>
      <c r="K842" s="87">
        <v>1.1749000000000001</v>
      </c>
      <c r="L842" s="67">
        <v>0</v>
      </c>
      <c r="M842" s="67">
        <v>0</v>
      </c>
      <c r="N842" s="67">
        <v>0</v>
      </c>
      <c r="O842" s="67">
        <v>1</v>
      </c>
      <c r="P842" s="67">
        <v>25</v>
      </c>
      <c r="Q842" s="67">
        <v>31</v>
      </c>
      <c r="R842" s="87">
        <v>1</v>
      </c>
      <c r="S842" s="67">
        <v>10</v>
      </c>
      <c r="U842" s="88" t="s">
        <v>870</v>
      </c>
      <c r="V842" s="64" t="s">
        <v>720</v>
      </c>
      <c r="W842" s="64" t="s">
        <v>720</v>
      </c>
      <c r="X842" s="67">
        <v>14602</v>
      </c>
    </row>
    <row r="843" spans="1:24" ht="12">
      <c r="A843" s="86">
        <v>3501</v>
      </c>
      <c r="B843" s="64">
        <v>3501061111</v>
      </c>
      <c r="C843" s="66" t="s">
        <v>308</v>
      </c>
      <c r="D843" s="67">
        <v>0</v>
      </c>
      <c r="E843" s="67">
        <v>0</v>
      </c>
      <c r="F843" s="67">
        <v>0</v>
      </c>
      <c r="G843" s="67">
        <v>0</v>
      </c>
      <c r="H843" s="67">
        <v>0</v>
      </c>
      <c r="I843" s="67">
        <v>1</v>
      </c>
      <c r="J843" s="67">
        <v>0</v>
      </c>
      <c r="K843" s="87">
        <v>3.7900000000000003E-2</v>
      </c>
      <c r="L843" s="67">
        <v>0</v>
      </c>
      <c r="M843" s="67">
        <v>0</v>
      </c>
      <c r="N843" s="67">
        <v>0</v>
      </c>
      <c r="O843" s="67">
        <v>0</v>
      </c>
      <c r="P843" s="67">
        <v>0</v>
      </c>
      <c r="Q843" s="67">
        <v>1</v>
      </c>
      <c r="R843" s="87">
        <v>1</v>
      </c>
      <c r="S843" s="67">
        <v>6</v>
      </c>
      <c r="U843" s="88" t="s">
        <v>870</v>
      </c>
      <c r="V843" s="64" t="s">
        <v>720</v>
      </c>
      <c r="W843" s="64" t="s">
        <v>808</v>
      </c>
      <c r="X843" s="67">
        <v>10766</v>
      </c>
    </row>
    <row r="844" spans="1:24" ht="12">
      <c r="A844" s="86">
        <v>3501</v>
      </c>
      <c r="B844" s="64">
        <v>3501061117</v>
      </c>
      <c r="C844" s="66" t="s">
        <v>308</v>
      </c>
      <c r="D844" s="67">
        <v>0</v>
      </c>
      <c r="E844" s="67">
        <v>0</v>
      </c>
      <c r="F844" s="67">
        <v>0</v>
      </c>
      <c r="G844" s="67">
        <v>0</v>
      </c>
      <c r="H844" s="67">
        <v>0</v>
      </c>
      <c r="I844" s="67">
        <v>1</v>
      </c>
      <c r="J844" s="67">
        <v>0</v>
      </c>
      <c r="K844" s="87">
        <v>3.7900000000000003E-2</v>
      </c>
      <c r="L844" s="67">
        <v>0</v>
      </c>
      <c r="M844" s="67">
        <v>0</v>
      </c>
      <c r="N844" s="67">
        <v>0</v>
      </c>
      <c r="O844" s="67">
        <v>0</v>
      </c>
      <c r="P844" s="67">
        <v>1</v>
      </c>
      <c r="Q844" s="67">
        <v>1</v>
      </c>
      <c r="R844" s="87">
        <v>1</v>
      </c>
      <c r="S844" s="67">
        <v>5</v>
      </c>
      <c r="U844" s="88" t="s">
        <v>870</v>
      </c>
      <c r="V844" s="64" t="s">
        <v>720</v>
      </c>
      <c r="W844" s="64" t="s">
        <v>605</v>
      </c>
      <c r="X844" s="67">
        <v>14765</v>
      </c>
    </row>
    <row r="845" spans="1:24" ht="12">
      <c r="A845" s="86">
        <v>3501</v>
      </c>
      <c r="B845" s="64">
        <v>3501061137</v>
      </c>
      <c r="C845" s="66" t="s">
        <v>308</v>
      </c>
      <c r="D845" s="67">
        <v>0</v>
      </c>
      <c r="E845" s="67">
        <v>0</v>
      </c>
      <c r="F845" s="67">
        <v>0</v>
      </c>
      <c r="G845" s="67">
        <v>0</v>
      </c>
      <c r="H845" s="67">
        <v>0</v>
      </c>
      <c r="I845" s="67">
        <v>148</v>
      </c>
      <c r="J845" s="67">
        <v>0</v>
      </c>
      <c r="K845" s="87">
        <v>5.6092000000000004</v>
      </c>
      <c r="L845" s="67">
        <v>0</v>
      </c>
      <c r="M845" s="67">
        <v>0</v>
      </c>
      <c r="N845" s="67">
        <v>0</v>
      </c>
      <c r="O845" s="67">
        <v>19</v>
      </c>
      <c r="P845" s="67">
        <v>135</v>
      </c>
      <c r="Q845" s="67">
        <v>148</v>
      </c>
      <c r="R845" s="87">
        <v>1</v>
      </c>
      <c r="S845" s="67">
        <v>10</v>
      </c>
      <c r="U845" s="88" t="s">
        <v>870</v>
      </c>
      <c r="V845" s="64" t="s">
        <v>720</v>
      </c>
      <c r="W845" s="64" t="s">
        <v>772</v>
      </c>
      <c r="X845" s="67">
        <v>15279</v>
      </c>
    </row>
    <row r="846" spans="1:24" ht="12">
      <c r="A846" s="86">
        <v>3501</v>
      </c>
      <c r="B846" s="64">
        <v>3501061161</v>
      </c>
      <c r="C846" s="66" t="s">
        <v>308</v>
      </c>
      <c r="D846" s="67">
        <v>0</v>
      </c>
      <c r="E846" s="67">
        <v>0</v>
      </c>
      <c r="F846" s="67">
        <v>0</v>
      </c>
      <c r="G846" s="67">
        <v>0</v>
      </c>
      <c r="H846" s="67">
        <v>0</v>
      </c>
      <c r="I846" s="67">
        <v>1</v>
      </c>
      <c r="J846" s="67">
        <v>0</v>
      </c>
      <c r="K846" s="87">
        <v>3.7900000000000003E-2</v>
      </c>
      <c r="L846" s="67">
        <v>0</v>
      </c>
      <c r="M846" s="67">
        <v>0</v>
      </c>
      <c r="N846" s="67">
        <v>0</v>
      </c>
      <c r="O846" s="67">
        <v>0</v>
      </c>
      <c r="P846" s="67">
        <v>0</v>
      </c>
      <c r="Q846" s="67">
        <v>1</v>
      </c>
      <c r="R846" s="87">
        <v>1</v>
      </c>
      <c r="S846" s="67">
        <v>7</v>
      </c>
      <c r="U846" s="88" t="s">
        <v>870</v>
      </c>
      <c r="V846" s="64" t="s">
        <v>720</v>
      </c>
      <c r="W846" s="64" t="s">
        <v>723</v>
      </c>
      <c r="X846" s="67">
        <v>10766</v>
      </c>
    </row>
    <row r="847" spans="1:24" ht="12">
      <c r="A847" s="86">
        <v>3501</v>
      </c>
      <c r="B847" s="64">
        <v>3501061210</v>
      </c>
      <c r="C847" s="66" t="s">
        <v>308</v>
      </c>
      <c r="D847" s="67">
        <v>0</v>
      </c>
      <c r="E847" s="67">
        <v>0</v>
      </c>
      <c r="F847" s="67">
        <v>0</v>
      </c>
      <c r="G847" s="67">
        <v>0</v>
      </c>
      <c r="H847" s="67">
        <v>0</v>
      </c>
      <c r="I847" s="67">
        <v>1</v>
      </c>
      <c r="J847" s="67">
        <v>0</v>
      </c>
      <c r="K847" s="87">
        <v>3.7900000000000003E-2</v>
      </c>
      <c r="L847" s="67">
        <v>0</v>
      </c>
      <c r="M847" s="67">
        <v>0</v>
      </c>
      <c r="N847" s="67">
        <v>0</v>
      </c>
      <c r="O847" s="67">
        <v>0</v>
      </c>
      <c r="P847" s="67">
        <v>1</v>
      </c>
      <c r="Q847" s="67">
        <v>1</v>
      </c>
      <c r="R847" s="87">
        <v>1</v>
      </c>
      <c r="S847" s="67">
        <v>6</v>
      </c>
      <c r="U847" s="88" t="s">
        <v>870</v>
      </c>
      <c r="V847" s="64" t="s">
        <v>720</v>
      </c>
      <c r="W847" s="64" t="s">
        <v>606</v>
      </c>
      <c r="X847" s="67">
        <v>15039</v>
      </c>
    </row>
    <row r="848" spans="1:24" ht="12">
      <c r="A848" s="86">
        <v>3501</v>
      </c>
      <c r="B848" s="64">
        <v>3501061278</v>
      </c>
      <c r="C848" s="66" t="s">
        <v>308</v>
      </c>
      <c r="D848" s="67">
        <v>0</v>
      </c>
      <c r="E848" s="67">
        <v>0</v>
      </c>
      <c r="F848" s="67">
        <v>0</v>
      </c>
      <c r="G848" s="67">
        <v>0</v>
      </c>
      <c r="H848" s="67">
        <v>0</v>
      </c>
      <c r="I848" s="67">
        <v>3</v>
      </c>
      <c r="J848" s="67">
        <v>0</v>
      </c>
      <c r="K848" s="87">
        <v>0.1137</v>
      </c>
      <c r="L848" s="67">
        <v>0</v>
      </c>
      <c r="M848" s="67">
        <v>0</v>
      </c>
      <c r="N848" s="67">
        <v>0</v>
      </c>
      <c r="O848" s="67">
        <v>1</v>
      </c>
      <c r="P848" s="67">
        <v>2</v>
      </c>
      <c r="Q848" s="67">
        <v>3</v>
      </c>
      <c r="R848" s="87">
        <v>1</v>
      </c>
      <c r="S848" s="67">
        <v>6</v>
      </c>
      <c r="U848" s="88" t="s">
        <v>870</v>
      </c>
      <c r="V848" s="64" t="s">
        <v>720</v>
      </c>
      <c r="W848" s="64" t="s">
        <v>765</v>
      </c>
      <c r="X848" s="67">
        <v>14247</v>
      </c>
    </row>
    <row r="849" spans="1:24" ht="12">
      <c r="A849" s="86">
        <v>3501</v>
      </c>
      <c r="B849" s="64">
        <v>3501061281</v>
      </c>
      <c r="C849" s="66" t="s">
        <v>308</v>
      </c>
      <c r="D849" s="67">
        <v>0</v>
      </c>
      <c r="E849" s="67">
        <v>0</v>
      </c>
      <c r="F849" s="67">
        <v>0</v>
      </c>
      <c r="G849" s="67">
        <v>0</v>
      </c>
      <c r="H849" s="67">
        <v>0</v>
      </c>
      <c r="I849" s="67">
        <v>88</v>
      </c>
      <c r="J849" s="67">
        <v>0</v>
      </c>
      <c r="K849" s="87">
        <v>3.3351999999999999</v>
      </c>
      <c r="L849" s="67">
        <v>0</v>
      </c>
      <c r="M849" s="67">
        <v>0</v>
      </c>
      <c r="N849" s="67">
        <v>0</v>
      </c>
      <c r="O849" s="67">
        <v>4</v>
      </c>
      <c r="P849" s="67">
        <v>83</v>
      </c>
      <c r="Q849" s="67">
        <v>88</v>
      </c>
      <c r="R849" s="87">
        <v>1</v>
      </c>
      <c r="S849" s="67">
        <v>10</v>
      </c>
      <c r="U849" s="88" t="s">
        <v>870</v>
      </c>
      <c r="V849" s="64" t="s">
        <v>720</v>
      </c>
      <c r="W849" s="64" t="s">
        <v>718</v>
      </c>
      <c r="X849" s="67">
        <v>15267</v>
      </c>
    </row>
    <row r="850" spans="1:24" ht="12">
      <c r="A850" s="86">
        <v>3501</v>
      </c>
      <c r="B850" s="64">
        <v>3501061332</v>
      </c>
      <c r="C850" s="66" t="s">
        <v>308</v>
      </c>
      <c r="D850" s="67">
        <v>0</v>
      </c>
      <c r="E850" s="67">
        <v>0</v>
      </c>
      <c r="F850" s="67">
        <v>0</v>
      </c>
      <c r="G850" s="67">
        <v>0</v>
      </c>
      <c r="H850" s="67">
        <v>0</v>
      </c>
      <c r="I850" s="67">
        <v>3</v>
      </c>
      <c r="J850" s="67">
        <v>0</v>
      </c>
      <c r="K850" s="87">
        <v>0.1137</v>
      </c>
      <c r="L850" s="67">
        <v>0</v>
      </c>
      <c r="M850" s="67">
        <v>0</v>
      </c>
      <c r="N850" s="67">
        <v>0</v>
      </c>
      <c r="O850" s="67">
        <v>1</v>
      </c>
      <c r="P850" s="67">
        <v>3</v>
      </c>
      <c r="Q850" s="67">
        <v>3</v>
      </c>
      <c r="R850" s="87">
        <v>1</v>
      </c>
      <c r="S850" s="67">
        <v>9</v>
      </c>
      <c r="U850" s="88" t="s">
        <v>870</v>
      </c>
      <c r="V850" s="64" t="s">
        <v>720</v>
      </c>
      <c r="W850" s="64" t="s">
        <v>724</v>
      </c>
      <c r="X850" s="67">
        <v>15976</v>
      </c>
    </row>
    <row r="851" spans="1:24" ht="12">
      <c r="A851" s="86">
        <v>3501</v>
      </c>
      <c r="B851" s="64">
        <v>3501061683</v>
      </c>
      <c r="C851" s="66" t="s">
        <v>308</v>
      </c>
      <c r="D851" s="67">
        <v>0</v>
      </c>
      <c r="E851" s="67">
        <v>0</v>
      </c>
      <c r="F851" s="67">
        <v>0</v>
      </c>
      <c r="G851" s="67">
        <v>0</v>
      </c>
      <c r="H851" s="67">
        <v>0</v>
      </c>
      <c r="I851" s="67">
        <v>1</v>
      </c>
      <c r="J851" s="67">
        <v>0</v>
      </c>
      <c r="K851" s="87">
        <v>3.7900000000000003E-2</v>
      </c>
      <c r="L851" s="67">
        <v>0</v>
      </c>
      <c r="M851" s="67">
        <v>0</v>
      </c>
      <c r="N851" s="67">
        <v>0</v>
      </c>
      <c r="O851" s="67">
        <v>0</v>
      </c>
      <c r="P851" s="67">
        <v>1</v>
      </c>
      <c r="Q851" s="67">
        <v>1</v>
      </c>
      <c r="R851" s="87">
        <v>1</v>
      </c>
      <c r="S851" s="67">
        <v>4</v>
      </c>
      <c r="U851" s="88" t="s">
        <v>870</v>
      </c>
      <c r="V851" s="64" t="s">
        <v>720</v>
      </c>
      <c r="W851" s="64" t="s">
        <v>611</v>
      </c>
      <c r="X851" s="67">
        <v>14723</v>
      </c>
    </row>
    <row r="852" spans="1:24" ht="12">
      <c r="A852" s="86">
        <v>3502</v>
      </c>
      <c r="B852" s="64">
        <v>3502281061</v>
      </c>
      <c r="C852" s="66" t="s">
        <v>309</v>
      </c>
      <c r="D852" s="67">
        <v>0</v>
      </c>
      <c r="E852" s="67">
        <v>0</v>
      </c>
      <c r="F852" s="67">
        <v>0</v>
      </c>
      <c r="G852" s="67">
        <v>0</v>
      </c>
      <c r="H852" s="67">
        <v>0</v>
      </c>
      <c r="I852" s="67">
        <v>2</v>
      </c>
      <c r="J852" s="67">
        <v>0</v>
      </c>
      <c r="K852" s="87">
        <v>7.5800000000000006E-2</v>
      </c>
      <c r="L852" s="67">
        <v>0</v>
      </c>
      <c r="M852" s="67">
        <v>0</v>
      </c>
      <c r="N852" s="67">
        <v>0</v>
      </c>
      <c r="O852" s="67">
        <v>0</v>
      </c>
      <c r="P852" s="67">
        <v>2</v>
      </c>
      <c r="Q852" s="67">
        <v>2</v>
      </c>
      <c r="R852" s="87">
        <v>1</v>
      </c>
      <c r="S852" s="67">
        <v>10</v>
      </c>
      <c r="U852" s="88" t="s">
        <v>871</v>
      </c>
      <c r="V852" s="64" t="s">
        <v>718</v>
      </c>
      <c r="W852" s="64" t="s">
        <v>720</v>
      </c>
      <c r="X852" s="67">
        <v>15446</v>
      </c>
    </row>
    <row r="853" spans="1:24" ht="12">
      <c r="A853" s="86">
        <v>3502</v>
      </c>
      <c r="B853" s="64">
        <v>3502281281</v>
      </c>
      <c r="C853" s="66" t="s">
        <v>309</v>
      </c>
      <c r="D853" s="67">
        <v>0</v>
      </c>
      <c r="E853" s="67">
        <v>0</v>
      </c>
      <c r="F853" s="67">
        <v>0</v>
      </c>
      <c r="G853" s="67">
        <v>0</v>
      </c>
      <c r="H853" s="67">
        <v>231</v>
      </c>
      <c r="I853" s="67">
        <v>230</v>
      </c>
      <c r="J853" s="67">
        <v>0</v>
      </c>
      <c r="K853" s="87">
        <v>17.471900000000002</v>
      </c>
      <c r="L853" s="67">
        <v>0</v>
      </c>
      <c r="M853" s="67">
        <v>0</v>
      </c>
      <c r="N853" s="67">
        <v>19</v>
      </c>
      <c r="O853" s="67">
        <v>22</v>
      </c>
      <c r="P853" s="67">
        <v>349</v>
      </c>
      <c r="Q853" s="67">
        <v>461</v>
      </c>
      <c r="R853" s="87">
        <v>1</v>
      </c>
      <c r="S853" s="67">
        <v>10</v>
      </c>
      <c r="U853" s="88" t="s">
        <v>871</v>
      </c>
      <c r="V853" s="64" t="s">
        <v>718</v>
      </c>
      <c r="W853" s="64" t="s">
        <v>718</v>
      </c>
      <c r="X853" s="67">
        <v>13595</v>
      </c>
    </row>
    <row r="854" spans="1:24" ht="12">
      <c r="A854" s="86">
        <v>3503</v>
      </c>
      <c r="B854" s="64">
        <v>3503160031</v>
      </c>
      <c r="C854" s="66" t="s">
        <v>574</v>
      </c>
      <c r="D854" s="67">
        <v>0</v>
      </c>
      <c r="E854" s="67">
        <v>0</v>
      </c>
      <c r="F854" s="67">
        <v>0</v>
      </c>
      <c r="G854" s="67">
        <v>3</v>
      </c>
      <c r="H854" s="67">
        <v>2</v>
      </c>
      <c r="I854" s="67">
        <v>0</v>
      </c>
      <c r="J854" s="67">
        <v>0</v>
      </c>
      <c r="K854" s="87">
        <v>0.1895</v>
      </c>
      <c r="L854" s="67">
        <v>0</v>
      </c>
      <c r="M854" s="67">
        <v>0</v>
      </c>
      <c r="N854" s="67">
        <v>0</v>
      </c>
      <c r="O854" s="67">
        <v>0</v>
      </c>
      <c r="P854" s="67">
        <v>2</v>
      </c>
      <c r="Q854" s="67">
        <v>5</v>
      </c>
      <c r="R854" s="87">
        <v>1</v>
      </c>
      <c r="S854" s="67">
        <v>4</v>
      </c>
      <c r="U854" s="88" t="s">
        <v>872</v>
      </c>
      <c r="V854" s="64" t="s">
        <v>654</v>
      </c>
      <c r="W854" s="64" t="s">
        <v>652</v>
      </c>
      <c r="X854" s="67">
        <v>10750</v>
      </c>
    </row>
    <row r="855" spans="1:24" ht="12">
      <c r="A855" s="86">
        <v>3503</v>
      </c>
      <c r="B855" s="64">
        <v>3503160044</v>
      </c>
      <c r="C855" s="66" t="s">
        <v>574</v>
      </c>
      <c r="D855" s="67">
        <v>0</v>
      </c>
      <c r="E855" s="67">
        <v>0</v>
      </c>
      <c r="F855" s="67">
        <v>0</v>
      </c>
      <c r="G855" s="67">
        <v>2</v>
      </c>
      <c r="H855" s="67">
        <v>0</v>
      </c>
      <c r="I855" s="67">
        <v>0</v>
      </c>
      <c r="J855" s="67">
        <v>0</v>
      </c>
      <c r="K855" s="87">
        <v>7.5800000000000006E-2</v>
      </c>
      <c r="L855" s="67">
        <v>0</v>
      </c>
      <c r="M855" s="67">
        <v>0</v>
      </c>
      <c r="N855" s="67">
        <v>0</v>
      </c>
      <c r="O855" s="67">
        <v>0</v>
      </c>
      <c r="P855" s="67">
        <v>0</v>
      </c>
      <c r="Q855" s="67">
        <v>2</v>
      </c>
      <c r="R855" s="87">
        <v>1</v>
      </c>
      <c r="S855" s="67">
        <v>10</v>
      </c>
      <c r="U855" s="88" t="s">
        <v>872</v>
      </c>
      <c r="V855" s="64" t="s">
        <v>654</v>
      </c>
      <c r="W855" s="64" t="s">
        <v>595</v>
      </c>
      <c r="X855" s="67">
        <v>9305</v>
      </c>
    </row>
    <row r="856" spans="1:24" ht="12">
      <c r="A856" s="86">
        <v>3503</v>
      </c>
      <c r="B856" s="64">
        <v>3503160048</v>
      </c>
      <c r="C856" s="66" t="s">
        <v>574</v>
      </c>
      <c r="D856" s="67">
        <v>0</v>
      </c>
      <c r="E856" s="67">
        <v>0</v>
      </c>
      <c r="F856" s="67">
        <v>0</v>
      </c>
      <c r="G856" s="67">
        <v>3</v>
      </c>
      <c r="H856" s="67">
        <v>1</v>
      </c>
      <c r="I856" s="67">
        <v>0</v>
      </c>
      <c r="J856" s="67">
        <v>0</v>
      </c>
      <c r="K856" s="87">
        <v>0.15160000000000001</v>
      </c>
      <c r="L856" s="67">
        <v>0</v>
      </c>
      <c r="M856" s="67">
        <v>0</v>
      </c>
      <c r="N856" s="67">
        <v>0</v>
      </c>
      <c r="O856" s="67">
        <v>0</v>
      </c>
      <c r="P856" s="67">
        <v>0</v>
      </c>
      <c r="Q856" s="67">
        <v>4</v>
      </c>
      <c r="R856" s="87">
        <v>1</v>
      </c>
      <c r="S856" s="67">
        <v>3</v>
      </c>
      <c r="U856" s="88" t="s">
        <v>872</v>
      </c>
      <c r="V856" s="64" t="s">
        <v>654</v>
      </c>
      <c r="W856" s="64" t="s">
        <v>702</v>
      </c>
      <c r="X856" s="67">
        <v>9219</v>
      </c>
    </row>
    <row r="857" spans="1:24" ht="12">
      <c r="A857" s="86">
        <v>3503</v>
      </c>
      <c r="B857" s="64">
        <v>3503160056</v>
      </c>
      <c r="C857" s="66" t="s">
        <v>574</v>
      </c>
      <c r="D857" s="67">
        <v>0</v>
      </c>
      <c r="E857" s="67">
        <v>0</v>
      </c>
      <c r="F857" s="67">
        <v>0</v>
      </c>
      <c r="G857" s="67">
        <v>1</v>
      </c>
      <c r="H857" s="67">
        <v>1</v>
      </c>
      <c r="I857" s="67">
        <v>0</v>
      </c>
      <c r="J857" s="67">
        <v>0</v>
      </c>
      <c r="K857" s="87">
        <v>7.5800000000000006E-2</v>
      </c>
      <c r="L857" s="67">
        <v>0</v>
      </c>
      <c r="M857" s="67">
        <v>0</v>
      </c>
      <c r="N857" s="67">
        <v>0</v>
      </c>
      <c r="O857" s="67">
        <v>0</v>
      </c>
      <c r="P857" s="67">
        <v>1</v>
      </c>
      <c r="Q857" s="67">
        <v>2</v>
      </c>
      <c r="R857" s="87">
        <v>1</v>
      </c>
      <c r="S857" s="67">
        <v>3</v>
      </c>
      <c r="U857" s="88" t="s">
        <v>872</v>
      </c>
      <c r="V857" s="64" t="s">
        <v>654</v>
      </c>
      <c r="W857" s="64" t="s">
        <v>703</v>
      </c>
      <c r="X857" s="67">
        <v>11090</v>
      </c>
    </row>
    <row r="858" spans="1:24" ht="12">
      <c r="A858" s="86">
        <v>3503</v>
      </c>
      <c r="B858" s="64">
        <v>3503160079</v>
      </c>
      <c r="C858" s="66" t="s">
        <v>574</v>
      </c>
      <c r="D858" s="67">
        <v>0</v>
      </c>
      <c r="E858" s="67">
        <v>0</v>
      </c>
      <c r="F858" s="67">
        <v>3</v>
      </c>
      <c r="G858" s="67">
        <v>29</v>
      </c>
      <c r="H858" s="67">
        <v>13</v>
      </c>
      <c r="I858" s="67">
        <v>2</v>
      </c>
      <c r="J858" s="67">
        <v>0</v>
      </c>
      <c r="K858" s="87">
        <v>1.7813000000000001</v>
      </c>
      <c r="L858" s="67">
        <v>0</v>
      </c>
      <c r="M858" s="67">
        <v>3</v>
      </c>
      <c r="N858" s="67">
        <v>0</v>
      </c>
      <c r="O858" s="67">
        <v>0</v>
      </c>
      <c r="P858" s="67">
        <v>10</v>
      </c>
      <c r="Q858" s="67">
        <v>47</v>
      </c>
      <c r="R858" s="87">
        <v>1</v>
      </c>
      <c r="S858" s="67">
        <v>6</v>
      </c>
      <c r="U858" s="88" t="s">
        <v>872</v>
      </c>
      <c r="V858" s="64" t="s">
        <v>654</v>
      </c>
      <c r="W858" s="64" t="s">
        <v>660</v>
      </c>
      <c r="X858" s="67">
        <v>10326</v>
      </c>
    </row>
    <row r="859" spans="1:24" ht="12">
      <c r="A859" s="86">
        <v>3503</v>
      </c>
      <c r="B859" s="64">
        <v>3503160149</v>
      </c>
      <c r="C859" s="66" t="s">
        <v>574</v>
      </c>
      <c r="D859" s="67">
        <v>0</v>
      </c>
      <c r="E859" s="67">
        <v>0</v>
      </c>
      <c r="F859" s="67">
        <v>0</v>
      </c>
      <c r="G859" s="67">
        <v>2</v>
      </c>
      <c r="H859" s="67">
        <v>0</v>
      </c>
      <c r="I859" s="67">
        <v>0</v>
      </c>
      <c r="J859" s="67">
        <v>0</v>
      </c>
      <c r="K859" s="87">
        <v>7.5800000000000006E-2</v>
      </c>
      <c r="L859" s="67">
        <v>0</v>
      </c>
      <c r="M859" s="67">
        <v>0</v>
      </c>
      <c r="N859" s="67">
        <v>0</v>
      </c>
      <c r="O859" s="67">
        <v>0</v>
      </c>
      <c r="P859" s="67">
        <v>2</v>
      </c>
      <c r="Q859" s="67">
        <v>2</v>
      </c>
      <c r="R859" s="87">
        <v>1</v>
      </c>
      <c r="S859" s="67">
        <v>10</v>
      </c>
      <c r="U859" s="88" t="s">
        <v>872</v>
      </c>
      <c r="V859" s="64" t="s">
        <v>654</v>
      </c>
      <c r="W859" s="64" t="s">
        <v>653</v>
      </c>
      <c r="X859" s="67">
        <v>13985</v>
      </c>
    </row>
    <row r="860" spans="1:24" ht="12">
      <c r="A860" s="86">
        <v>3503</v>
      </c>
      <c r="B860" s="64">
        <v>3503160160</v>
      </c>
      <c r="C860" s="66" t="s">
        <v>574</v>
      </c>
      <c r="D860" s="67">
        <v>0</v>
      </c>
      <c r="E860" s="67">
        <v>0</v>
      </c>
      <c r="F860" s="67">
        <v>75</v>
      </c>
      <c r="G860" s="67">
        <v>494</v>
      </c>
      <c r="H860" s="67">
        <v>255</v>
      </c>
      <c r="I860" s="67">
        <v>40</v>
      </c>
      <c r="J860" s="67">
        <v>0</v>
      </c>
      <c r="K860" s="87">
        <v>32.745600000000003</v>
      </c>
      <c r="L860" s="67">
        <v>0</v>
      </c>
      <c r="M860" s="67">
        <v>167</v>
      </c>
      <c r="N860" s="67">
        <v>50</v>
      </c>
      <c r="O860" s="67">
        <v>7</v>
      </c>
      <c r="P860" s="67">
        <v>487</v>
      </c>
      <c r="Q860" s="67">
        <v>864</v>
      </c>
      <c r="R860" s="87">
        <v>1</v>
      </c>
      <c r="S860" s="67">
        <v>10</v>
      </c>
      <c r="U860" s="88" t="s">
        <v>872</v>
      </c>
      <c r="V860" s="64" t="s">
        <v>654</v>
      </c>
      <c r="W860" s="64" t="s">
        <v>654</v>
      </c>
      <c r="X860" s="67">
        <v>12509</v>
      </c>
    </row>
    <row r="861" spans="1:24" ht="12">
      <c r="A861" s="86">
        <v>3503</v>
      </c>
      <c r="B861" s="64">
        <v>3503160301</v>
      </c>
      <c r="C861" s="66" t="s">
        <v>574</v>
      </c>
      <c r="D861" s="67">
        <v>0</v>
      </c>
      <c r="E861" s="67">
        <v>0</v>
      </c>
      <c r="F861" s="67">
        <v>0</v>
      </c>
      <c r="G861" s="67">
        <v>2</v>
      </c>
      <c r="H861" s="67">
        <v>0</v>
      </c>
      <c r="I861" s="67">
        <v>1</v>
      </c>
      <c r="J861" s="67">
        <v>0</v>
      </c>
      <c r="K861" s="87">
        <v>0.1137</v>
      </c>
      <c r="L861" s="67">
        <v>0</v>
      </c>
      <c r="M861" s="67">
        <v>1</v>
      </c>
      <c r="N861" s="67">
        <v>0</v>
      </c>
      <c r="O861" s="67">
        <v>0</v>
      </c>
      <c r="P861" s="67">
        <v>3</v>
      </c>
      <c r="Q861" s="67">
        <v>3</v>
      </c>
      <c r="R861" s="87">
        <v>1</v>
      </c>
      <c r="S861" s="67">
        <v>3</v>
      </c>
      <c r="U861" s="88" t="s">
        <v>872</v>
      </c>
      <c r="V861" s="64" t="s">
        <v>654</v>
      </c>
      <c r="W861" s="64" t="s">
        <v>701</v>
      </c>
      <c r="X861" s="67">
        <v>14480</v>
      </c>
    </row>
    <row r="862" spans="1:24" ht="12">
      <c r="A862" s="86">
        <v>3503</v>
      </c>
      <c r="B862" s="64">
        <v>3503160673</v>
      </c>
      <c r="C862" s="66" t="s">
        <v>574</v>
      </c>
      <c r="D862" s="67">
        <v>0</v>
      </c>
      <c r="E862" s="67">
        <v>0</v>
      </c>
      <c r="F862" s="67">
        <v>0</v>
      </c>
      <c r="G862" s="67">
        <v>1</v>
      </c>
      <c r="H862" s="67">
        <v>0</v>
      </c>
      <c r="I862" s="67">
        <v>0</v>
      </c>
      <c r="J862" s="67">
        <v>0</v>
      </c>
      <c r="K862" s="87">
        <v>3.7900000000000003E-2</v>
      </c>
      <c r="L862" s="67">
        <v>0</v>
      </c>
      <c r="M862" s="67">
        <v>0</v>
      </c>
      <c r="N862" s="67">
        <v>0</v>
      </c>
      <c r="O862" s="67">
        <v>0</v>
      </c>
      <c r="P862" s="67">
        <v>0</v>
      </c>
      <c r="Q862" s="67">
        <v>1</v>
      </c>
      <c r="R862" s="87">
        <v>1</v>
      </c>
      <c r="S862" s="67">
        <v>2</v>
      </c>
      <c r="U862" s="88" t="s">
        <v>872</v>
      </c>
      <c r="V862" s="64" t="s">
        <v>654</v>
      </c>
      <c r="W862" s="64" t="s">
        <v>706</v>
      </c>
      <c r="X862" s="67">
        <v>9305</v>
      </c>
    </row>
    <row r="863" spans="1:24" ht="12">
      <c r="A863" s="86">
        <v>3503</v>
      </c>
      <c r="B863" s="64">
        <v>3503160735</v>
      </c>
      <c r="C863" s="66" t="s">
        <v>574</v>
      </c>
      <c r="D863" s="67">
        <v>0</v>
      </c>
      <c r="E863" s="67">
        <v>0</v>
      </c>
      <c r="F863" s="67">
        <v>0</v>
      </c>
      <c r="G863" s="67">
        <v>2</v>
      </c>
      <c r="H863" s="67">
        <v>0</v>
      </c>
      <c r="I863" s="67">
        <v>0</v>
      </c>
      <c r="J863" s="67">
        <v>0</v>
      </c>
      <c r="K863" s="87">
        <v>7.5800000000000006E-2</v>
      </c>
      <c r="L863" s="67">
        <v>0</v>
      </c>
      <c r="M863" s="67">
        <v>0</v>
      </c>
      <c r="N863" s="67">
        <v>0</v>
      </c>
      <c r="O863" s="67">
        <v>0</v>
      </c>
      <c r="P863" s="67">
        <v>0</v>
      </c>
      <c r="Q863" s="67">
        <v>2</v>
      </c>
      <c r="R863" s="87">
        <v>1</v>
      </c>
      <c r="S863" s="67">
        <v>4</v>
      </c>
      <c r="U863" s="88" t="s">
        <v>872</v>
      </c>
      <c r="V863" s="64" t="s">
        <v>654</v>
      </c>
      <c r="W863" s="64" t="s">
        <v>689</v>
      </c>
      <c r="X863" s="67">
        <v>9305</v>
      </c>
    </row>
    <row r="864" spans="1:24" ht="12">
      <c r="A864" s="86">
        <v>3504</v>
      </c>
      <c r="B864" s="64">
        <v>3504035035</v>
      </c>
      <c r="C864" s="66" t="s">
        <v>310</v>
      </c>
      <c r="D864" s="67">
        <v>0</v>
      </c>
      <c r="E864" s="67">
        <v>0</v>
      </c>
      <c r="F864" s="67">
        <v>0</v>
      </c>
      <c r="G864" s="67">
        <v>0</v>
      </c>
      <c r="H864" s="67">
        <v>0</v>
      </c>
      <c r="I864" s="67">
        <v>188</v>
      </c>
      <c r="J864" s="67">
        <v>0</v>
      </c>
      <c r="K864" s="87">
        <v>7.1252000000000004</v>
      </c>
      <c r="L864" s="67">
        <v>0</v>
      </c>
      <c r="M864" s="67">
        <v>0</v>
      </c>
      <c r="N864" s="67">
        <v>0</v>
      </c>
      <c r="O864" s="67">
        <v>48</v>
      </c>
      <c r="P864" s="67">
        <v>125</v>
      </c>
      <c r="Q864" s="67">
        <v>188</v>
      </c>
      <c r="R864" s="87">
        <v>1.085</v>
      </c>
      <c r="S864" s="67">
        <v>10</v>
      </c>
      <c r="U864" s="88" t="s">
        <v>873</v>
      </c>
      <c r="V864" s="64" t="s">
        <v>583</v>
      </c>
      <c r="W864" s="64" t="s">
        <v>583</v>
      </c>
      <c r="X864" s="67">
        <v>15386</v>
      </c>
    </row>
    <row r="865" spans="1:24" ht="12">
      <c r="A865" s="86">
        <v>3504</v>
      </c>
      <c r="B865" s="64">
        <v>3504035044</v>
      </c>
      <c r="C865" s="66" t="s">
        <v>310</v>
      </c>
      <c r="D865" s="67">
        <v>0</v>
      </c>
      <c r="E865" s="67">
        <v>0</v>
      </c>
      <c r="F865" s="67">
        <v>0</v>
      </c>
      <c r="G865" s="67">
        <v>0</v>
      </c>
      <c r="H865" s="67">
        <v>0</v>
      </c>
      <c r="I865" s="67">
        <v>2</v>
      </c>
      <c r="J865" s="67">
        <v>0</v>
      </c>
      <c r="K865" s="87">
        <v>7.5800000000000006E-2</v>
      </c>
      <c r="L865" s="67">
        <v>0</v>
      </c>
      <c r="M865" s="67">
        <v>0</v>
      </c>
      <c r="N865" s="67">
        <v>0</v>
      </c>
      <c r="O865" s="67">
        <v>0</v>
      </c>
      <c r="P865" s="67">
        <v>1</v>
      </c>
      <c r="Q865" s="67">
        <v>2</v>
      </c>
      <c r="R865" s="87">
        <v>1.085</v>
      </c>
      <c r="S865" s="67">
        <v>10</v>
      </c>
      <c r="U865" s="88" t="s">
        <v>873</v>
      </c>
      <c r="V865" s="64" t="s">
        <v>583</v>
      </c>
      <c r="W865" s="64" t="s">
        <v>595</v>
      </c>
      <c r="X865" s="67">
        <v>14037</v>
      </c>
    </row>
    <row r="866" spans="1:24" ht="12">
      <c r="A866" s="86">
        <v>3504</v>
      </c>
      <c r="B866" s="64">
        <v>3504035088</v>
      </c>
      <c r="C866" s="66" t="s">
        <v>310</v>
      </c>
      <c r="D866" s="67">
        <v>0</v>
      </c>
      <c r="E866" s="67">
        <v>0</v>
      </c>
      <c r="F866" s="67">
        <v>0</v>
      </c>
      <c r="G866" s="67">
        <v>0</v>
      </c>
      <c r="H866" s="67">
        <v>0</v>
      </c>
      <c r="I866" s="67">
        <v>1</v>
      </c>
      <c r="J866" s="67">
        <v>0</v>
      </c>
      <c r="K866" s="87">
        <v>3.7900000000000003E-2</v>
      </c>
      <c r="L866" s="67">
        <v>0</v>
      </c>
      <c r="M866" s="67">
        <v>0</v>
      </c>
      <c r="N866" s="67">
        <v>0</v>
      </c>
      <c r="O866" s="67">
        <v>0</v>
      </c>
      <c r="P866" s="67">
        <v>1</v>
      </c>
      <c r="Q866" s="67">
        <v>1</v>
      </c>
      <c r="R866" s="87">
        <v>1.085</v>
      </c>
      <c r="S866" s="67">
        <v>3</v>
      </c>
      <c r="U866" s="88" t="s">
        <v>873</v>
      </c>
      <c r="V866" s="64" t="s">
        <v>583</v>
      </c>
      <c r="W866" s="64" t="s">
        <v>739</v>
      </c>
      <c r="X866" s="67">
        <v>15731</v>
      </c>
    </row>
    <row r="867" spans="1:24" ht="12">
      <c r="A867" s="86">
        <v>3504</v>
      </c>
      <c r="B867" s="64">
        <v>3504035189</v>
      </c>
      <c r="C867" s="66" t="s">
        <v>310</v>
      </c>
      <c r="D867" s="67">
        <v>0</v>
      </c>
      <c r="E867" s="67">
        <v>0</v>
      </c>
      <c r="F867" s="67">
        <v>0</v>
      </c>
      <c r="G867" s="67">
        <v>0</v>
      </c>
      <c r="H867" s="67">
        <v>0</v>
      </c>
      <c r="I867" s="67">
        <v>1</v>
      </c>
      <c r="J867" s="67">
        <v>0</v>
      </c>
      <c r="K867" s="87">
        <v>3.7900000000000003E-2</v>
      </c>
      <c r="L867" s="67">
        <v>0</v>
      </c>
      <c r="M867" s="67">
        <v>0</v>
      </c>
      <c r="N867" s="67">
        <v>0</v>
      </c>
      <c r="O867" s="67">
        <v>0</v>
      </c>
      <c r="P867" s="67">
        <v>1</v>
      </c>
      <c r="Q867" s="67">
        <v>1</v>
      </c>
      <c r="R867" s="87">
        <v>1.085</v>
      </c>
      <c r="S867" s="67">
        <v>2</v>
      </c>
      <c r="U867" s="88" t="s">
        <v>873</v>
      </c>
      <c r="V867" s="64" t="s">
        <v>583</v>
      </c>
      <c r="W867" s="64" t="s">
        <v>596</v>
      </c>
      <c r="X867" s="67">
        <v>15686</v>
      </c>
    </row>
    <row r="868" spans="1:24" ht="12">
      <c r="A868" s="86">
        <v>3504</v>
      </c>
      <c r="B868" s="64">
        <v>3504035308</v>
      </c>
      <c r="C868" s="66" t="s">
        <v>310</v>
      </c>
      <c r="D868" s="67">
        <v>0</v>
      </c>
      <c r="E868" s="67">
        <v>0</v>
      </c>
      <c r="F868" s="67">
        <v>0</v>
      </c>
      <c r="G868" s="67">
        <v>0</v>
      </c>
      <c r="H868" s="67">
        <v>0</v>
      </c>
      <c r="I868" s="67">
        <v>1</v>
      </c>
      <c r="J868" s="67">
        <v>0</v>
      </c>
      <c r="K868" s="87">
        <v>3.7900000000000003E-2</v>
      </c>
      <c r="L868" s="67">
        <v>0</v>
      </c>
      <c r="M868" s="67">
        <v>0</v>
      </c>
      <c r="N868" s="67">
        <v>0</v>
      </c>
      <c r="O868" s="67">
        <v>0</v>
      </c>
      <c r="P868" s="67">
        <v>1</v>
      </c>
      <c r="Q868" s="67">
        <v>1</v>
      </c>
      <c r="R868" s="87">
        <v>1.085</v>
      </c>
      <c r="S868" s="67">
        <v>9</v>
      </c>
      <c r="U868" s="88" t="s">
        <v>873</v>
      </c>
      <c r="V868" s="64" t="s">
        <v>583</v>
      </c>
      <c r="W868" s="64" t="s">
        <v>592</v>
      </c>
      <c r="X868" s="67">
        <v>16446</v>
      </c>
    </row>
    <row r="869" spans="1:24" ht="12">
      <c r="A869" s="86">
        <v>3506</v>
      </c>
      <c r="B869" s="64">
        <v>3506262030</v>
      </c>
      <c r="C869" s="66" t="s">
        <v>311</v>
      </c>
      <c r="D869" s="67">
        <v>0</v>
      </c>
      <c r="E869" s="67">
        <v>0</v>
      </c>
      <c r="F869" s="67">
        <v>0</v>
      </c>
      <c r="G869" s="67">
        <v>0</v>
      </c>
      <c r="H869" s="67">
        <v>1</v>
      </c>
      <c r="I869" s="67">
        <v>1</v>
      </c>
      <c r="J869" s="67">
        <v>0</v>
      </c>
      <c r="K869" s="87">
        <v>7.5800000000000006E-2</v>
      </c>
      <c r="L869" s="67">
        <v>0</v>
      </c>
      <c r="M869" s="67">
        <v>0</v>
      </c>
      <c r="N869" s="67">
        <v>1</v>
      </c>
      <c r="O869" s="67">
        <v>0</v>
      </c>
      <c r="P869" s="67">
        <v>0</v>
      </c>
      <c r="Q869" s="67">
        <v>2</v>
      </c>
      <c r="R869" s="87">
        <v>1</v>
      </c>
      <c r="S869" s="67">
        <v>6</v>
      </c>
      <c r="U869" s="88" t="s">
        <v>874</v>
      </c>
      <c r="V869" s="64" t="s">
        <v>591</v>
      </c>
      <c r="W869" s="64" t="s">
        <v>646</v>
      </c>
      <c r="X869" s="67">
        <v>11077</v>
      </c>
    </row>
    <row r="870" spans="1:24" ht="12">
      <c r="A870" s="86">
        <v>3506</v>
      </c>
      <c r="B870" s="64">
        <v>3506262049</v>
      </c>
      <c r="C870" s="66" t="s">
        <v>311</v>
      </c>
      <c r="D870" s="67">
        <v>0</v>
      </c>
      <c r="E870" s="67">
        <v>0</v>
      </c>
      <c r="F870" s="67">
        <v>0</v>
      </c>
      <c r="G870" s="67">
        <v>0</v>
      </c>
      <c r="H870" s="67">
        <v>1</v>
      </c>
      <c r="I870" s="67">
        <v>1</v>
      </c>
      <c r="J870" s="67">
        <v>0</v>
      </c>
      <c r="K870" s="87">
        <v>7.5800000000000006E-2</v>
      </c>
      <c r="L870" s="67">
        <v>0</v>
      </c>
      <c r="M870" s="67">
        <v>0</v>
      </c>
      <c r="N870" s="67">
        <v>1</v>
      </c>
      <c r="O870" s="67">
        <v>0</v>
      </c>
      <c r="P870" s="67">
        <v>2</v>
      </c>
      <c r="Q870" s="67">
        <v>2</v>
      </c>
      <c r="R870" s="87">
        <v>1</v>
      </c>
      <c r="S870" s="67">
        <v>7</v>
      </c>
      <c r="U870" s="88" t="s">
        <v>874</v>
      </c>
      <c r="V870" s="64" t="s">
        <v>591</v>
      </c>
      <c r="W870" s="64" t="s">
        <v>647</v>
      </c>
      <c r="X870" s="67">
        <v>15452</v>
      </c>
    </row>
    <row r="871" spans="1:24" ht="12">
      <c r="A871" s="86">
        <v>3506</v>
      </c>
      <c r="B871" s="64">
        <v>3506262071</v>
      </c>
      <c r="C871" s="66" t="s">
        <v>311</v>
      </c>
      <c r="D871" s="67">
        <v>0</v>
      </c>
      <c r="E871" s="67">
        <v>0</v>
      </c>
      <c r="F871" s="67">
        <v>0</v>
      </c>
      <c r="G871" s="67">
        <v>0</v>
      </c>
      <c r="H871" s="67">
        <v>1</v>
      </c>
      <c r="I871" s="67">
        <v>2</v>
      </c>
      <c r="J871" s="67">
        <v>0</v>
      </c>
      <c r="K871" s="87">
        <v>0.1137</v>
      </c>
      <c r="L871" s="67">
        <v>0</v>
      </c>
      <c r="M871" s="67">
        <v>0</v>
      </c>
      <c r="N871" s="67">
        <v>0</v>
      </c>
      <c r="O871" s="67">
        <v>0</v>
      </c>
      <c r="P871" s="67">
        <v>0</v>
      </c>
      <c r="Q871" s="67">
        <v>3</v>
      </c>
      <c r="R871" s="87">
        <v>1</v>
      </c>
      <c r="S871" s="67">
        <v>4</v>
      </c>
      <c r="U871" s="88" t="s">
        <v>874</v>
      </c>
      <c r="V871" s="64" t="s">
        <v>591</v>
      </c>
      <c r="W871" s="64" t="s">
        <v>838</v>
      </c>
      <c r="X871" s="67">
        <v>10164</v>
      </c>
    </row>
    <row r="872" spans="1:24" ht="12">
      <c r="A872" s="86">
        <v>3506</v>
      </c>
      <c r="B872" s="64">
        <v>3506262093</v>
      </c>
      <c r="C872" s="66" t="s">
        <v>311</v>
      </c>
      <c r="D872" s="67">
        <v>0</v>
      </c>
      <c r="E872" s="67">
        <v>0</v>
      </c>
      <c r="F872" s="67">
        <v>0</v>
      </c>
      <c r="G872" s="67">
        <v>0</v>
      </c>
      <c r="H872" s="67">
        <v>0</v>
      </c>
      <c r="I872" s="67">
        <v>3</v>
      </c>
      <c r="J872" s="67">
        <v>0</v>
      </c>
      <c r="K872" s="87">
        <v>0.1137</v>
      </c>
      <c r="L872" s="67">
        <v>0</v>
      </c>
      <c r="M872" s="67">
        <v>0</v>
      </c>
      <c r="N872" s="67">
        <v>0</v>
      </c>
      <c r="O872" s="67">
        <v>1</v>
      </c>
      <c r="P872" s="67">
        <v>1</v>
      </c>
      <c r="Q872" s="67">
        <v>3</v>
      </c>
      <c r="R872" s="87">
        <v>1</v>
      </c>
      <c r="S872" s="67">
        <v>10</v>
      </c>
      <c r="U872" s="88" t="s">
        <v>874</v>
      </c>
      <c r="V872" s="64" t="s">
        <v>591</v>
      </c>
      <c r="W872" s="64" t="s">
        <v>585</v>
      </c>
      <c r="X872" s="67">
        <v>12958</v>
      </c>
    </row>
    <row r="873" spans="1:24" ht="12">
      <c r="A873" s="86">
        <v>3506</v>
      </c>
      <c r="B873" s="64">
        <v>3506262149</v>
      </c>
      <c r="C873" s="66" t="s">
        <v>311</v>
      </c>
      <c r="D873" s="67">
        <v>0</v>
      </c>
      <c r="E873" s="67">
        <v>0</v>
      </c>
      <c r="F873" s="67">
        <v>0</v>
      </c>
      <c r="G873" s="67">
        <v>0</v>
      </c>
      <c r="H873" s="67">
        <v>0</v>
      </c>
      <c r="I873" s="67">
        <v>3</v>
      </c>
      <c r="J873" s="67">
        <v>0</v>
      </c>
      <c r="K873" s="87">
        <v>0.1137</v>
      </c>
      <c r="L873" s="67">
        <v>0</v>
      </c>
      <c r="M873" s="67">
        <v>0</v>
      </c>
      <c r="N873" s="67">
        <v>0</v>
      </c>
      <c r="O873" s="67">
        <v>0</v>
      </c>
      <c r="P873" s="67">
        <v>2</v>
      </c>
      <c r="Q873" s="67">
        <v>3</v>
      </c>
      <c r="R873" s="87">
        <v>1</v>
      </c>
      <c r="S873" s="67">
        <v>10</v>
      </c>
      <c r="U873" s="88" t="s">
        <v>874</v>
      </c>
      <c r="V873" s="64" t="s">
        <v>591</v>
      </c>
      <c r="W873" s="64" t="s">
        <v>653</v>
      </c>
      <c r="X873" s="67">
        <v>13886</v>
      </c>
    </row>
    <row r="874" spans="1:24" ht="12">
      <c r="A874" s="86">
        <v>3506</v>
      </c>
      <c r="B874" s="64">
        <v>3506262163</v>
      </c>
      <c r="C874" s="66" t="s">
        <v>311</v>
      </c>
      <c r="D874" s="67">
        <v>0</v>
      </c>
      <c r="E874" s="67">
        <v>0</v>
      </c>
      <c r="F874" s="67">
        <v>0</v>
      </c>
      <c r="G874" s="67">
        <v>0</v>
      </c>
      <c r="H874" s="67">
        <v>58</v>
      </c>
      <c r="I874" s="67">
        <v>92</v>
      </c>
      <c r="J874" s="67">
        <v>0</v>
      </c>
      <c r="K874" s="87">
        <v>5.6849999999999996</v>
      </c>
      <c r="L874" s="67">
        <v>0</v>
      </c>
      <c r="M874" s="67">
        <v>0</v>
      </c>
      <c r="N874" s="67">
        <v>17</v>
      </c>
      <c r="O874" s="67">
        <v>20</v>
      </c>
      <c r="P874" s="67">
        <v>64</v>
      </c>
      <c r="Q874" s="67">
        <v>150</v>
      </c>
      <c r="R874" s="87">
        <v>1</v>
      </c>
      <c r="S874" s="67">
        <v>10</v>
      </c>
      <c r="U874" s="88" t="s">
        <v>874</v>
      </c>
      <c r="V874" s="64" t="s">
        <v>591</v>
      </c>
      <c r="W874" s="64" t="s">
        <v>587</v>
      </c>
      <c r="X874" s="67">
        <v>12593</v>
      </c>
    </row>
    <row r="875" spans="1:24" ht="12">
      <c r="A875" s="86">
        <v>3506</v>
      </c>
      <c r="B875" s="64">
        <v>3506262165</v>
      </c>
      <c r="C875" s="66" t="s">
        <v>311</v>
      </c>
      <c r="D875" s="67">
        <v>0</v>
      </c>
      <c r="E875" s="67">
        <v>0</v>
      </c>
      <c r="F875" s="67">
        <v>0</v>
      </c>
      <c r="G875" s="67">
        <v>0</v>
      </c>
      <c r="H875" s="67">
        <v>5</v>
      </c>
      <c r="I875" s="67">
        <v>34</v>
      </c>
      <c r="J875" s="67">
        <v>0</v>
      </c>
      <c r="K875" s="87">
        <v>1.4781</v>
      </c>
      <c r="L875" s="67">
        <v>0</v>
      </c>
      <c r="M875" s="67">
        <v>0</v>
      </c>
      <c r="N875" s="67">
        <v>2</v>
      </c>
      <c r="O875" s="67">
        <v>3</v>
      </c>
      <c r="P875" s="67">
        <v>12</v>
      </c>
      <c r="Q875" s="67">
        <v>39</v>
      </c>
      <c r="R875" s="87">
        <v>1</v>
      </c>
      <c r="S875" s="67">
        <v>9</v>
      </c>
      <c r="U875" s="88" t="s">
        <v>874</v>
      </c>
      <c r="V875" s="64" t="s">
        <v>591</v>
      </c>
      <c r="W875" s="64" t="s">
        <v>588</v>
      </c>
      <c r="X875" s="67">
        <v>12213</v>
      </c>
    </row>
    <row r="876" spans="1:24" ht="12">
      <c r="A876" s="86">
        <v>3506</v>
      </c>
      <c r="B876" s="64">
        <v>3506262176</v>
      </c>
      <c r="C876" s="66" t="s">
        <v>311</v>
      </c>
      <c r="D876" s="67">
        <v>0</v>
      </c>
      <c r="E876" s="67">
        <v>0</v>
      </c>
      <c r="F876" s="67">
        <v>0</v>
      </c>
      <c r="G876" s="67">
        <v>0</v>
      </c>
      <c r="H876" s="67">
        <v>4</v>
      </c>
      <c r="I876" s="67">
        <v>6</v>
      </c>
      <c r="J876" s="67">
        <v>0</v>
      </c>
      <c r="K876" s="87">
        <v>0.379</v>
      </c>
      <c r="L876" s="67">
        <v>0</v>
      </c>
      <c r="M876" s="67">
        <v>0</v>
      </c>
      <c r="N876" s="67">
        <v>2</v>
      </c>
      <c r="O876" s="67">
        <v>0</v>
      </c>
      <c r="P876" s="67">
        <v>4</v>
      </c>
      <c r="Q876" s="67">
        <v>10</v>
      </c>
      <c r="R876" s="87">
        <v>1</v>
      </c>
      <c r="S876" s="67">
        <v>7</v>
      </c>
      <c r="U876" s="88" t="s">
        <v>874</v>
      </c>
      <c r="V876" s="64" t="s">
        <v>591</v>
      </c>
      <c r="W876" s="64" t="s">
        <v>655</v>
      </c>
      <c r="X876" s="67">
        <v>12279</v>
      </c>
    </row>
    <row r="877" spans="1:24" ht="12">
      <c r="A877" s="86">
        <v>3506</v>
      </c>
      <c r="B877" s="64">
        <v>3506262178</v>
      </c>
      <c r="C877" s="66" t="s">
        <v>311</v>
      </c>
      <c r="D877" s="67">
        <v>0</v>
      </c>
      <c r="E877" s="67">
        <v>0</v>
      </c>
      <c r="F877" s="67">
        <v>0</v>
      </c>
      <c r="G877" s="67">
        <v>0</v>
      </c>
      <c r="H877" s="67">
        <v>2</v>
      </c>
      <c r="I877" s="67">
        <v>4</v>
      </c>
      <c r="J877" s="67">
        <v>0</v>
      </c>
      <c r="K877" s="87">
        <v>0.22739999999999999</v>
      </c>
      <c r="L877" s="67">
        <v>0</v>
      </c>
      <c r="M877" s="67">
        <v>0</v>
      </c>
      <c r="N877" s="67">
        <v>0</v>
      </c>
      <c r="O877" s="67">
        <v>1</v>
      </c>
      <c r="P877" s="67">
        <v>2</v>
      </c>
      <c r="Q877" s="67">
        <v>6</v>
      </c>
      <c r="R877" s="87">
        <v>1</v>
      </c>
      <c r="S877" s="67">
        <v>2</v>
      </c>
      <c r="U877" s="88" t="s">
        <v>874</v>
      </c>
      <c r="V877" s="64" t="s">
        <v>591</v>
      </c>
      <c r="W877" s="64" t="s">
        <v>792</v>
      </c>
      <c r="X877" s="67">
        <v>11770</v>
      </c>
    </row>
    <row r="878" spans="1:24" ht="12">
      <c r="A878" s="86">
        <v>3506</v>
      </c>
      <c r="B878" s="64">
        <v>3506262229</v>
      </c>
      <c r="C878" s="66" t="s">
        <v>311</v>
      </c>
      <c r="D878" s="67">
        <v>0</v>
      </c>
      <c r="E878" s="67">
        <v>0</v>
      </c>
      <c r="F878" s="67">
        <v>0</v>
      </c>
      <c r="G878" s="67">
        <v>0</v>
      </c>
      <c r="H878" s="67">
        <v>7</v>
      </c>
      <c r="I878" s="67">
        <v>8</v>
      </c>
      <c r="J878" s="67">
        <v>0</v>
      </c>
      <c r="K878" s="87">
        <v>0.56850000000000001</v>
      </c>
      <c r="L878" s="67">
        <v>0</v>
      </c>
      <c r="M878" s="67">
        <v>0</v>
      </c>
      <c r="N878" s="67">
        <v>1</v>
      </c>
      <c r="O878" s="67">
        <v>0</v>
      </c>
      <c r="P878" s="67">
        <v>5</v>
      </c>
      <c r="Q878" s="67">
        <v>15</v>
      </c>
      <c r="R878" s="87">
        <v>1</v>
      </c>
      <c r="S878" s="67">
        <v>8</v>
      </c>
      <c r="U878" s="88" t="s">
        <v>874</v>
      </c>
      <c r="V878" s="64" t="s">
        <v>591</v>
      </c>
      <c r="W878" s="64" t="s">
        <v>669</v>
      </c>
      <c r="X878" s="67">
        <v>11577</v>
      </c>
    </row>
    <row r="879" spans="1:24" ht="12">
      <c r="A879" s="86">
        <v>3506</v>
      </c>
      <c r="B879" s="64">
        <v>3506262244</v>
      </c>
      <c r="C879" s="66" t="s">
        <v>311</v>
      </c>
      <c r="D879" s="67">
        <v>0</v>
      </c>
      <c r="E879" s="67">
        <v>0</v>
      </c>
      <c r="F879" s="67">
        <v>0</v>
      </c>
      <c r="G879" s="67">
        <v>0</v>
      </c>
      <c r="H879" s="67">
        <v>0</v>
      </c>
      <c r="I879" s="67">
        <v>2</v>
      </c>
      <c r="J879" s="67">
        <v>0</v>
      </c>
      <c r="K879" s="87">
        <v>7.5800000000000006E-2</v>
      </c>
      <c r="L879" s="67">
        <v>0</v>
      </c>
      <c r="M879" s="67">
        <v>0</v>
      </c>
      <c r="N879" s="67">
        <v>0</v>
      </c>
      <c r="O879" s="67">
        <v>0</v>
      </c>
      <c r="P879" s="67">
        <v>0</v>
      </c>
      <c r="Q879" s="67">
        <v>2</v>
      </c>
      <c r="R879" s="87">
        <v>1</v>
      </c>
      <c r="S879" s="67">
        <v>9</v>
      </c>
      <c r="U879" s="88" t="s">
        <v>874</v>
      </c>
      <c r="V879" s="64" t="s">
        <v>591</v>
      </c>
      <c r="W879" s="64" t="s">
        <v>599</v>
      </c>
      <c r="X879" s="67">
        <v>10766</v>
      </c>
    </row>
    <row r="880" spans="1:24" ht="12">
      <c r="A880" s="86">
        <v>3506</v>
      </c>
      <c r="B880" s="64">
        <v>3506262248</v>
      </c>
      <c r="C880" s="66" t="s">
        <v>311</v>
      </c>
      <c r="D880" s="67">
        <v>0</v>
      </c>
      <c r="E880" s="67">
        <v>0</v>
      </c>
      <c r="F880" s="67">
        <v>0</v>
      </c>
      <c r="G880" s="67">
        <v>0</v>
      </c>
      <c r="H880" s="67">
        <v>3</v>
      </c>
      <c r="I880" s="67">
        <v>6</v>
      </c>
      <c r="J880" s="67">
        <v>0</v>
      </c>
      <c r="K880" s="87">
        <v>0.34110000000000001</v>
      </c>
      <c r="L880" s="67">
        <v>0</v>
      </c>
      <c r="M880" s="67">
        <v>0</v>
      </c>
      <c r="N880" s="67">
        <v>1</v>
      </c>
      <c r="O880" s="67">
        <v>0</v>
      </c>
      <c r="P880" s="67">
        <v>3</v>
      </c>
      <c r="Q880" s="67">
        <v>9</v>
      </c>
      <c r="R880" s="87">
        <v>1</v>
      </c>
      <c r="S880" s="67">
        <v>10</v>
      </c>
      <c r="U880" s="88" t="s">
        <v>874</v>
      </c>
      <c r="V880" s="64" t="s">
        <v>591</v>
      </c>
      <c r="W880" s="64" t="s">
        <v>589</v>
      </c>
      <c r="X880" s="67">
        <v>11994</v>
      </c>
    </row>
    <row r="881" spans="1:24" ht="12">
      <c r="A881" s="86">
        <v>3506</v>
      </c>
      <c r="B881" s="64">
        <v>3506262258</v>
      </c>
      <c r="C881" s="66" t="s">
        <v>311</v>
      </c>
      <c r="D881" s="67">
        <v>0</v>
      </c>
      <c r="E881" s="67">
        <v>0</v>
      </c>
      <c r="F881" s="67">
        <v>0</v>
      </c>
      <c r="G881" s="67">
        <v>0</v>
      </c>
      <c r="H881" s="67">
        <v>1</v>
      </c>
      <c r="I881" s="67">
        <v>7</v>
      </c>
      <c r="J881" s="67">
        <v>0</v>
      </c>
      <c r="K881" s="87">
        <v>0.30320000000000003</v>
      </c>
      <c r="L881" s="67">
        <v>0</v>
      </c>
      <c r="M881" s="67">
        <v>0</v>
      </c>
      <c r="N881" s="67">
        <v>1</v>
      </c>
      <c r="O881" s="67">
        <v>2</v>
      </c>
      <c r="P881" s="67">
        <v>3</v>
      </c>
      <c r="Q881" s="67">
        <v>8</v>
      </c>
      <c r="R881" s="87">
        <v>1</v>
      </c>
      <c r="S881" s="67">
        <v>10</v>
      </c>
      <c r="U881" s="88" t="s">
        <v>874</v>
      </c>
      <c r="V881" s="64" t="s">
        <v>591</v>
      </c>
      <c r="W881" s="64" t="s">
        <v>590</v>
      </c>
      <c r="X881" s="67">
        <v>13073</v>
      </c>
    </row>
    <row r="882" spans="1:24" ht="12">
      <c r="A882" s="86">
        <v>3506</v>
      </c>
      <c r="B882" s="64">
        <v>3506262262</v>
      </c>
      <c r="C882" s="66" t="s">
        <v>311</v>
      </c>
      <c r="D882" s="67">
        <v>0</v>
      </c>
      <c r="E882" s="67">
        <v>0</v>
      </c>
      <c r="F882" s="67">
        <v>0</v>
      </c>
      <c r="G882" s="67">
        <v>0</v>
      </c>
      <c r="H882" s="67">
        <v>44</v>
      </c>
      <c r="I882" s="67">
        <v>46</v>
      </c>
      <c r="J882" s="67">
        <v>0</v>
      </c>
      <c r="K882" s="87">
        <v>3.411</v>
      </c>
      <c r="L882" s="67">
        <v>0</v>
      </c>
      <c r="M882" s="67">
        <v>0</v>
      </c>
      <c r="N882" s="67">
        <v>11</v>
      </c>
      <c r="O882" s="67">
        <v>6</v>
      </c>
      <c r="P882" s="67">
        <v>25</v>
      </c>
      <c r="Q882" s="67">
        <v>90</v>
      </c>
      <c r="R882" s="87">
        <v>1</v>
      </c>
      <c r="S882" s="67">
        <v>8</v>
      </c>
      <c r="U882" s="88" t="s">
        <v>874</v>
      </c>
      <c r="V882" s="64" t="s">
        <v>591</v>
      </c>
      <c r="W882" s="64" t="s">
        <v>591</v>
      </c>
      <c r="X882" s="67">
        <v>11550</v>
      </c>
    </row>
    <row r="883" spans="1:24" ht="12">
      <c r="A883" s="86">
        <v>3506</v>
      </c>
      <c r="B883" s="64">
        <v>3506262274</v>
      </c>
      <c r="C883" s="66" t="s">
        <v>311</v>
      </c>
      <c r="D883" s="67">
        <v>0</v>
      </c>
      <c r="E883" s="67">
        <v>0</v>
      </c>
      <c r="F883" s="67">
        <v>0</v>
      </c>
      <c r="G883" s="67">
        <v>0</v>
      </c>
      <c r="H883" s="67">
        <v>0</v>
      </c>
      <c r="I883" s="67">
        <v>3</v>
      </c>
      <c r="J883" s="67">
        <v>0</v>
      </c>
      <c r="K883" s="87">
        <v>0.1137</v>
      </c>
      <c r="L883" s="67">
        <v>0</v>
      </c>
      <c r="M883" s="67">
        <v>0</v>
      </c>
      <c r="N883" s="67">
        <v>0</v>
      </c>
      <c r="O883" s="67">
        <v>1</v>
      </c>
      <c r="P883" s="67">
        <v>0</v>
      </c>
      <c r="Q883" s="67">
        <v>3</v>
      </c>
      <c r="R883" s="87">
        <v>1</v>
      </c>
      <c r="S883" s="67">
        <v>9</v>
      </c>
      <c r="U883" s="88" t="s">
        <v>874</v>
      </c>
      <c r="V883" s="64" t="s">
        <v>591</v>
      </c>
      <c r="W883" s="64" t="s">
        <v>632</v>
      </c>
      <c r="X883" s="67">
        <v>11397</v>
      </c>
    </row>
    <row r="884" spans="1:24" ht="12">
      <c r="A884" s="86">
        <v>3506</v>
      </c>
      <c r="B884" s="64">
        <v>3506262284</v>
      </c>
      <c r="C884" s="66" t="s">
        <v>311</v>
      </c>
      <c r="D884" s="67">
        <v>0</v>
      </c>
      <c r="E884" s="67">
        <v>0</v>
      </c>
      <c r="F884" s="67">
        <v>0</v>
      </c>
      <c r="G884" s="67">
        <v>0</v>
      </c>
      <c r="H884" s="67">
        <v>0</v>
      </c>
      <c r="I884" s="67">
        <v>3</v>
      </c>
      <c r="J884" s="67">
        <v>0</v>
      </c>
      <c r="K884" s="87">
        <v>0.1137</v>
      </c>
      <c r="L884" s="67">
        <v>0</v>
      </c>
      <c r="M884" s="67">
        <v>0</v>
      </c>
      <c r="N884" s="67">
        <v>0</v>
      </c>
      <c r="O884" s="67">
        <v>1</v>
      </c>
      <c r="P884" s="67">
        <v>0</v>
      </c>
      <c r="Q884" s="67">
        <v>3</v>
      </c>
      <c r="R884" s="87">
        <v>1</v>
      </c>
      <c r="S884" s="67">
        <v>4</v>
      </c>
      <c r="U884" s="88" t="s">
        <v>874</v>
      </c>
      <c r="V884" s="64" t="s">
        <v>591</v>
      </c>
      <c r="W884" s="64" t="s">
        <v>710</v>
      </c>
      <c r="X884" s="67">
        <v>11397</v>
      </c>
    </row>
    <row r="885" spans="1:24" ht="12">
      <c r="A885" s="86">
        <v>3506</v>
      </c>
      <c r="B885" s="64">
        <v>3506262295</v>
      </c>
      <c r="C885" s="66" t="s">
        <v>311</v>
      </c>
      <c r="D885" s="67">
        <v>0</v>
      </c>
      <c r="E885" s="67">
        <v>0</v>
      </c>
      <c r="F885" s="67">
        <v>0</v>
      </c>
      <c r="G885" s="67">
        <v>0</v>
      </c>
      <c r="H885" s="67">
        <v>0</v>
      </c>
      <c r="I885" s="67">
        <v>2</v>
      </c>
      <c r="J885" s="67">
        <v>0</v>
      </c>
      <c r="K885" s="87">
        <v>7.5800000000000006E-2</v>
      </c>
      <c r="L885" s="67">
        <v>0</v>
      </c>
      <c r="M885" s="67">
        <v>0</v>
      </c>
      <c r="N885" s="67">
        <v>0</v>
      </c>
      <c r="O885" s="67">
        <v>0</v>
      </c>
      <c r="P885" s="67">
        <v>0</v>
      </c>
      <c r="Q885" s="67">
        <v>2</v>
      </c>
      <c r="R885" s="87">
        <v>1</v>
      </c>
      <c r="S885" s="67">
        <v>3</v>
      </c>
      <c r="U885" s="88" t="s">
        <v>874</v>
      </c>
      <c r="V885" s="64" t="s">
        <v>591</v>
      </c>
      <c r="W885" s="64" t="s">
        <v>704</v>
      </c>
      <c r="X885" s="67">
        <v>10766</v>
      </c>
    </row>
    <row r="886" spans="1:24" ht="12">
      <c r="A886" s="86">
        <v>3506</v>
      </c>
      <c r="B886" s="64">
        <v>3506262346</v>
      </c>
      <c r="C886" s="66" t="s">
        <v>311</v>
      </c>
      <c r="D886" s="67">
        <v>0</v>
      </c>
      <c r="E886" s="67">
        <v>0</v>
      </c>
      <c r="F886" s="67">
        <v>0</v>
      </c>
      <c r="G886" s="67">
        <v>0</v>
      </c>
      <c r="H886" s="67">
        <v>0</v>
      </c>
      <c r="I886" s="67">
        <v>2</v>
      </c>
      <c r="J886" s="67">
        <v>0</v>
      </c>
      <c r="K886" s="87">
        <v>7.5800000000000006E-2</v>
      </c>
      <c r="L886" s="67">
        <v>0</v>
      </c>
      <c r="M886" s="67">
        <v>0</v>
      </c>
      <c r="N886" s="67">
        <v>0</v>
      </c>
      <c r="O886" s="67">
        <v>0</v>
      </c>
      <c r="P886" s="67">
        <v>0</v>
      </c>
      <c r="Q886" s="67">
        <v>2</v>
      </c>
      <c r="R886" s="87">
        <v>1</v>
      </c>
      <c r="S886" s="67">
        <v>7</v>
      </c>
      <c r="U886" s="88" t="s">
        <v>874</v>
      </c>
      <c r="V886" s="64" t="s">
        <v>591</v>
      </c>
      <c r="W886" s="64" t="s">
        <v>593</v>
      </c>
      <c r="X886" s="67">
        <v>10766</v>
      </c>
    </row>
    <row r="887" spans="1:24" ht="12">
      <c r="A887" s="86">
        <v>3506</v>
      </c>
      <c r="B887" s="64">
        <v>3506262347</v>
      </c>
      <c r="C887" s="66" t="s">
        <v>311</v>
      </c>
      <c r="D887" s="67">
        <v>0</v>
      </c>
      <c r="E887" s="67">
        <v>0</v>
      </c>
      <c r="F887" s="67">
        <v>0</v>
      </c>
      <c r="G887" s="67">
        <v>0</v>
      </c>
      <c r="H887" s="67">
        <v>4</v>
      </c>
      <c r="I887" s="67">
        <v>4</v>
      </c>
      <c r="J887" s="67">
        <v>0</v>
      </c>
      <c r="K887" s="87">
        <v>0.30320000000000003</v>
      </c>
      <c r="L887" s="67">
        <v>0</v>
      </c>
      <c r="M887" s="67">
        <v>0</v>
      </c>
      <c r="N887" s="67">
        <v>1</v>
      </c>
      <c r="O887" s="67">
        <v>1</v>
      </c>
      <c r="P887" s="67">
        <v>2</v>
      </c>
      <c r="Q887" s="67">
        <v>8</v>
      </c>
      <c r="R887" s="87">
        <v>1</v>
      </c>
      <c r="S887" s="67">
        <v>7</v>
      </c>
      <c r="U887" s="88" t="s">
        <v>874</v>
      </c>
      <c r="V887" s="64" t="s">
        <v>591</v>
      </c>
      <c r="W887" s="64" t="s">
        <v>657</v>
      </c>
      <c r="X887" s="67">
        <v>11497</v>
      </c>
    </row>
    <row r="888" spans="1:24" ht="12">
      <c r="A888" s="86">
        <v>3507</v>
      </c>
      <c r="B888" s="64">
        <v>3507201072</v>
      </c>
      <c r="C888" s="66" t="s">
        <v>312</v>
      </c>
      <c r="D888" s="67">
        <v>0</v>
      </c>
      <c r="E888" s="67">
        <v>0</v>
      </c>
      <c r="F888" s="67">
        <v>0</v>
      </c>
      <c r="G888" s="67">
        <v>0</v>
      </c>
      <c r="H888" s="67">
        <v>0</v>
      </c>
      <c r="I888" s="67">
        <v>1</v>
      </c>
      <c r="J888" s="67">
        <v>0</v>
      </c>
      <c r="K888" s="87">
        <v>3.7900000000000003E-2</v>
      </c>
      <c r="L888" s="67">
        <v>0</v>
      </c>
      <c r="M888" s="67">
        <v>0</v>
      </c>
      <c r="N888" s="67">
        <v>0</v>
      </c>
      <c r="O888" s="67">
        <v>0</v>
      </c>
      <c r="P888" s="67">
        <v>1</v>
      </c>
      <c r="Q888" s="67">
        <v>1</v>
      </c>
      <c r="R888" s="87">
        <v>1</v>
      </c>
      <c r="S888" s="67">
        <v>5</v>
      </c>
      <c r="U888" s="88" t="s">
        <v>875</v>
      </c>
      <c r="V888" s="64" t="s">
        <v>580</v>
      </c>
      <c r="W888" s="64" t="s">
        <v>854</v>
      </c>
      <c r="X888" s="67">
        <v>14765</v>
      </c>
    </row>
    <row r="889" spans="1:24" ht="12">
      <c r="A889" s="86">
        <v>3507</v>
      </c>
      <c r="B889" s="64">
        <v>3507201094</v>
      </c>
      <c r="C889" s="66" t="s">
        <v>312</v>
      </c>
      <c r="D889" s="67">
        <v>0</v>
      </c>
      <c r="E889" s="67">
        <v>0</v>
      </c>
      <c r="F889" s="67">
        <v>0</v>
      </c>
      <c r="G889" s="67">
        <v>0</v>
      </c>
      <c r="H889" s="67">
        <v>0</v>
      </c>
      <c r="I889" s="67">
        <v>1</v>
      </c>
      <c r="J889" s="67">
        <v>0</v>
      </c>
      <c r="K889" s="87">
        <v>3.7900000000000003E-2</v>
      </c>
      <c r="L889" s="67">
        <v>0</v>
      </c>
      <c r="M889" s="67">
        <v>0</v>
      </c>
      <c r="N889" s="67">
        <v>0</v>
      </c>
      <c r="O889" s="67">
        <v>0</v>
      </c>
      <c r="P889" s="67">
        <v>1</v>
      </c>
      <c r="Q889" s="67">
        <v>1</v>
      </c>
      <c r="R889" s="87">
        <v>1</v>
      </c>
      <c r="S889" s="67">
        <v>7</v>
      </c>
      <c r="U889" s="88" t="s">
        <v>875</v>
      </c>
      <c r="V889" s="64" t="s">
        <v>580</v>
      </c>
      <c r="W889" s="64" t="s">
        <v>862</v>
      </c>
      <c r="X889" s="67">
        <v>15141</v>
      </c>
    </row>
    <row r="890" spans="1:24" ht="12">
      <c r="A890" s="86">
        <v>3507</v>
      </c>
      <c r="B890" s="64">
        <v>3507201095</v>
      </c>
      <c r="C890" s="66" t="s">
        <v>312</v>
      </c>
      <c r="D890" s="67">
        <v>0</v>
      </c>
      <c r="E890" s="67">
        <v>0</v>
      </c>
      <c r="F890" s="67">
        <v>0</v>
      </c>
      <c r="G890" s="67">
        <v>0</v>
      </c>
      <c r="H890" s="67">
        <v>0</v>
      </c>
      <c r="I890" s="67">
        <v>2</v>
      </c>
      <c r="J890" s="67">
        <v>0</v>
      </c>
      <c r="K890" s="87">
        <v>7.5800000000000006E-2</v>
      </c>
      <c r="L890" s="67">
        <v>0</v>
      </c>
      <c r="M890" s="67">
        <v>0</v>
      </c>
      <c r="N890" s="67">
        <v>0</v>
      </c>
      <c r="O890" s="67">
        <v>0</v>
      </c>
      <c r="P890" s="67">
        <v>0</v>
      </c>
      <c r="Q890" s="67">
        <v>2</v>
      </c>
      <c r="R890" s="87">
        <v>1</v>
      </c>
      <c r="S890" s="67">
        <v>10</v>
      </c>
      <c r="U890" s="88" t="s">
        <v>875</v>
      </c>
      <c r="V890" s="64" t="s">
        <v>580</v>
      </c>
      <c r="W890" s="64" t="s">
        <v>853</v>
      </c>
      <c r="X890" s="67">
        <v>10766</v>
      </c>
    </row>
    <row r="891" spans="1:24" ht="12">
      <c r="A891" s="86">
        <v>3507</v>
      </c>
      <c r="B891" s="64">
        <v>3507201201</v>
      </c>
      <c r="C891" s="66" t="s">
        <v>312</v>
      </c>
      <c r="D891" s="67">
        <v>0</v>
      </c>
      <c r="E891" s="67">
        <v>0</v>
      </c>
      <c r="F891" s="67">
        <v>0</v>
      </c>
      <c r="G891" s="67">
        <v>0</v>
      </c>
      <c r="H891" s="67">
        <v>0</v>
      </c>
      <c r="I891" s="67">
        <v>145</v>
      </c>
      <c r="J891" s="67">
        <v>0</v>
      </c>
      <c r="K891" s="87">
        <v>5.4954999999999998</v>
      </c>
      <c r="L891" s="67">
        <v>0</v>
      </c>
      <c r="M891" s="67">
        <v>0</v>
      </c>
      <c r="N891" s="67">
        <v>0</v>
      </c>
      <c r="O891" s="67">
        <v>34</v>
      </c>
      <c r="P891" s="67">
        <v>118</v>
      </c>
      <c r="Q891" s="67">
        <v>145</v>
      </c>
      <c r="R891" s="87">
        <v>1</v>
      </c>
      <c r="S891" s="67">
        <v>10</v>
      </c>
      <c r="U891" s="88" t="s">
        <v>875</v>
      </c>
      <c r="V891" s="64" t="s">
        <v>580</v>
      </c>
      <c r="W891" s="64" t="s">
        <v>580</v>
      </c>
      <c r="X891" s="67">
        <v>15019</v>
      </c>
    </row>
    <row r="892" spans="1:24" ht="12">
      <c r="A892" s="86">
        <v>3508</v>
      </c>
      <c r="B892" s="64">
        <v>3508281061</v>
      </c>
      <c r="C892" s="66" t="s">
        <v>313</v>
      </c>
      <c r="D892" s="67">
        <v>0</v>
      </c>
      <c r="E892" s="67">
        <v>0</v>
      </c>
      <c r="F892" s="67">
        <v>0</v>
      </c>
      <c r="G892" s="67">
        <v>0</v>
      </c>
      <c r="H892" s="67">
        <v>0</v>
      </c>
      <c r="I892" s="67">
        <v>3</v>
      </c>
      <c r="J892" s="67">
        <v>0</v>
      </c>
      <c r="K892" s="87">
        <v>0.1137</v>
      </c>
      <c r="L892" s="67">
        <v>0</v>
      </c>
      <c r="M892" s="67">
        <v>0</v>
      </c>
      <c r="N892" s="67">
        <v>0</v>
      </c>
      <c r="O892" s="67">
        <v>1</v>
      </c>
      <c r="P892" s="67">
        <v>2</v>
      </c>
      <c r="Q892" s="67">
        <v>3</v>
      </c>
      <c r="R892" s="87">
        <v>1</v>
      </c>
      <c r="S892" s="67">
        <v>10</v>
      </c>
      <c r="U892" s="88" t="s">
        <v>877</v>
      </c>
      <c r="V892" s="64" t="s">
        <v>718</v>
      </c>
      <c r="W892" s="64" t="s">
        <v>720</v>
      </c>
      <c r="X892" s="67">
        <v>14518</v>
      </c>
    </row>
    <row r="893" spans="1:24" ht="12">
      <c r="A893" s="86">
        <v>3508</v>
      </c>
      <c r="B893" s="64">
        <v>3508281137</v>
      </c>
      <c r="C893" s="66" t="s">
        <v>313</v>
      </c>
      <c r="D893" s="67">
        <v>0</v>
      </c>
      <c r="E893" s="67">
        <v>0</v>
      </c>
      <c r="F893" s="67">
        <v>0</v>
      </c>
      <c r="G893" s="67">
        <v>0</v>
      </c>
      <c r="H893" s="67">
        <v>0</v>
      </c>
      <c r="I893" s="67">
        <v>3</v>
      </c>
      <c r="J893" s="67">
        <v>0</v>
      </c>
      <c r="K893" s="87">
        <v>0.1137</v>
      </c>
      <c r="L893" s="67">
        <v>0</v>
      </c>
      <c r="M893" s="67">
        <v>0</v>
      </c>
      <c r="N893" s="67">
        <v>0</v>
      </c>
      <c r="O893" s="67">
        <v>2</v>
      </c>
      <c r="P893" s="67">
        <v>3</v>
      </c>
      <c r="Q893" s="67">
        <v>3</v>
      </c>
      <c r="R893" s="87">
        <v>1</v>
      </c>
      <c r="S893" s="67">
        <v>10</v>
      </c>
      <c r="U893" s="88" t="s">
        <v>877</v>
      </c>
      <c r="V893" s="64" t="s">
        <v>718</v>
      </c>
      <c r="W893" s="64" t="s">
        <v>772</v>
      </c>
      <c r="X893" s="67">
        <v>16710</v>
      </c>
    </row>
    <row r="894" spans="1:24" ht="12">
      <c r="A894" s="86">
        <v>3508</v>
      </c>
      <c r="B894" s="64">
        <v>3508281278</v>
      </c>
      <c r="C894" s="66" t="s">
        <v>313</v>
      </c>
      <c r="D894" s="67">
        <v>0</v>
      </c>
      <c r="E894" s="67">
        <v>0</v>
      </c>
      <c r="F894" s="67">
        <v>0</v>
      </c>
      <c r="G894" s="67">
        <v>0</v>
      </c>
      <c r="H894" s="67">
        <v>0</v>
      </c>
      <c r="I894" s="67">
        <v>1</v>
      </c>
      <c r="J894" s="67">
        <v>0</v>
      </c>
      <c r="K894" s="87">
        <v>3.7900000000000003E-2</v>
      </c>
      <c r="L894" s="67">
        <v>0</v>
      </c>
      <c r="M894" s="67">
        <v>0</v>
      </c>
      <c r="N894" s="67">
        <v>0</v>
      </c>
      <c r="O894" s="67">
        <v>0</v>
      </c>
      <c r="P894" s="67">
        <v>0</v>
      </c>
      <c r="Q894" s="67">
        <v>1</v>
      </c>
      <c r="R894" s="87">
        <v>1</v>
      </c>
      <c r="S894" s="67">
        <v>6</v>
      </c>
      <c r="U894" s="88" t="s">
        <v>877</v>
      </c>
      <c r="V894" s="64" t="s">
        <v>718</v>
      </c>
      <c r="W894" s="64" t="s">
        <v>765</v>
      </c>
      <c r="X894" s="67">
        <v>10766</v>
      </c>
    </row>
    <row r="895" spans="1:24" ht="12">
      <c r="A895" s="86">
        <v>3508</v>
      </c>
      <c r="B895" s="64">
        <v>3508281281</v>
      </c>
      <c r="C895" s="66" t="s">
        <v>313</v>
      </c>
      <c r="D895" s="67">
        <v>0</v>
      </c>
      <c r="E895" s="67">
        <v>0</v>
      </c>
      <c r="F895" s="67">
        <v>0</v>
      </c>
      <c r="G895" s="67">
        <v>0</v>
      </c>
      <c r="H895" s="67">
        <v>0</v>
      </c>
      <c r="I895" s="67">
        <v>178</v>
      </c>
      <c r="J895" s="67">
        <v>0</v>
      </c>
      <c r="K895" s="87">
        <v>6.7462</v>
      </c>
      <c r="L895" s="67">
        <v>0</v>
      </c>
      <c r="M895" s="67">
        <v>0</v>
      </c>
      <c r="N895" s="67">
        <v>0</v>
      </c>
      <c r="O895" s="67">
        <v>36</v>
      </c>
      <c r="P895" s="67">
        <v>164</v>
      </c>
      <c r="Q895" s="67">
        <v>178</v>
      </c>
      <c r="R895" s="87">
        <v>1</v>
      </c>
      <c r="S895" s="67">
        <v>10</v>
      </c>
      <c r="U895" s="88" t="s">
        <v>877</v>
      </c>
      <c r="V895" s="64" t="s">
        <v>718</v>
      </c>
      <c r="W895" s="64" t="s">
        <v>718</v>
      </c>
      <c r="X895" s="67">
        <v>15462</v>
      </c>
    </row>
    <row r="896" spans="1:24" ht="12">
      <c r="A896" s="86">
        <v>3508</v>
      </c>
      <c r="B896" s="64">
        <v>3508281332</v>
      </c>
      <c r="C896" s="66" t="s">
        <v>313</v>
      </c>
      <c r="D896" s="67">
        <v>0</v>
      </c>
      <c r="E896" s="67">
        <v>0</v>
      </c>
      <c r="F896" s="67">
        <v>0</v>
      </c>
      <c r="G896" s="67">
        <v>0</v>
      </c>
      <c r="H896" s="67">
        <v>0</v>
      </c>
      <c r="I896" s="67">
        <v>3</v>
      </c>
      <c r="J896" s="67">
        <v>0</v>
      </c>
      <c r="K896" s="87">
        <v>0.1137</v>
      </c>
      <c r="L896" s="67">
        <v>0</v>
      </c>
      <c r="M896" s="67">
        <v>0</v>
      </c>
      <c r="N896" s="67">
        <v>0</v>
      </c>
      <c r="O896" s="67">
        <v>2</v>
      </c>
      <c r="P896" s="67">
        <v>3</v>
      </c>
      <c r="Q896" s="67">
        <v>3</v>
      </c>
      <c r="R896" s="87">
        <v>1</v>
      </c>
      <c r="S896" s="67">
        <v>9</v>
      </c>
      <c r="U896" s="88" t="s">
        <v>877</v>
      </c>
      <c r="V896" s="64" t="s">
        <v>718</v>
      </c>
      <c r="W896" s="64" t="s">
        <v>724</v>
      </c>
      <c r="X896" s="67">
        <v>16608</v>
      </c>
    </row>
    <row r="897" spans="1:24" ht="12">
      <c r="A897" s="86">
        <v>3509</v>
      </c>
      <c r="B897" s="64">
        <v>3509095072</v>
      </c>
      <c r="C897" s="66" t="s">
        <v>314</v>
      </c>
      <c r="D897" s="67">
        <v>0</v>
      </c>
      <c r="E897" s="67">
        <v>0</v>
      </c>
      <c r="F897" s="67">
        <v>0</v>
      </c>
      <c r="G897" s="67">
        <v>0</v>
      </c>
      <c r="H897" s="67">
        <v>0</v>
      </c>
      <c r="I897" s="67">
        <v>2</v>
      </c>
      <c r="J897" s="67">
        <v>0</v>
      </c>
      <c r="K897" s="87">
        <v>7.5800000000000006E-2</v>
      </c>
      <c r="L897" s="67">
        <v>0</v>
      </c>
      <c r="M897" s="67">
        <v>0</v>
      </c>
      <c r="N897" s="67">
        <v>0</v>
      </c>
      <c r="O897" s="67">
        <v>0</v>
      </c>
      <c r="P897" s="67">
        <v>1</v>
      </c>
      <c r="Q897" s="67">
        <v>2</v>
      </c>
      <c r="R897" s="87">
        <v>1</v>
      </c>
      <c r="S897" s="67">
        <v>5</v>
      </c>
      <c r="U897" s="88" t="s">
        <v>878</v>
      </c>
      <c r="V897" s="64" t="s">
        <v>853</v>
      </c>
      <c r="W897" s="64" t="s">
        <v>854</v>
      </c>
      <c r="X897" s="67">
        <v>12765</v>
      </c>
    </row>
    <row r="898" spans="1:24" ht="12">
      <c r="A898" s="86">
        <v>3509</v>
      </c>
      <c r="B898" s="64">
        <v>3509095088</v>
      </c>
      <c r="C898" s="66" t="s">
        <v>314</v>
      </c>
      <c r="D898" s="67">
        <v>0</v>
      </c>
      <c r="E898" s="67">
        <v>0</v>
      </c>
      <c r="F898" s="67">
        <v>0</v>
      </c>
      <c r="G898" s="67">
        <v>0</v>
      </c>
      <c r="H898" s="67">
        <v>0</v>
      </c>
      <c r="I898" s="67">
        <v>1</v>
      </c>
      <c r="J898" s="67">
        <v>0</v>
      </c>
      <c r="K898" s="87">
        <v>3.7900000000000003E-2</v>
      </c>
      <c r="L898" s="67">
        <v>0</v>
      </c>
      <c r="M898" s="67">
        <v>0</v>
      </c>
      <c r="N898" s="67">
        <v>0</v>
      </c>
      <c r="O898" s="67">
        <v>0</v>
      </c>
      <c r="P898" s="67">
        <v>0</v>
      </c>
      <c r="Q898" s="67">
        <v>1</v>
      </c>
      <c r="R898" s="87">
        <v>1</v>
      </c>
      <c r="S898" s="67">
        <v>3</v>
      </c>
      <c r="U898" s="88" t="s">
        <v>878</v>
      </c>
      <c r="V898" s="64" t="s">
        <v>853</v>
      </c>
      <c r="W898" s="64" t="s">
        <v>739</v>
      </c>
      <c r="X898" s="67">
        <v>10766</v>
      </c>
    </row>
    <row r="899" spans="1:24" ht="12">
      <c r="A899" s="86">
        <v>3509</v>
      </c>
      <c r="B899" s="64">
        <v>3509095095</v>
      </c>
      <c r="C899" s="66" t="s">
        <v>314</v>
      </c>
      <c r="D899" s="67">
        <v>0</v>
      </c>
      <c r="E899" s="67">
        <v>0</v>
      </c>
      <c r="F899" s="67">
        <v>0</v>
      </c>
      <c r="G899" s="67">
        <v>0</v>
      </c>
      <c r="H899" s="67">
        <v>334</v>
      </c>
      <c r="I899" s="67">
        <v>179</v>
      </c>
      <c r="J899" s="67">
        <v>0</v>
      </c>
      <c r="K899" s="87">
        <v>19.442699999999999</v>
      </c>
      <c r="L899" s="67">
        <v>0</v>
      </c>
      <c r="M899" s="67">
        <v>0</v>
      </c>
      <c r="N899" s="67">
        <v>93</v>
      </c>
      <c r="O899" s="67">
        <v>36</v>
      </c>
      <c r="P899" s="67">
        <v>341</v>
      </c>
      <c r="Q899" s="67">
        <v>513</v>
      </c>
      <c r="R899" s="87">
        <v>1</v>
      </c>
      <c r="S899" s="67">
        <v>10</v>
      </c>
      <c r="U899" s="88" t="s">
        <v>878</v>
      </c>
      <c r="V899" s="64" t="s">
        <v>853</v>
      </c>
      <c r="W899" s="64" t="s">
        <v>853</v>
      </c>
      <c r="X899" s="67">
        <v>13275</v>
      </c>
    </row>
    <row r="900" spans="1:24" ht="12">
      <c r="A900" s="86">
        <v>3509</v>
      </c>
      <c r="B900" s="64">
        <v>3509095201</v>
      </c>
      <c r="C900" s="66" t="s">
        <v>314</v>
      </c>
      <c r="D900" s="67">
        <v>0</v>
      </c>
      <c r="E900" s="67">
        <v>0</v>
      </c>
      <c r="F900" s="67">
        <v>0</v>
      </c>
      <c r="G900" s="67">
        <v>0</v>
      </c>
      <c r="H900" s="67">
        <v>0</v>
      </c>
      <c r="I900" s="67">
        <v>2</v>
      </c>
      <c r="J900" s="67">
        <v>0</v>
      </c>
      <c r="K900" s="87">
        <v>7.5800000000000006E-2</v>
      </c>
      <c r="L900" s="67">
        <v>0</v>
      </c>
      <c r="M900" s="67">
        <v>0</v>
      </c>
      <c r="N900" s="67">
        <v>0</v>
      </c>
      <c r="O900" s="67">
        <v>0</v>
      </c>
      <c r="P900" s="67">
        <v>2</v>
      </c>
      <c r="Q900" s="67">
        <v>2</v>
      </c>
      <c r="R900" s="87">
        <v>1</v>
      </c>
      <c r="S900" s="67">
        <v>10</v>
      </c>
      <c r="U900" s="88" t="s">
        <v>878</v>
      </c>
      <c r="V900" s="64" t="s">
        <v>853</v>
      </c>
      <c r="W900" s="64" t="s">
        <v>580</v>
      </c>
      <c r="X900" s="67">
        <v>15446</v>
      </c>
    </row>
    <row r="901" spans="1:24" ht="12">
      <c r="A901" s="86">
        <v>3509</v>
      </c>
      <c r="B901" s="64">
        <v>3509095265</v>
      </c>
      <c r="C901" s="66" t="s">
        <v>314</v>
      </c>
      <c r="D901" s="67">
        <v>0</v>
      </c>
      <c r="E901" s="67">
        <v>0</v>
      </c>
      <c r="F901" s="67">
        <v>0</v>
      </c>
      <c r="G901" s="67">
        <v>0</v>
      </c>
      <c r="H901" s="67">
        <v>0</v>
      </c>
      <c r="I901" s="67">
        <v>1</v>
      </c>
      <c r="J901" s="67">
        <v>0</v>
      </c>
      <c r="K901" s="87">
        <v>3.7900000000000003E-2</v>
      </c>
      <c r="L901" s="67">
        <v>0</v>
      </c>
      <c r="M901" s="67">
        <v>0</v>
      </c>
      <c r="N901" s="67">
        <v>0</v>
      </c>
      <c r="O901" s="67">
        <v>1</v>
      </c>
      <c r="P901" s="67">
        <v>1</v>
      </c>
      <c r="Q901" s="67">
        <v>1</v>
      </c>
      <c r="R901" s="87">
        <v>1</v>
      </c>
      <c r="S901" s="67">
        <v>3</v>
      </c>
      <c r="U901" s="88" t="s">
        <v>878</v>
      </c>
      <c r="V901" s="64" t="s">
        <v>853</v>
      </c>
      <c r="W901" s="64" t="s">
        <v>879</v>
      </c>
      <c r="X901" s="67">
        <v>16575</v>
      </c>
    </row>
    <row r="902" spans="1:24" ht="12">
      <c r="A902" s="86">
        <v>3509</v>
      </c>
      <c r="B902" s="64">
        <v>3509095273</v>
      </c>
      <c r="C902" s="66" t="s">
        <v>314</v>
      </c>
      <c r="D902" s="67">
        <v>0</v>
      </c>
      <c r="E902" s="67">
        <v>0</v>
      </c>
      <c r="F902" s="67">
        <v>0</v>
      </c>
      <c r="G902" s="67">
        <v>0</v>
      </c>
      <c r="H902" s="67">
        <v>1</v>
      </c>
      <c r="I902" s="67">
        <v>0</v>
      </c>
      <c r="J902" s="67">
        <v>0</v>
      </c>
      <c r="K902" s="87">
        <v>3.7900000000000003E-2</v>
      </c>
      <c r="L902" s="67">
        <v>0</v>
      </c>
      <c r="M902" s="67">
        <v>0</v>
      </c>
      <c r="N902" s="67">
        <v>0</v>
      </c>
      <c r="O902" s="67">
        <v>0</v>
      </c>
      <c r="P902" s="67">
        <v>1</v>
      </c>
      <c r="Q902" s="67">
        <v>1</v>
      </c>
      <c r="R902" s="87">
        <v>1</v>
      </c>
      <c r="S902" s="67">
        <v>5</v>
      </c>
      <c r="U902" s="88" t="s">
        <v>878</v>
      </c>
      <c r="V902" s="64" t="s">
        <v>853</v>
      </c>
      <c r="W902" s="64" t="s">
        <v>855</v>
      </c>
      <c r="X902" s="67">
        <v>12960</v>
      </c>
    </row>
    <row r="903" spans="1:24" ht="12">
      <c r="A903" s="86">
        <v>3509</v>
      </c>
      <c r="B903" s="64">
        <v>3509095331</v>
      </c>
      <c r="C903" s="66" t="s">
        <v>314</v>
      </c>
      <c r="D903" s="67">
        <v>0</v>
      </c>
      <c r="E903" s="67">
        <v>0</v>
      </c>
      <c r="F903" s="67">
        <v>0</v>
      </c>
      <c r="G903" s="67">
        <v>0</v>
      </c>
      <c r="H903" s="67">
        <v>0</v>
      </c>
      <c r="I903" s="67">
        <v>2</v>
      </c>
      <c r="J903" s="67">
        <v>0</v>
      </c>
      <c r="K903" s="87">
        <v>7.5800000000000006E-2</v>
      </c>
      <c r="L903" s="67">
        <v>0</v>
      </c>
      <c r="M903" s="67">
        <v>0</v>
      </c>
      <c r="N903" s="67">
        <v>0</v>
      </c>
      <c r="O903" s="67">
        <v>0</v>
      </c>
      <c r="P903" s="67">
        <v>0</v>
      </c>
      <c r="Q903" s="67">
        <v>2</v>
      </c>
      <c r="R903" s="87">
        <v>1</v>
      </c>
      <c r="S903" s="67">
        <v>6</v>
      </c>
      <c r="U903" s="88" t="s">
        <v>878</v>
      </c>
      <c r="V903" s="64" t="s">
        <v>853</v>
      </c>
      <c r="W903" s="64" t="s">
        <v>581</v>
      </c>
      <c r="X903" s="67">
        <v>10766</v>
      </c>
    </row>
    <row r="904" spans="1:24" ht="12">
      <c r="A904" s="86">
        <v>3509</v>
      </c>
      <c r="B904" s="64">
        <v>3509095650</v>
      </c>
      <c r="C904" s="66" t="s">
        <v>314</v>
      </c>
      <c r="D904" s="67">
        <v>0</v>
      </c>
      <c r="E904" s="67">
        <v>0</v>
      </c>
      <c r="F904" s="67">
        <v>0</v>
      </c>
      <c r="G904" s="67">
        <v>0</v>
      </c>
      <c r="H904" s="67">
        <v>1</v>
      </c>
      <c r="I904" s="67">
        <v>0</v>
      </c>
      <c r="J904" s="67">
        <v>0</v>
      </c>
      <c r="K904" s="87">
        <v>3.7900000000000003E-2</v>
      </c>
      <c r="L904" s="67">
        <v>0</v>
      </c>
      <c r="M904" s="67">
        <v>0</v>
      </c>
      <c r="N904" s="67">
        <v>0</v>
      </c>
      <c r="O904" s="67">
        <v>0</v>
      </c>
      <c r="P904" s="67">
        <v>0</v>
      </c>
      <c r="Q904" s="67">
        <v>1</v>
      </c>
      <c r="R904" s="87">
        <v>1</v>
      </c>
      <c r="S904" s="67">
        <v>4</v>
      </c>
      <c r="U904" s="88" t="s">
        <v>878</v>
      </c>
      <c r="V904" s="64" t="s">
        <v>853</v>
      </c>
      <c r="W904" s="64" t="s">
        <v>758</v>
      </c>
      <c r="X904" s="67">
        <v>8960</v>
      </c>
    </row>
    <row r="905" spans="1:24" ht="12">
      <c r="A905" s="86">
        <v>3509</v>
      </c>
      <c r="B905" s="64">
        <v>3509095763</v>
      </c>
      <c r="C905" s="66" t="s">
        <v>314</v>
      </c>
      <c r="D905" s="67">
        <v>0</v>
      </c>
      <c r="E905" s="67">
        <v>0</v>
      </c>
      <c r="F905" s="67">
        <v>0</v>
      </c>
      <c r="G905" s="67">
        <v>0</v>
      </c>
      <c r="H905" s="67">
        <v>0</v>
      </c>
      <c r="I905" s="67">
        <v>2</v>
      </c>
      <c r="J905" s="67">
        <v>0</v>
      </c>
      <c r="K905" s="87">
        <v>7.5800000000000006E-2</v>
      </c>
      <c r="L905" s="67">
        <v>0</v>
      </c>
      <c r="M905" s="67">
        <v>0</v>
      </c>
      <c r="N905" s="67">
        <v>0</v>
      </c>
      <c r="O905" s="67">
        <v>0</v>
      </c>
      <c r="P905" s="67">
        <v>2</v>
      </c>
      <c r="Q905" s="67">
        <v>2</v>
      </c>
      <c r="R905" s="87">
        <v>1</v>
      </c>
      <c r="S905" s="67">
        <v>4</v>
      </c>
      <c r="U905" s="88" t="s">
        <v>878</v>
      </c>
      <c r="V905" s="64" t="s">
        <v>853</v>
      </c>
      <c r="W905" s="64" t="s">
        <v>857</v>
      </c>
      <c r="X905" s="67">
        <v>14723</v>
      </c>
    </row>
    <row r="906" spans="1:24" ht="12">
      <c r="A906" s="86">
        <v>3510</v>
      </c>
      <c r="B906" s="64">
        <v>3510281061</v>
      </c>
      <c r="C906" s="66" t="s">
        <v>315</v>
      </c>
      <c r="D906" s="67">
        <v>0</v>
      </c>
      <c r="E906" s="67">
        <v>0</v>
      </c>
      <c r="F906" s="67">
        <v>0</v>
      </c>
      <c r="G906" s="67">
        <v>3</v>
      </c>
      <c r="H906" s="67">
        <v>0</v>
      </c>
      <c r="I906" s="67">
        <v>0</v>
      </c>
      <c r="J906" s="67">
        <v>0</v>
      </c>
      <c r="K906" s="87">
        <v>0.1137</v>
      </c>
      <c r="L906" s="67">
        <v>0</v>
      </c>
      <c r="M906" s="67">
        <v>0</v>
      </c>
      <c r="N906" s="67">
        <v>0</v>
      </c>
      <c r="O906" s="67">
        <v>0</v>
      </c>
      <c r="P906" s="67">
        <v>3</v>
      </c>
      <c r="Q906" s="67">
        <v>3</v>
      </c>
      <c r="R906" s="87">
        <v>1</v>
      </c>
      <c r="S906" s="67">
        <v>10</v>
      </c>
      <c r="U906" s="88" t="s">
        <v>880</v>
      </c>
      <c r="V906" s="64" t="s">
        <v>718</v>
      </c>
      <c r="W906" s="64" t="s">
        <v>720</v>
      </c>
      <c r="X906" s="67">
        <v>13985</v>
      </c>
    </row>
    <row r="907" spans="1:24" ht="12">
      <c r="A907" s="86">
        <v>3510</v>
      </c>
      <c r="B907" s="64">
        <v>3510281137</v>
      </c>
      <c r="C907" s="66" t="s">
        <v>315</v>
      </c>
      <c r="D907" s="67">
        <v>0</v>
      </c>
      <c r="E907" s="67">
        <v>0</v>
      </c>
      <c r="F907" s="67">
        <v>0</v>
      </c>
      <c r="G907" s="67">
        <v>4</v>
      </c>
      <c r="H907" s="67">
        <v>0</v>
      </c>
      <c r="I907" s="67">
        <v>0</v>
      </c>
      <c r="J907" s="67">
        <v>0</v>
      </c>
      <c r="K907" s="87">
        <v>0.15160000000000001</v>
      </c>
      <c r="L907" s="67">
        <v>0</v>
      </c>
      <c r="M907" s="67">
        <v>1</v>
      </c>
      <c r="N907" s="67">
        <v>0</v>
      </c>
      <c r="O907" s="67">
        <v>0</v>
      </c>
      <c r="P907" s="67">
        <v>4</v>
      </c>
      <c r="Q907" s="67">
        <v>4</v>
      </c>
      <c r="R907" s="87">
        <v>1</v>
      </c>
      <c r="S907" s="67">
        <v>10</v>
      </c>
      <c r="U907" s="88" t="s">
        <v>880</v>
      </c>
      <c r="V907" s="64" t="s">
        <v>718</v>
      </c>
      <c r="W907" s="64" t="s">
        <v>772</v>
      </c>
      <c r="X907" s="67">
        <v>14566</v>
      </c>
    </row>
    <row r="908" spans="1:24" ht="12">
      <c r="A908" s="86">
        <v>3510</v>
      </c>
      <c r="B908" s="64">
        <v>3510281281</v>
      </c>
      <c r="C908" s="66" t="s">
        <v>315</v>
      </c>
      <c r="D908" s="67">
        <v>0</v>
      </c>
      <c r="E908" s="67">
        <v>0</v>
      </c>
      <c r="F908" s="67">
        <v>54</v>
      </c>
      <c r="G908" s="67">
        <v>260</v>
      </c>
      <c r="H908" s="67">
        <v>0</v>
      </c>
      <c r="I908" s="67">
        <v>0</v>
      </c>
      <c r="J908" s="67">
        <v>0</v>
      </c>
      <c r="K908" s="87">
        <v>11.900600000000001</v>
      </c>
      <c r="L908" s="67">
        <v>0</v>
      </c>
      <c r="M908" s="67">
        <v>45</v>
      </c>
      <c r="N908" s="67">
        <v>0</v>
      </c>
      <c r="O908" s="67">
        <v>0</v>
      </c>
      <c r="P908" s="67">
        <v>236</v>
      </c>
      <c r="Q908" s="67">
        <v>314</v>
      </c>
      <c r="R908" s="87">
        <v>1</v>
      </c>
      <c r="S908" s="67">
        <v>10</v>
      </c>
      <c r="U908" s="88" t="s">
        <v>880</v>
      </c>
      <c r="V908" s="64" t="s">
        <v>718</v>
      </c>
      <c r="W908" s="64" t="s">
        <v>718</v>
      </c>
      <c r="X908" s="67">
        <v>13147</v>
      </c>
    </row>
    <row r="909" spans="1:24" ht="12">
      <c r="A909" s="86">
        <v>3510</v>
      </c>
      <c r="B909" s="64">
        <v>3510281332</v>
      </c>
      <c r="C909" s="66" t="s">
        <v>315</v>
      </c>
      <c r="D909" s="67">
        <v>0</v>
      </c>
      <c r="E909" s="67">
        <v>0</v>
      </c>
      <c r="F909" s="67">
        <v>0</v>
      </c>
      <c r="G909" s="67">
        <v>3</v>
      </c>
      <c r="H909" s="67">
        <v>0</v>
      </c>
      <c r="I909" s="67">
        <v>0</v>
      </c>
      <c r="J909" s="67">
        <v>0</v>
      </c>
      <c r="K909" s="87">
        <v>0.1137</v>
      </c>
      <c r="L909" s="67">
        <v>0</v>
      </c>
      <c r="M909" s="67">
        <v>0</v>
      </c>
      <c r="N909" s="67">
        <v>0</v>
      </c>
      <c r="O909" s="67">
        <v>0</v>
      </c>
      <c r="P909" s="67">
        <v>2</v>
      </c>
      <c r="Q909" s="67">
        <v>3</v>
      </c>
      <c r="R909" s="87">
        <v>1</v>
      </c>
      <c r="S909" s="67">
        <v>9</v>
      </c>
      <c r="U909" s="88" t="s">
        <v>880</v>
      </c>
      <c r="V909" s="64" t="s">
        <v>718</v>
      </c>
      <c r="W909" s="64" t="s">
        <v>724</v>
      </c>
      <c r="X909" s="67">
        <v>12357</v>
      </c>
    </row>
    <row r="910" spans="1:24" ht="12">
      <c r="A910" s="86">
        <v>3513</v>
      </c>
      <c r="B910" s="64">
        <v>3513044018</v>
      </c>
      <c r="C910" s="66" t="s">
        <v>316</v>
      </c>
      <c r="D910" s="67">
        <v>0</v>
      </c>
      <c r="E910" s="67">
        <v>0</v>
      </c>
      <c r="F910" s="67">
        <v>0</v>
      </c>
      <c r="G910" s="67">
        <v>0</v>
      </c>
      <c r="H910" s="67">
        <v>1</v>
      </c>
      <c r="I910" s="67">
        <v>1</v>
      </c>
      <c r="J910" s="67">
        <v>0</v>
      </c>
      <c r="K910" s="87">
        <v>7.5800000000000006E-2</v>
      </c>
      <c r="L910" s="67">
        <v>0</v>
      </c>
      <c r="M910" s="67">
        <v>0</v>
      </c>
      <c r="N910" s="67">
        <v>0</v>
      </c>
      <c r="O910" s="67">
        <v>0</v>
      </c>
      <c r="P910" s="67">
        <v>2</v>
      </c>
      <c r="Q910" s="67">
        <v>2</v>
      </c>
      <c r="R910" s="87">
        <v>1</v>
      </c>
      <c r="S910" s="67">
        <v>8</v>
      </c>
      <c r="U910" s="88" t="s">
        <v>881</v>
      </c>
      <c r="V910" s="64" t="s">
        <v>595</v>
      </c>
      <c r="W910" s="64" t="s">
        <v>738</v>
      </c>
      <c r="X910" s="67">
        <v>14340</v>
      </c>
    </row>
    <row r="911" spans="1:24" ht="12">
      <c r="A911" s="86">
        <v>3513</v>
      </c>
      <c r="B911" s="64">
        <v>3513044035</v>
      </c>
      <c r="C911" s="66" t="s">
        <v>316</v>
      </c>
      <c r="D911" s="67">
        <v>0</v>
      </c>
      <c r="E911" s="67">
        <v>0</v>
      </c>
      <c r="F911" s="67">
        <v>0</v>
      </c>
      <c r="G911" s="67">
        <v>0</v>
      </c>
      <c r="H911" s="67">
        <v>1</v>
      </c>
      <c r="I911" s="67">
        <v>0</v>
      </c>
      <c r="J911" s="67">
        <v>0</v>
      </c>
      <c r="K911" s="87">
        <v>3.7900000000000003E-2</v>
      </c>
      <c r="L911" s="67">
        <v>0</v>
      </c>
      <c r="M911" s="67">
        <v>0</v>
      </c>
      <c r="N911" s="67">
        <v>0</v>
      </c>
      <c r="O911" s="67">
        <v>0</v>
      </c>
      <c r="P911" s="67">
        <v>1</v>
      </c>
      <c r="Q911" s="67">
        <v>1</v>
      </c>
      <c r="R911" s="87">
        <v>1</v>
      </c>
      <c r="S911" s="67">
        <v>10</v>
      </c>
      <c r="U911" s="88" t="s">
        <v>881</v>
      </c>
      <c r="V911" s="64" t="s">
        <v>595</v>
      </c>
      <c r="W911" s="64" t="s">
        <v>583</v>
      </c>
      <c r="X911" s="67">
        <v>13641</v>
      </c>
    </row>
    <row r="912" spans="1:24" ht="12">
      <c r="A912" s="86">
        <v>3513</v>
      </c>
      <c r="B912" s="64">
        <v>3513044044</v>
      </c>
      <c r="C912" s="66" t="s">
        <v>316</v>
      </c>
      <c r="D912" s="67">
        <v>0</v>
      </c>
      <c r="E912" s="67">
        <v>0</v>
      </c>
      <c r="F912" s="67">
        <v>0</v>
      </c>
      <c r="G912" s="67">
        <v>0</v>
      </c>
      <c r="H912" s="67">
        <v>277</v>
      </c>
      <c r="I912" s="67">
        <v>234</v>
      </c>
      <c r="J912" s="67">
        <v>0</v>
      </c>
      <c r="K912" s="87">
        <v>19.366900000000001</v>
      </c>
      <c r="L912" s="67">
        <v>0</v>
      </c>
      <c r="M912" s="67">
        <v>0</v>
      </c>
      <c r="N912" s="67">
        <v>43</v>
      </c>
      <c r="O912" s="67">
        <v>28</v>
      </c>
      <c r="P912" s="67">
        <v>280</v>
      </c>
      <c r="Q912" s="67">
        <v>511</v>
      </c>
      <c r="R912" s="87">
        <v>1</v>
      </c>
      <c r="S912" s="67">
        <v>10</v>
      </c>
      <c r="U912" s="88" t="s">
        <v>881</v>
      </c>
      <c r="V912" s="64" t="s">
        <v>595</v>
      </c>
      <c r="W912" s="64" t="s">
        <v>595</v>
      </c>
      <c r="X912" s="67">
        <v>12660</v>
      </c>
    </row>
    <row r="913" spans="1:24" ht="12">
      <c r="A913" s="86">
        <v>3513</v>
      </c>
      <c r="B913" s="64">
        <v>3513044050</v>
      </c>
      <c r="C913" s="66" t="s">
        <v>316</v>
      </c>
      <c r="D913" s="67">
        <v>0</v>
      </c>
      <c r="E913" s="67">
        <v>0</v>
      </c>
      <c r="F913" s="67">
        <v>0</v>
      </c>
      <c r="G913" s="67">
        <v>0</v>
      </c>
      <c r="H913" s="67">
        <v>1</v>
      </c>
      <c r="I913" s="67">
        <v>0</v>
      </c>
      <c r="J913" s="67">
        <v>0</v>
      </c>
      <c r="K913" s="87">
        <v>3.7900000000000003E-2</v>
      </c>
      <c r="L913" s="67">
        <v>0</v>
      </c>
      <c r="M913" s="67">
        <v>0</v>
      </c>
      <c r="N913" s="67">
        <v>0</v>
      </c>
      <c r="O913" s="67">
        <v>0</v>
      </c>
      <c r="P913" s="67">
        <v>1</v>
      </c>
      <c r="Q913" s="67">
        <v>1</v>
      </c>
      <c r="R913" s="87">
        <v>1</v>
      </c>
      <c r="S913" s="67">
        <v>3</v>
      </c>
      <c r="U913" s="88" t="s">
        <v>881</v>
      </c>
      <c r="V913" s="64" t="s">
        <v>595</v>
      </c>
      <c r="W913" s="64" t="s">
        <v>665</v>
      </c>
      <c r="X913" s="67">
        <v>12875</v>
      </c>
    </row>
    <row r="914" spans="1:24" ht="12">
      <c r="A914" s="86">
        <v>3513</v>
      </c>
      <c r="B914" s="64">
        <v>3513044095</v>
      </c>
      <c r="C914" s="66" t="s">
        <v>316</v>
      </c>
      <c r="D914" s="67">
        <v>0</v>
      </c>
      <c r="E914" s="67">
        <v>0</v>
      </c>
      <c r="F914" s="67">
        <v>0</v>
      </c>
      <c r="G914" s="67">
        <v>0</v>
      </c>
      <c r="H914" s="67">
        <v>2</v>
      </c>
      <c r="I914" s="67">
        <v>0</v>
      </c>
      <c r="J914" s="67">
        <v>0</v>
      </c>
      <c r="K914" s="87">
        <v>7.5800000000000006E-2</v>
      </c>
      <c r="L914" s="67">
        <v>0</v>
      </c>
      <c r="M914" s="67">
        <v>0</v>
      </c>
      <c r="N914" s="67">
        <v>1</v>
      </c>
      <c r="O914" s="67">
        <v>0</v>
      </c>
      <c r="P914" s="67">
        <v>2</v>
      </c>
      <c r="Q914" s="67">
        <v>2</v>
      </c>
      <c r="R914" s="87">
        <v>1</v>
      </c>
      <c r="S914" s="67">
        <v>10</v>
      </c>
      <c r="U914" s="88" t="s">
        <v>881</v>
      </c>
      <c r="V914" s="64" t="s">
        <v>595</v>
      </c>
      <c r="W914" s="64" t="s">
        <v>853</v>
      </c>
      <c r="X914" s="67">
        <v>14855</v>
      </c>
    </row>
    <row r="915" spans="1:24" ht="12">
      <c r="A915" s="86">
        <v>3513</v>
      </c>
      <c r="B915" s="64">
        <v>3513044182</v>
      </c>
      <c r="C915" s="66" t="s">
        <v>316</v>
      </c>
      <c r="D915" s="67">
        <v>0</v>
      </c>
      <c r="E915" s="67">
        <v>0</v>
      </c>
      <c r="F915" s="67">
        <v>0</v>
      </c>
      <c r="G915" s="67">
        <v>0</v>
      </c>
      <c r="H915" s="67">
        <v>1</v>
      </c>
      <c r="I915" s="67">
        <v>3</v>
      </c>
      <c r="J915" s="67">
        <v>0</v>
      </c>
      <c r="K915" s="87">
        <v>0.15160000000000001</v>
      </c>
      <c r="L915" s="67">
        <v>0</v>
      </c>
      <c r="M915" s="67">
        <v>0</v>
      </c>
      <c r="N915" s="67">
        <v>1</v>
      </c>
      <c r="O915" s="67">
        <v>1</v>
      </c>
      <c r="P915" s="67">
        <v>4</v>
      </c>
      <c r="Q915" s="67">
        <v>4</v>
      </c>
      <c r="R915" s="87">
        <v>1</v>
      </c>
      <c r="S915" s="67">
        <v>7</v>
      </c>
      <c r="U915" s="88" t="s">
        <v>881</v>
      </c>
      <c r="V915" s="64" t="s">
        <v>595</v>
      </c>
      <c r="W915" s="64" t="s">
        <v>829</v>
      </c>
      <c r="X915" s="67">
        <v>15771</v>
      </c>
    </row>
    <row r="916" spans="1:24" ht="12">
      <c r="A916" s="86">
        <v>3513</v>
      </c>
      <c r="B916" s="64">
        <v>3513044244</v>
      </c>
      <c r="C916" s="66" t="s">
        <v>316</v>
      </c>
      <c r="D916" s="67">
        <v>0</v>
      </c>
      <c r="E916" s="67">
        <v>0</v>
      </c>
      <c r="F916" s="67">
        <v>0</v>
      </c>
      <c r="G916" s="67">
        <v>0</v>
      </c>
      <c r="H916" s="67">
        <v>31</v>
      </c>
      <c r="I916" s="67">
        <v>32</v>
      </c>
      <c r="J916" s="67">
        <v>0</v>
      </c>
      <c r="K916" s="87">
        <v>2.3877000000000002</v>
      </c>
      <c r="L916" s="67">
        <v>0</v>
      </c>
      <c r="M916" s="67">
        <v>0</v>
      </c>
      <c r="N916" s="67">
        <v>7</v>
      </c>
      <c r="O916" s="67">
        <v>3</v>
      </c>
      <c r="P916" s="67">
        <v>30</v>
      </c>
      <c r="Q916" s="67">
        <v>63</v>
      </c>
      <c r="R916" s="87">
        <v>1</v>
      </c>
      <c r="S916" s="67">
        <v>9</v>
      </c>
      <c r="U916" s="88" t="s">
        <v>881</v>
      </c>
      <c r="V916" s="64" t="s">
        <v>595</v>
      </c>
      <c r="W916" s="64" t="s">
        <v>599</v>
      </c>
      <c r="X916" s="67">
        <v>12418</v>
      </c>
    </row>
    <row r="917" spans="1:24" ht="12">
      <c r="A917" s="86">
        <v>3513</v>
      </c>
      <c r="B917" s="64">
        <v>3513044251</v>
      </c>
      <c r="C917" s="66" t="s">
        <v>316</v>
      </c>
      <c r="D917" s="67">
        <v>0</v>
      </c>
      <c r="E917" s="67">
        <v>0</v>
      </c>
      <c r="F917" s="67">
        <v>0</v>
      </c>
      <c r="G917" s="67">
        <v>0</v>
      </c>
      <c r="H917" s="67">
        <v>2</v>
      </c>
      <c r="I917" s="67">
        <v>0</v>
      </c>
      <c r="J917" s="67">
        <v>0</v>
      </c>
      <c r="K917" s="87">
        <v>7.5800000000000006E-2</v>
      </c>
      <c r="L917" s="67">
        <v>0</v>
      </c>
      <c r="M917" s="67">
        <v>0</v>
      </c>
      <c r="N917" s="67">
        <v>0</v>
      </c>
      <c r="O917" s="67">
        <v>0</v>
      </c>
      <c r="P917" s="67">
        <v>2</v>
      </c>
      <c r="Q917" s="67">
        <v>2</v>
      </c>
      <c r="R917" s="87">
        <v>1</v>
      </c>
      <c r="S917" s="67">
        <v>8</v>
      </c>
      <c r="U917" s="88" t="s">
        <v>881</v>
      </c>
      <c r="V917" s="64" t="s">
        <v>595</v>
      </c>
      <c r="W917" s="64" t="s">
        <v>848</v>
      </c>
      <c r="X917" s="67">
        <v>13438</v>
      </c>
    </row>
    <row r="918" spans="1:24" ht="12">
      <c r="A918" s="86">
        <v>3513</v>
      </c>
      <c r="B918" s="64">
        <v>3513044293</v>
      </c>
      <c r="C918" s="66" t="s">
        <v>316</v>
      </c>
      <c r="D918" s="67">
        <v>0</v>
      </c>
      <c r="E918" s="67">
        <v>0</v>
      </c>
      <c r="F918" s="67">
        <v>0</v>
      </c>
      <c r="G918" s="67">
        <v>0</v>
      </c>
      <c r="H918" s="67">
        <v>17</v>
      </c>
      <c r="I918" s="67">
        <v>15</v>
      </c>
      <c r="J918" s="67">
        <v>0</v>
      </c>
      <c r="K918" s="87">
        <v>1.2128000000000001</v>
      </c>
      <c r="L918" s="67">
        <v>0</v>
      </c>
      <c r="M918" s="67">
        <v>0</v>
      </c>
      <c r="N918" s="67">
        <v>0</v>
      </c>
      <c r="O918" s="67">
        <v>1</v>
      </c>
      <c r="P918" s="67">
        <v>11</v>
      </c>
      <c r="Q918" s="67">
        <v>32</v>
      </c>
      <c r="R918" s="87">
        <v>1</v>
      </c>
      <c r="S918" s="67">
        <v>9</v>
      </c>
      <c r="U918" s="88" t="s">
        <v>881</v>
      </c>
      <c r="V918" s="64" t="s">
        <v>595</v>
      </c>
      <c r="W918" s="64" t="s">
        <v>746</v>
      </c>
      <c r="X918" s="67">
        <v>11440</v>
      </c>
    </row>
    <row r="919" spans="1:24" ht="12">
      <c r="A919" s="86">
        <v>3513</v>
      </c>
      <c r="B919" s="64">
        <v>3513044625</v>
      </c>
      <c r="C919" s="66" t="s">
        <v>316</v>
      </c>
      <c r="D919" s="67">
        <v>0</v>
      </c>
      <c r="E919" s="67">
        <v>0</v>
      </c>
      <c r="F919" s="67">
        <v>0</v>
      </c>
      <c r="G919" s="67">
        <v>0</v>
      </c>
      <c r="H919" s="67">
        <v>0</v>
      </c>
      <c r="I919" s="67">
        <v>1</v>
      </c>
      <c r="J919" s="67">
        <v>0</v>
      </c>
      <c r="K919" s="87">
        <v>3.7900000000000003E-2</v>
      </c>
      <c r="L919" s="67">
        <v>0</v>
      </c>
      <c r="M919" s="67">
        <v>0</v>
      </c>
      <c r="N919" s="67">
        <v>0</v>
      </c>
      <c r="O919" s="67">
        <v>0</v>
      </c>
      <c r="P919" s="67">
        <v>1</v>
      </c>
      <c r="Q919" s="67">
        <v>1</v>
      </c>
      <c r="R919" s="87">
        <v>1</v>
      </c>
      <c r="S919" s="67">
        <v>4</v>
      </c>
      <c r="U919" s="88" t="s">
        <v>881</v>
      </c>
      <c r="V919" s="64" t="s">
        <v>595</v>
      </c>
      <c r="W919" s="64" t="s">
        <v>749</v>
      </c>
      <c r="X919" s="67">
        <v>14723</v>
      </c>
    </row>
    <row r="920" spans="1:24" ht="12">
      <c r="A920" s="86">
        <v>3513</v>
      </c>
      <c r="B920" s="64">
        <v>3513044690</v>
      </c>
      <c r="C920" s="66" t="s">
        <v>316</v>
      </c>
      <c r="D920" s="67">
        <v>0</v>
      </c>
      <c r="E920" s="67">
        <v>0</v>
      </c>
      <c r="F920" s="67">
        <v>0</v>
      </c>
      <c r="G920" s="67">
        <v>0</v>
      </c>
      <c r="H920" s="67">
        <v>1</v>
      </c>
      <c r="I920" s="67">
        <v>0</v>
      </c>
      <c r="J920" s="67">
        <v>0</v>
      </c>
      <c r="K920" s="87">
        <v>3.7900000000000003E-2</v>
      </c>
      <c r="L920" s="67">
        <v>0</v>
      </c>
      <c r="M920" s="67">
        <v>0</v>
      </c>
      <c r="N920" s="67">
        <v>1</v>
      </c>
      <c r="O920" s="67">
        <v>0</v>
      </c>
      <c r="P920" s="67">
        <v>1</v>
      </c>
      <c r="Q920" s="67">
        <v>1</v>
      </c>
      <c r="R920" s="87">
        <v>1</v>
      </c>
      <c r="S920" s="67">
        <v>2</v>
      </c>
      <c r="U920" s="88" t="s">
        <v>881</v>
      </c>
      <c r="V920" s="64" t="s">
        <v>595</v>
      </c>
      <c r="W920" s="64" t="s">
        <v>750</v>
      </c>
      <c r="X920" s="67">
        <v>15261</v>
      </c>
    </row>
    <row r="921" spans="1:24" ht="12">
      <c r="A921" s="86">
        <v>3513</v>
      </c>
      <c r="B921" s="64">
        <v>3513044780</v>
      </c>
      <c r="C921" s="66" t="s">
        <v>316</v>
      </c>
      <c r="D921" s="67">
        <v>0</v>
      </c>
      <c r="E921" s="67">
        <v>0</v>
      </c>
      <c r="F921" s="67">
        <v>0</v>
      </c>
      <c r="G921" s="67">
        <v>0</v>
      </c>
      <c r="H921" s="67">
        <v>0</v>
      </c>
      <c r="I921" s="67">
        <v>1</v>
      </c>
      <c r="J921" s="67">
        <v>0</v>
      </c>
      <c r="K921" s="87">
        <v>3.7900000000000003E-2</v>
      </c>
      <c r="L921" s="67">
        <v>0</v>
      </c>
      <c r="M921" s="67">
        <v>0</v>
      </c>
      <c r="N921" s="67">
        <v>0</v>
      </c>
      <c r="O921" s="67">
        <v>0</v>
      </c>
      <c r="P921" s="67">
        <v>1</v>
      </c>
      <c r="Q921" s="67">
        <v>1</v>
      </c>
      <c r="R921" s="87">
        <v>1</v>
      </c>
      <c r="S921" s="67">
        <v>5</v>
      </c>
      <c r="U921" s="88" t="s">
        <v>881</v>
      </c>
      <c r="V921" s="64" t="s">
        <v>595</v>
      </c>
      <c r="W921" s="64" t="s">
        <v>815</v>
      </c>
      <c r="X921" s="67">
        <v>14765</v>
      </c>
    </row>
    <row r="922" spans="1:24" ht="12">
      <c r="A922" s="86">
        <v>3514</v>
      </c>
      <c r="B922" s="64">
        <v>3514281137</v>
      </c>
      <c r="C922" s="66" t="s">
        <v>540</v>
      </c>
      <c r="D922" s="67">
        <v>0</v>
      </c>
      <c r="E922" s="67">
        <v>0</v>
      </c>
      <c r="F922" s="67">
        <v>0</v>
      </c>
      <c r="G922" s="67">
        <v>0</v>
      </c>
      <c r="H922" s="67">
        <v>1</v>
      </c>
      <c r="I922" s="67">
        <v>0</v>
      </c>
      <c r="J922" s="67">
        <v>0</v>
      </c>
      <c r="K922" s="87">
        <v>3.7900000000000003E-2</v>
      </c>
      <c r="L922" s="67">
        <v>0</v>
      </c>
      <c r="M922" s="67">
        <v>0</v>
      </c>
      <c r="N922" s="67">
        <v>0</v>
      </c>
      <c r="O922" s="67">
        <v>0</v>
      </c>
      <c r="P922" s="67">
        <v>1</v>
      </c>
      <c r="Q922" s="67">
        <v>1</v>
      </c>
      <c r="R922" s="87">
        <v>1</v>
      </c>
      <c r="S922" s="67">
        <v>10</v>
      </c>
      <c r="U922" s="88" t="s">
        <v>883</v>
      </c>
      <c r="V922" s="64" t="s">
        <v>718</v>
      </c>
      <c r="W922" s="64" t="s">
        <v>772</v>
      </c>
      <c r="X922" s="67">
        <v>13641</v>
      </c>
    </row>
    <row r="923" spans="1:24" ht="12">
      <c r="A923" s="86">
        <v>3514</v>
      </c>
      <c r="B923" s="64">
        <v>3514281281</v>
      </c>
      <c r="C923" s="66" t="s">
        <v>540</v>
      </c>
      <c r="D923" s="67">
        <v>0</v>
      </c>
      <c r="E923" s="67">
        <v>0</v>
      </c>
      <c r="F923" s="67">
        <v>0</v>
      </c>
      <c r="G923" s="67">
        <v>0</v>
      </c>
      <c r="H923" s="67">
        <v>266</v>
      </c>
      <c r="I923" s="67">
        <v>0</v>
      </c>
      <c r="J923" s="67">
        <v>0</v>
      </c>
      <c r="K923" s="87">
        <v>10.0814</v>
      </c>
      <c r="L923" s="67">
        <v>0</v>
      </c>
      <c r="M923" s="67">
        <v>0</v>
      </c>
      <c r="N923" s="67">
        <v>95</v>
      </c>
      <c r="O923" s="67">
        <v>0</v>
      </c>
      <c r="P923" s="67">
        <v>225</v>
      </c>
      <c r="Q923" s="67">
        <v>266</v>
      </c>
      <c r="R923" s="87">
        <v>1</v>
      </c>
      <c r="S923" s="67">
        <v>10</v>
      </c>
      <c r="U923" s="88" t="s">
        <v>883</v>
      </c>
      <c r="V923" s="64" t="s">
        <v>718</v>
      </c>
      <c r="W923" s="64" t="s">
        <v>718</v>
      </c>
      <c r="X923" s="67">
        <v>13787</v>
      </c>
    </row>
    <row r="924" spans="1:24" ht="12">
      <c r="A924" s="86">
        <v>3515</v>
      </c>
      <c r="B924" s="64">
        <v>3515287043</v>
      </c>
      <c r="C924" s="66" t="s">
        <v>575</v>
      </c>
      <c r="D924" s="67">
        <v>0</v>
      </c>
      <c r="E924" s="67">
        <v>0</v>
      </c>
      <c r="F924" s="67">
        <v>2</v>
      </c>
      <c r="G924" s="67">
        <v>2</v>
      </c>
      <c r="H924" s="67">
        <v>0</v>
      </c>
      <c r="I924" s="67">
        <v>0</v>
      </c>
      <c r="J924" s="67">
        <v>0</v>
      </c>
      <c r="K924" s="87">
        <v>0.15160000000000001</v>
      </c>
      <c r="L924" s="67">
        <v>0</v>
      </c>
      <c r="M924" s="67">
        <v>0</v>
      </c>
      <c r="N924" s="67">
        <v>0</v>
      </c>
      <c r="O924" s="67">
        <v>0</v>
      </c>
      <c r="P924" s="67">
        <v>1</v>
      </c>
      <c r="Q924" s="67">
        <v>4</v>
      </c>
      <c r="R924" s="87">
        <v>1</v>
      </c>
      <c r="S924" s="67">
        <v>6</v>
      </c>
      <c r="U924" s="88" t="s">
        <v>884</v>
      </c>
      <c r="V924" s="64" t="s">
        <v>888</v>
      </c>
      <c r="W924" s="64" t="s">
        <v>889</v>
      </c>
      <c r="X924" s="67">
        <v>10349</v>
      </c>
    </row>
    <row r="925" spans="1:24" ht="12">
      <c r="A925" s="86">
        <v>3515</v>
      </c>
      <c r="B925" s="64">
        <v>3515287045</v>
      </c>
      <c r="C925" s="66" t="s">
        <v>575</v>
      </c>
      <c r="D925" s="67">
        <v>0</v>
      </c>
      <c r="E925" s="67">
        <v>0</v>
      </c>
      <c r="F925" s="67">
        <v>3</v>
      </c>
      <c r="G925" s="67">
        <v>1</v>
      </c>
      <c r="H925" s="67">
        <v>0</v>
      </c>
      <c r="I925" s="67">
        <v>0</v>
      </c>
      <c r="J925" s="67">
        <v>0</v>
      </c>
      <c r="K925" s="87">
        <v>0.15160000000000001</v>
      </c>
      <c r="L925" s="67">
        <v>0</v>
      </c>
      <c r="M925" s="67">
        <v>0</v>
      </c>
      <c r="N925" s="67">
        <v>0</v>
      </c>
      <c r="O925" s="67">
        <v>0</v>
      </c>
      <c r="P925" s="67">
        <v>0</v>
      </c>
      <c r="Q925" s="67">
        <v>4</v>
      </c>
      <c r="R925" s="87">
        <v>1</v>
      </c>
      <c r="S925" s="67">
        <v>7</v>
      </c>
      <c r="U925" s="88" t="s">
        <v>884</v>
      </c>
      <c r="V925" s="64" t="s">
        <v>888</v>
      </c>
      <c r="W925" s="64" t="s">
        <v>890</v>
      </c>
      <c r="X925" s="67">
        <v>9269</v>
      </c>
    </row>
    <row r="926" spans="1:24" ht="12">
      <c r="A926" s="86">
        <v>3515</v>
      </c>
      <c r="B926" s="64">
        <v>3515287135</v>
      </c>
      <c r="C926" s="66" t="s">
        <v>575</v>
      </c>
      <c r="D926" s="67">
        <v>0</v>
      </c>
      <c r="E926" s="67">
        <v>0</v>
      </c>
      <c r="F926" s="67">
        <v>1</v>
      </c>
      <c r="G926" s="67">
        <v>5</v>
      </c>
      <c r="H926" s="67">
        <v>0</v>
      </c>
      <c r="I926" s="67">
        <v>0</v>
      </c>
      <c r="J926" s="67">
        <v>0</v>
      </c>
      <c r="K926" s="87">
        <v>0.22739999999999999</v>
      </c>
      <c r="L926" s="67">
        <v>0</v>
      </c>
      <c r="M926" s="67">
        <v>1</v>
      </c>
      <c r="N926" s="67">
        <v>0</v>
      </c>
      <c r="O926" s="67">
        <v>0</v>
      </c>
      <c r="P926" s="67">
        <v>1</v>
      </c>
      <c r="Q926" s="67">
        <v>6</v>
      </c>
      <c r="R926" s="87">
        <v>1</v>
      </c>
      <c r="S926" s="67">
        <v>8</v>
      </c>
      <c r="U926" s="88" t="s">
        <v>884</v>
      </c>
      <c r="V926" s="64" t="s">
        <v>888</v>
      </c>
      <c r="W926" s="64" t="s">
        <v>891</v>
      </c>
      <c r="X926" s="67">
        <v>10430</v>
      </c>
    </row>
    <row r="927" spans="1:24" ht="12">
      <c r="A927" s="86">
        <v>3515</v>
      </c>
      <c r="B927" s="64">
        <v>3515287151</v>
      </c>
      <c r="C927" s="66" t="s">
        <v>575</v>
      </c>
      <c r="D927" s="67">
        <v>0</v>
      </c>
      <c r="E927" s="67">
        <v>0</v>
      </c>
      <c r="F927" s="67">
        <v>0</v>
      </c>
      <c r="G927" s="67">
        <v>1</v>
      </c>
      <c r="H927" s="67">
        <v>0</v>
      </c>
      <c r="I927" s="67">
        <v>0</v>
      </c>
      <c r="J927" s="67">
        <v>0</v>
      </c>
      <c r="K927" s="87">
        <v>3.7900000000000003E-2</v>
      </c>
      <c r="L927" s="67">
        <v>0</v>
      </c>
      <c r="M927" s="67">
        <v>0</v>
      </c>
      <c r="N927" s="67">
        <v>0</v>
      </c>
      <c r="O927" s="67">
        <v>0</v>
      </c>
      <c r="P927" s="67">
        <v>0</v>
      </c>
      <c r="Q927" s="67">
        <v>1</v>
      </c>
      <c r="R927" s="87">
        <v>1</v>
      </c>
      <c r="S927" s="67">
        <v>7</v>
      </c>
      <c r="U927" s="88" t="s">
        <v>884</v>
      </c>
      <c r="V927" s="64" t="s">
        <v>888</v>
      </c>
      <c r="W927" s="64" t="s">
        <v>729</v>
      </c>
      <c r="X927" s="67">
        <v>9305</v>
      </c>
    </row>
    <row r="928" spans="1:24" ht="12">
      <c r="A928" s="86">
        <v>3515</v>
      </c>
      <c r="B928" s="64">
        <v>3515287191</v>
      </c>
      <c r="C928" s="66" t="s">
        <v>575</v>
      </c>
      <c r="D928" s="67">
        <v>0</v>
      </c>
      <c r="E928" s="67">
        <v>0</v>
      </c>
      <c r="F928" s="67">
        <v>4</v>
      </c>
      <c r="G928" s="67">
        <v>26</v>
      </c>
      <c r="H928" s="67">
        <v>0</v>
      </c>
      <c r="I928" s="67">
        <v>0</v>
      </c>
      <c r="J928" s="67">
        <v>0</v>
      </c>
      <c r="K928" s="87">
        <v>1.137</v>
      </c>
      <c r="L928" s="67">
        <v>0</v>
      </c>
      <c r="M928" s="67">
        <v>0</v>
      </c>
      <c r="N928" s="67">
        <v>0</v>
      </c>
      <c r="O928" s="67">
        <v>0</v>
      </c>
      <c r="P928" s="67">
        <v>4</v>
      </c>
      <c r="Q928" s="67">
        <v>30</v>
      </c>
      <c r="R928" s="87">
        <v>1</v>
      </c>
      <c r="S928" s="67">
        <v>7</v>
      </c>
      <c r="U928" s="88" t="s">
        <v>884</v>
      </c>
      <c r="V928" s="64" t="s">
        <v>888</v>
      </c>
      <c r="W928" s="64" t="s">
        <v>809</v>
      </c>
      <c r="X928" s="67">
        <v>9882</v>
      </c>
    </row>
    <row r="929" spans="1:24" ht="12">
      <c r="A929" s="86">
        <v>3515</v>
      </c>
      <c r="B929" s="64">
        <v>3515287215</v>
      </c>
      <c r="C929" s="66" t="s">
        <v>575</v>
      </c>
      <c r="D929" s="67">
        <v>0</v>
      </c>
      <c r="E929" s="67">
        <v>0</v>
      </c>
      <c r="F929" s="67">
        <v>2</v>
      </c>
      <c r="G929" s="67">
        <v>6</v>
      </c>
      <c r="H929" s="67">
        <v>0</v>
      </c>
      <c r="I929" s="67">
        <v>0</v>
      </c>
      <c r="J929" s="67">
        <v>0</v>
      </c>
      <c r="K929" s="87">
        <v>0.30320000000000003</v>
      </c>
      <c r="L929" s="67">
        <v>0</v>
      </c>
      <c r="M929" s="67">
        <v>0</v>
      </c>
      <c r="N929" s="67">
        <v>0</v>
      </c>
      <c r="O929" s="67">
        <v>0</v>
      </c>
      <c r="P929" s="67">
        <v>2</v>
      </c>
      <c r="Q929" s="67">
        <v>8</v>
      </c>
      <c r="R929" s="87">
        <v>1</v>
      </c>
      <c r="S929" s="67">
        <v>8</v>
      </c>
      <c r="U929" s="88" t="s">
        <v>884</v>
      </c>
      <c r="V929" s="64" t="s">
        <v>888</v>
      </c>
      <c r="W929" s="64" t="s">
        <v>892</v>
      </c>
      <c r="X929" s="67">
        <v>10412</v>
      </c>
    </row>
    <row r="930" spans="1:24" ht="12">
      <c r="A930" s="86">
        <v>3515</v>
      </c>
      <c r="B930" s="64">
        <v>3515287227</v>
      </c>
      <c r="C930" s="66" t="s">
        <v>575</v>
      </c>
      <c r="D930" s="67">
        <v>0</v>
      </c>
      <c r="E930" s="67">
        <v>0</v>
      </c>
      <c r="F930" s="67">
        <v>2</v>
      </c>
      <c r="G930" s="67">
        <v>8</v>
      </c>
      <c r="H930" s="67">
        <v>0</v>
      </c>
      <c r="I930" s="67">
        <v>0</v>
      </c>
      <c r="J930" s="67">
        <v>0</v>
      </c>
      <c r="K930" s="87">
        <v>0.379</v>
      </c>
      <c r="L930" s="67">
        <v>0</v>
      </c>
      <c r="M930" s="67">
        <v>1</v>
      </c>
      <c r="N930" s="67">
        <v>0</v>
      </c>
      <c r="O930" s="67">
        <v>0</v>
      </c>
      <c r="P930" s="67">
        <v>5</v>
      </c>
      <c r="Q930" s="67">
        <v>10</v>
      </c>
      <c r="R930" s="87">
        <v>1</v>
      </c>
      <c r="S930" s="67">
        <v>9</v>
      </c>
      <c r="U930" s="88" t="s">
        <v>884</v>
      </c>
      <c r="V930" s="64" t="s">
        <v>888</v>
      </c>
      <c r="W930" s="64" t="s">
        <v>810</v>
      </c>
      <c r="X930" s="67">
        <v>11817</v>
      </c>
    </row>
    <row r="931" spans="1:24" ht="12">
      <c r="A931" s="86">
        <v>3515</v>
      </c>
      <c r="B931" s="64">
        <v>3515287277</v>
      </c>
      <c r="C931" s="66" t="s">
        <v>575</v>
      </c>
      <c r="D931" s="67">
        <v>0</v>
      </c>
      <c r="E931" s="67">
        <v>0</v>
      </c>
      <c r="F931" s="67">
        <v>14</v>
      </c>
      <c r="G931" s="67">
        <v>79</v>
      </c>
      <c r="H931" s="67">
        <v>0</v>
      </c>
      <c r="I931" s="67">
        <v>0</v>
      </c>
      <c r="J931" s="67">
        <v>0</v>
      </c>
      <c r="K931" s="87">
        <v>3.5247000000000002</v>
      </c>
      <c r="L931" s="67">
        <v>0</v>
      </c>
      <c r="M931" s="67">
        <v>10</v>
      </c>
      <c r="N931" s="67">
        <v>0</v>
      </c>
      <c r="O931" s="67">
        <v>0</v>
      </c>
      <c r="P931" s="67">
        <v>46</v>
      </c>
      <c r="Q931" s="67">
        <v>93</v>
      </c>
      <c r="R931" s="87">
        <v>1</v>
      </c>
      <c r="S931" s="67">
        <v>10</v>
      </c>
      <c r="U931" s="88" t="s">
        <v>884</v>
      </c>
      <c r="V931" s="64" t="s">
        <v>888</v>
      </c>
      <c r="W931" s="64" t="s">
        <v>893</v>
      </c>
      <c r="X931" s="67">
        <v>11862</v>
      </c>
    </row>
    <row r="932" spans="1:24" ht="12">
      <c r="A932" s="86">
        <v>3515</v>
      </c>
      <c r="B932" s="64">
        <v>3515287287</v>
      </c>
      <c r="C932" s="66" t="s">
        <v>575</v>
      </c>
      <c r="D932" s="67">
        <v>0</v>
      </c>
      <c r="E932" s="67">
        <v>0</v>
      </c>
      <c r="F932" s="67">
        <v>3</v>
      </c>
      <c r="G932" s="67">
        <v>7</v>
      </c>
      <c r="H932" s="67">
        <v>0</v>
      </c>
      <c r="I932" s="67">
        <v>0</v>
      </c>
      <c r="J932" s="67">
        <v>0</v>
      </c>
      <c r="K932" s="87">
        <v>0.379</v>
      </c>
      <c r="L932" s="67">
        <v>0</v>
      </c>
      <c r="M932" s="67">
        <v>0</v>
      </c>
      <c r="N932" s="67">
        <v>0</v>
      </c>
      <c r="O932" s="67">
        <v>0</v>
      </c>
      <c r="P932" s="67">
        <v>2</v>
      </c>
      <c r="Q932" s="67">
        <v>10</v>
      </c>
      <c r="R932" s="87">
        <v>1</v>
      </c>
      <c r="S932" s="67">
        <v>3</v>
      </c>
      <c r="U932" s="88" t="s">
        <v>884</v>
      </c>
      <c r="V932" s="64" t="s">
        <v>888</v>
      </c>
      <c r="W932" s="64" t="s">
        <v>888</v>
      </c>
      <c r="X932" s="67">
        <v>10073</v>
      </c>
    </row>
    <row r="933" spans="1:24" ht="12">
      <c r="A933" s="86">
        <v>3515</v>
      </c>
      <c r="B933" s="64">
        <v>3515287306</v>
      </c>
      <c r="C933" s="66" t="s">
        <v>575</v>
      </c>
      <c r="D933" s="67">
        <v>0</v>
      </c>
      <c r="E933" s="67">
        <v>0</v>
      </c>
      <c r="F933" s="67">
        <v>2</v>
      </c>
      <c r="G933" s="67">
        <v>6</v>
      </c>
      <c r="H933" s="67">
        <v>0</v>
      </c>
      <c r="I933" s="67">
        <v>0</v>
      </c>
      <c r="J933" s="67">
        <v>0</v>
      </c>
      <c r="K933" s="87">
        <v>0.30320000000000003</v>
      </c>
      <c r="L933" s="67">
        <v>0</v>
      </c>
      <c r="M933" s="67">
        <v>0</v>
      </c>
      <c r="N933" s="67">
        <v>0</v>
      </c>
      <c r="O933" s="67">
        <v>0</v>
      </c>
      <c r="P933" s="67">
        <v>1</v>
      </c>
      <c r="Q933" s="67">
        <v>8</v>
      </c>
      <c r="R933" s="87">
        <v>1</v>
      </c>
      <c r="S933" s="67">
        <v>8</v>
      </c>
      <c r="U933" s="88" t="s">
        <v>884</v>
      </c>
      <c r="V933" s="64" t="s">
        <v>888</v>
      </c>
      <c r="W933" s="64" t="s">
        <v>894</v>
      </c>
      <c r="X933" s="67">
        <v>9852</v>
      </c>
    </row>
    <row r="934" spans="1:24" ht="12">
      <c r="A934" s="86">
        <v>3515</v>
      </c>
      <c r="B934" s="64">
        <v>3515287316</v>
      </c>
      <c r="C934" s="66" t="s">
        <v>575</v>
      </c>
      <c r="D934" s="67">
        <v>0</v>
      </c>
      <c r="E934" s="67">
        <v>0</v>
      </c>
      <c r="F934" s="67">
        <v>2</v>
      </c>
      <c r="G934" s="67">
        <v>6</v>
      </c>
      <c r="H934" s="67">
        <v>0</v>
      </c>
      <c r="I934" s="67">
        <v>0</v>
      </c>
      <c r="J934" s="67">
        <v>0</v>
      </c>
      <c r="K934" s="87">
        <v>0.30320000000000003</v>
      </c>
      <c r="L934" s="67">
        <v>0</v>
      </c>
      <c r="M934" s="67">
        <v>0</v>
      </c>
      <c r="N934" s="67">
        <v>0</v>
      </c>
      <c r="O934" s="67">
        <v>0</v>
      </c>
      <c r="P934" s="67">
        <v>3</v>
      </c>
      <c r="Q934" s="67">
        <v>8</v>
      </c>
      <c r="R934" s="87">
        <v>1</v>
      </c>
      <c r="S934" s="67">
        <v>10</v>
      </c>
      <c r="U934" s="88" t="s">
        <v>884</v>
      </c>
      <c r="V934" s="64" t="s">
        <v>888</v>
      </c>
      <c r="W934" s="64" t="s">
        <v>733</v>
      </c>
      <c r="X934" s="67">
        <v>11048</v>
      </c>
    </row>
    <row r="935" spans="1:24" ht="12">
      <c r="A935" s="86">
        <v>3515</v>
      </c>
      <c r="B935" s="64">
        <v>3515287658</v>
      </c>
      <c r="C935" s="66" t="s">
        <v>575</v>
      </c>
      <c r="D935" s="67">
        <v>0</v>
      </c>
      <c r="E935" s="67">
        <v>0</v>
      </c>
      <c r="F935" s="67">
        <v>0</v>
      </c>
      <c r="G935" s="67">
        <v>8</v>
      </c>
      <c r="H935" s="67">
        <v>0</v>
      </c>
      <c r="I935" s="67">
        <v>0</v>
      </c>
      <c r="J935" s="67">
        <v>0</v>
      </c>
      <c r="K935" s="87">
        <v>0.30320000000000003</v>
      </c>
      <c r="L935" s="67">
        <v>0</v>
      </c>
      <c r="M935" s="67">
        <v>0</v>
      </c>
      <c r="N935" s="67">
        <v>0</v>
      </c>
      <c r="O935" s="67">
        <v>0</v>
      </c>
      <c r="P935" s="67">
        <v>1</v>
      </c>
      <c r="Q935" s="67">
        <v>8</v>
      </c>
      <c r="R935" s="87">
        <v>1</v>
      </c>
      <c r="S935" s="67">
        <v>5</v>
      </c>
      <c r="U935" s="88" t="s">
        <v>884</v>
      </c>
      <c r="V935" s="64" t="s">
        <v>888</v>
      </c>
      <c r="W935" s="64" t="s">
        <v>886</v>
      </c>
      <c r="X935" s="67">
        <v>9805</v>
      </c>
    </row>
    <row r="936" spans="1:24" ht="12">
      <c r="A936" s="86">
        <v>3515</v>
      </c>
      <c r="B936" s="64">
        <v>3515287753</v>
      </c>
      <c r="C936" s="66" t="s">
        <v>575</v>
      </c>
      <c r="D936" s="67">
        <v>0</v>
      </c>
      <c r="E936" s="67">
        <v>0</v>
      </c>
      <c r="F936" s="67">
        <v>0</v>
      </c>
      <c r="G936" s="67">
        <v>1</v>
      </c>
      <c r="H936" s="67">
        <v>0</v>
      </c>
      <c r="I936" s="67">
        <v>0</v>
      </c>
      <c r="J936" s="67">
        <v>0</v>
      </c>
      <c r="K936" s="87">
        <v>3.7900000000000003E-2</v>
      </c>
      <c r="L936" s="67">
        <v>0</v>
      </c>
      <c r="M936" s="67">
        <v>0</v>
      </c>
      <c r="N936" s="67">
        <v>0</v>
      </c>
      <c r="O936" s="67">
        <v>0</v>
      </c>
      <c r="P936" s="67">
        <v>1</v>
      </c>
      <c r="Q936" s="67">
        <v>1</v>
      </c>
      <c r="R936" s="87">
        <v>1</v>
      </c>
      <c r="S936" s="67">
        <v>6</v>
      </c>
      <c r="U936" s="88" t="s">
        <v>884</v>
      </c>
      <c r="V936" s="64" t="s">
        <v>888</v>
      </c>
      <c r="W936" s="64" t="s">
        <v>801</v>
      </c>
      <c r="X936" s="67">
        <v>13578</v>
      </c>
    </row>
    <row r="937" spans="1:24" ht="12">
      <c r="A937" s="86">
        <v>3515</v>
      </c>
      <c r="B937" s="64">
        <v>3515287767</v>
      </c>
      <c r="C937" s="66" t="s">
        <v>575</v>
      </c>
      <c r="D937" s="67">
        <v>0</v>
      </c>
      <c r="E937" s="67">
        <v>0</v>
      </c>
      <c r="F937" s="67">
        <v>5</v>
      </c>
      <c r="G937" s="67">
        <v>42</v>
      </c>
      <c r="H937" s="67">
        <v>0</v>
      </c>
      <c r="I937" s="67">
        <v>0</v>
      </c>
      <c r="J937" s="67">
        <v>0</v>
      </c>
      <c r="K937" s="87">
        <v>1.7813000000000001</v>
      </c>
      <c r="L937" s="67">
        <v>0</v>
      </c>
      <c r="M937" s="67">
        <v>0</v>
      </c>
      <c r="N937" s="67">
        <v>0</v>
      </c>
      <c r="O937" s="67">
        <v>0</v>
      </c>
      <c r="P937" s="67">
        <v>9</v>
      </c>
      <c r="Q937" s="67">
        <v>47</v>
      </c>
      <c r="R937" s="87">
        <v>1</v>
      </c>
      <c r="S937" s="67">
        <v>9</v>
      </c>
      <c r="U937" s="88" t="s">
        <v>884</v>
      </c>
      <c r="V937" s="64" t="s">
        <v>888</v>
      </c>
      <c r="W937" s="64" t="s">
        <v>734</v>
      </c>
      <c r="X937" s="67">
        <v>10176</v>
      </c>
    </row>
    <row r="938" spans="1:24" ht="12">
      <c r="A938" s="86">
        <v>3515</v>
      </c>
      <c r="B938" s="64">
        <v>3515287778</v>
      </c>
      <c r="C938" s="66" t="s">
        <v>575</v>
      </c>
      <c r="D938" s="67">
        <v>0</v>
      </c>
      <c r="E938" s="67">
        <v>0</v>
      </c>
      <c r="F938" s="67">
        <v>0</v>
      </c>
      <c r="G938" s="67">
        <v>2</v>
      </c>
      <c r="H938" s="67">
        <v>0</v>
      </c>
      <c r="I938" s="67">
        <v>0</v>
      </c>
      <c r="J938" s="67">
        <v>0</v>
      </c>
      <c r="K938" s="87">
        <v>7.5800000000000006E-2</v>
      </c>
      <c r="L938" s="67">
        <v>0</v>
      </c>
      <c r="M938" s="67">
        <v>0</v>
      </c>
      <c r="N938" s="67">
        <v>0</v>
      </c>
      <c r="O938" s="67">
        <v>0</v>
      </c>
      <c r="P938" s="67">
        <v>1</v>
      </c>
      <c r="Q938" s="67">
        <v>2</v>
      </c>
      <c r="R938" s="87">
        <v>1</v>
      </c>
      <c r="S938" s="67">
        <v>9</v>
      </c>
      <c r="U938" s="88" t="s">
        <v>884</v>
      </c>
      <c r="V938" s="64" t="s">
        <v>888</v>
      </c>
      <c r="W938" s="64" t="s">
        <v>910</v>
      </c>
      <c r="X938" s="67">
        <v>11594</v>
      </c>
    </row>
    <row r="939" spans="1:24" ht="12">
      <c r="A939" s="86">
        <v>3516</v>
      </c>
      <c r="B939" s="64">
        <v>3516332005</v>
      </c>
      <c r="C939" s="66" t="s">
        <v>576</v>
      </c>
      <c r="D939" s="67">
        <v>0</v>
      </c>
      <c r="E939" s="67">
        <v>0</v>
      </c>
      <c r="F939" s="67">
        <v>0</v>
      </c>
      <c r="G939" s="67">
        <v>0</v>
      </c>
      <c r="H939" s="67">
        <v>25</v>
      </c>
      <c r="I939" s="67">
        <v>8</v>
      </c>
      <c r="J939" s="67">
        <v>0</v>
      </c>
      <c r="K939" s="87">
        <v>1.2506999999999999</v>
      </c>
      <c r="L939" s="67">
        <v>0</v>
      </c>
      <c r="M939" s="67">
        <v>0</v>
      </c>
      <c r="N939" s="67">
        <v>2</v>
      </c>
      <c r="O939" s="67">
        <v>2</v>
      </c>
      <c r="P939" s="67">
        <v>9</v>
      </c>
      <c r="Q939" s="67">
        <v>33</v>
      </c>
      <c r="R939" s="87">
        <v>1</v>
      </c>
      <c r="S939" s="67">
        <v>7</v>
      </c>
      <c r="U939" s="88" t="s">
        <v>911</v>
      </c>
      <c r="V939" s="64" t="s">
        <v>724</v>
      </c>
      <c r="W939" s="64" t="s">
        <v>719</v>
      </c>
      <c r="X939" s="67">
        <v>10853</v>
      </c>
    </row>
    <row r="940" spans="1:24" ht="12">
      <c r="A940" s="86">
        <v>3516</v>
      </c>
      <c r="B940" s="64">
        <v>3516332061</v>
      </c>
      <c r="C940" s="66" t="s">
        <v>576</v>
      </c>
      <c r="D940" s="67">
        <v>0</v>
      </c>
      <c r="E940" s="67">
        <v>0</v>
      </c>
      <c r="F940" s="67">
        <v>0</v>
      </c>
      <c r="G940" s="67">
        <v>0</v>
      </c>
      <c r="H940" s="67">
        <v>6</v>
      </c>
      <c r="I940" s="67">
        <v>1</v>
      </c>
      <c r="J940" s="67">
        <v>0</v>
      </c>
      <c r="K940" s="87">
        <v>0.26529999999999998</v>
      </c>
      <c r="L940" s="67">
        <v>0</v>
      </c>
      <c r="M940" s="67">
        <v>0</v>
      </c>
      <c r="N940" s="67">
        <v>0</v>
      </c>
      <c r="O940" s="67">
        <v>0</v>
      </c>
      <c r="P940" s="67">
        <v>5</v>
      </c>
      <c r="Q940" s="67">
        <v>7</v>
      </c>
      <c r="R940" s="87">
        <v>1</v>
      </c>
      <c r="S940" s="67">
        <v>10</v>
      </c>
      <c r="U940" s="88" t="s">
        <v>911</v>
      </c>
      <c r="V940" s="64" t="s">
        <v>724</v>
      </c>
      <c r="W940" s="64" t="s">
        <v>720</v>
      </c>
      <c r="X940" s="67">
        <v>12562</v>
      </c>
    </row>
    <row r="941" spans="1:24" ht="12">
      <c r="A941" s="86">
        <v>3516</v>
      </c>
      <c r="B941" s="64">
        <v>3516332087</v>
      </c>
      <c r="C941" s="66" t="s">
        <v>576</v>
      </c>
      <c r="D941" s="67">
        <v>0</v>
      </c>
      <c r="E941" s="67">
        <v>0</v>
      </c>
      <c r="F941" s="67">
        <v>0</v>
      </c>
      <c r="G941" s="67">
        <v>0</v>
      </c>
      <c r="H941" s="67">
        <v>0</v>
      </c>
      <c r="I941" s="67">
        <v>1</v>
      </c>
      <c r="J941" s="67">
        <v>0</v>
      </c>
      <c r="K941" s="87">
        <v>3.7900000000000003E-2</v>
      </c>
      <c r="L941" s="67">
        <v>0</v>
      </c>
      <c r="M941" s="67">
        <v>0</v>
      </c>
      <c r="N941" s="67">
        <v>0</v>
      </c>
      <c r="O941" s="67">
        <v>1</v>
      </c>
      <c r="P941" s="67">
        <v>1</v>
      </c>
      <c r="Q941" s="67">
        <v>1</v>
      </c>
      <c r="R941" s="87">
        <v>1</v>
      </c>
      <c r="S941" s="67">
        <v>5</v>
      </c>
      <c r="U941" s="88" t="s">
        <v>911</v>
      </c>
      <c r="V941" s="64" t="s">
        <v>724</v>
      </c>
      <c r="W941" s="64" t="s">
        <v>721</v>
      </c>
      <c r="X941" s="67">
        <v>16660</v>
      </c>
    </row>
    <row r="942" spans="1:24" ht="12">
      <c r="A942" s="86">
        <v>3516</v>
      </c>
      <c r="B942" s="64">
        <v>3516332137</v>
      </c>
      <c r="C942" s="66" t="s">
        <v>576</v>
      </c>
      <c r="D942" s="67">
        <v>0</v>
      </c>
      <c r="E942" s="67">
        <v>0</v>
      </c>
      <c r="F942" s="67">
        <v>0</v>
      </c>
      <c r="G942" s="67">
        <v>0</v>
      </c>
      <c r="H942" s="67">
        <v>29</v>
      </c>
      <c r="I942" s="67">
        <v>17</v>
      </c>
      <c r="J942" s="67">
        <v>0</v>
      </c>
      <c r="K942" s="87">
        <v>1.7434000000000001</v>
      </c>
      <c r="L942" s="67">
        <v>0</v>
      </c>
      <c r="M942" s="67">
        <v>0</v>
      </c>
      <c r="N942" s="67">
        <v>4</v>
      </c>
      <c r="O942" s="67">
        <v>3</v>
      </c>
      <c r="P942" s="67">
        <v>27</v>
      </c>
      <c r="Q942" s="67">
        <v>46</v>
      </c>
      <c r="R942" s="87">
        <v>1</v>
      </c>
      <c r="S942" s="67">
        <v>10</v>
      </c>
      <c r="U942" s="88" t="s">
        <v>911</v>
      </c>
      <c r="V942" s="64" t="s">
        <v>724</v>
      </c>
      <c r="W942" s="64" t="s">
        <v>772</v>
      </c>
      <c r="X942" s="67">
        <v>12710</v>
      </c>
    </row>
    <row r="943" spans="1:24" ht="12">
      <c r="A943" s="86">
        <v>3516</v>
      </c>
      <c r="B943" s="64">
        <v>3516332278</v>
      </c>
      <c r="C943" s="66" t="s">
        <v>576</v>
      </c>
      <c r="D943" s="67">
        <v>0</v>
      </c>
      <c r="E943" s="67">
        <v>0</v>
      </c>
      <c r="F943" s="67">
        <v>0</v>
      </c>
      <c r="G943" s="67">
        <v>0</v>
      </c>
      <c r="H943" s="67">
        <v>0</v>
      </c>
      <c r="I943" s="67">
        <v>3</v>
      </c>
      <c r="J943" s="67">
        <v>0</v>
      </c>
      <c r="K943" s="87">
        <v>0.1137</v>
      </c>
      <c r="L943" s="67">
        <v>0</v>
      </c>
      <c r="M943" s="67">
        <v>0</v>
      </c>
      <c r="N943" s="67">
        <v>0</v>
      </c>
      <c r="O943" s="67">
        <v>0</v>
      </c>
      <c r="P943" s="67">
        <v>0</v>
      </c>
      <c r="Q943" s="67">
        <v>3</v>
      </c>
      <c r="R943" s="87">
        <v>1</v>
      </c>
      <c r="S943" s="67">
        <v>6</v>
      </c>
      <c r="U943" s="88" t="s">
        <v>911</v>
      </c>
      <c r="V943" s="64" t="s">
        <v>724</v>
      </c>
      <c r="W943" s="64" t="s">
        <v>765</v>
      </c>
      <c r="X943" s="67">
        <v>10766</v>
      </c>
    </row>
    <row r="944" spans="1:24" ht="12">
      <c r="A944" s="86">
        <v>3516</v>
      </c>
      <c r="B944" s="64">
        <v>3516332281</v>
      </c>
      <c r="C944" s="66" t="s">
        <v>576</v>
      </c>
      <c r="D944" s="67">
        <v>0</v>
      </c>
      <c r="E944" s="67">
        <v>0</v>
      </c>
      <c r="F944" s="67">
        <v>0</v>
      </c>
      <c r="G944" s="67">
        <v>0</v>
      </c>
      <c r="H944" s="67">
        <v>83</v>
      </c>
      <c r="I944" s="67">
        <v>25</v>
      </c>
      <c r="J944" s="67">
        <v>0</v>
      </c>
      <c r="K944" s="87">
        <v>4.0932000000000004</v>
      </c>
      <c r="L944" s="67">
        <v>0</v>
      </c>
      <c r="M944" s="67">
        <v>0</v>
      </c>
      <c r="N944" s="67">
        <v>7</v>
      </c>
      <c r="O944" s="67">
        <v>2</v>
      </c>
      <c r="P944" s="67">
        <v>75</v>
      </c>
      <c r="Q944" s="67">
        <v>108</v>
      </c>
      <c r="R944" s="87">
        <v>1</v>
      </c>
      <c r="S944" s="67">
        <v>10</v>
      </c>
      <c r="U944" s="88" t="s">
        <v>911</v>
      </c>
      <c r="V944" s="64" t="s">
        <v>724</v>
      </c>
      <c r="W944" s="64" t="s">
        <v>718</v>
      </c>
      <c r="X944" s="67">
        <v>12821</v>
      </c>
    </row>
    <row r="945" spans="1:24" ht="12">
      <c r="A945" s="86">
        <v>3516</v>
      </c>
      <c r="B945" s="64">
        <v>3516332325</v>
      </c>
      <c r="C945" s="66" t="s">
        <v>576</v>
      </c>
      <c r="D945" s="67">
        <v>0</v>
      </c>
      <c r="E945" s="67">
        <v>0</v>
      </c>
      <c r="F945" s="67">
        <v>0</v>
      </c>
      <c r="G945" s="67">
        <v>0</v>
      </c>
      <c r="H945" s="67">
        <v>25</v>
      </c>
      <c r="I945" s="67">
        <v>8</v>
      </c>
      <c r="J945" s="67">
        <v>0</v>
      </c>
      <c r="K945" s="87">
        <v>1.2506999999999999</v>
      </c>
      <c r="L945" s="67">
        <v>0</v>
      </c>
      <c r="M945" s="67">
        <v>0</v>
      </c>
      <c r="N945" s="67">
        <v>0</v>
      </c>
      <c r="O945" s="67">
        <v>0</v>
      </c>
      <c r="P945" s="67">
        <v>5</v>
      </c>
      <c r="Q945" s="67">
        <v>33</v>
      </c>
      <c r="R945" s="87">
        <v>1</v>
      </c>
      <c r="S945" s="67">
        <v>9</v>
      </c>
      <c r="U945" s="88" t="s">
        <v>911</v>
      </c>
      <c r="V945" s="64" t="s">
        <v>724</v>
      </c>
      <c r="W945" s="64" t="s">
        <v>773</v>
      </c>
      <c r="X945" s="67">
        <v>10092</v>
      </c>
    </row>
    <row r="946" spans="1:24" ht="12">
      <c r="A946" s="86">
        <v>3516</v>
      </c>
      <c r="B946" s="64">
        <v>3516332332</v>
      </c>
      <c r="C946" s="66" t="s">
        <v>576</v>
      </c>
      <c r="D946" s="67">
        <v>0</v>
      </c>
      <c r="E946" s="67">
        <v>0</v>
      </c>
      <c r="F946" s="67">
        <v>0</v>
      </c>
      <c r="G946" s="67">
        <v>0</v>
      </c>
      <c r="H946" s="67">
        <v>22</v>
      </c>
      <c r="I946" s="67">
        <v>8</v>
      </c>
      <c r="J946" s="67">
        <v>0</v>
      </c>
      <c r="K946" s="87">
        <v>1.137</v>
      </c>
      <c r="L946" s="67">
        <v>0</v>
      </c>
      <c r="M946" s="67">
        <v>0</v>
      </c>
      <c r="N946" s="67">
        <v>1</v>
      </c>
      <c r="O946" s="67">
        <v>2</v>
      </c>
      <c r="P946" s="67">
        <v>14</v>
      </c>
      <c r="Q946" s="67">
        <v>30</v>
      </c>
      <c r="R946" s="87">
        <v>1</v>
      </c>
      <c r="S946" s="67">
        <v>9</v>
      </c>
      <c r="U946" s="88" t="s">
        <v>911</v>
      </c>
      <c r="V946" s="64" t="s">
        <v>724</v>
      </c>
      <c r="W946" s="64" t="s">
        <v>724</v>
      </c>
      <c r="X946" s="67">
        <v>11786</v>
      </c>
    </row>
    <row r="947" spans="1:24" ht="12">
      <c r="A947" s="86">
        <v>3516</v>
      </c>
      <c r="B947" s="64">
        <v>3516332680</v>
      </c>
      <c r="C947" s="66" t="s">
        <v>576</v>
      </c>
      <c r="D947" s="67">
        <v>0</v>
      </c>
      <c r="E947" s="67">
        <v>0</v>
      </c>
      <c r="F947" s="67">
        <v>0</v>
      </c>
      <c r="G947" s="67">
        <v>0</v>
      </c>
      <c r="H947" s="67">
        <v>1</v>
      </c>
      <c r="I947" s="67">
        <v>0</v>
      </c>
      <c r="J947" s="67">
        <v>0</v>
      </c>
      <c r="K947" s="87">
        <v>3.7900000000000003E-2</v>
      </c>
      <c r="L947" s="67">
        <v>0</v>
      </c>
      <c r="M947" s="67">
        <v>0</v>
      </c>
      <c r="N947" s="67">
        <v>0</v>
      </c>
      <c r="O947" s="67">
        <v>0</v>
      </c>
      <c r="P947" s="67">
        <v>0</v>
      </c>
      <c r="Q947" s="67">
        <v>1</v>
      </c>
      <c r="R947" s="87">
        <v>1</v>
      </c>
      <c r="S947" s="67">
        <v>4</v>
      </c>
      <c r="U947" s="88" t="s">
        <v>911</v>
      </c>
      <c r="V947" s="64" t="s">
        <v>724</v>
      </c>
      <c r="W947" s="64" t="s">
        <v>725</v>
      </c>
      <c r="X947" s="67">
        <v>8960</v>
      </c>
    </row>
    <row r="948" spans="1:24" ht="12">
      <c r="A948" s="86">
        <v>3517</v>
      </c>
      <c r="B948" s="64">
        <v>3517239020</v>
      </c>
      <c r="C948" s="66" t="s">
        <v>577</v>
      </c>
      <c r="D948" s="67">
        <v>0</v>
      </c>
      <c r="E948" s="67">
        <v>0</v>
      </c>
      <c r="F948" s="67">
        <v>0</v>
      </c>
      <c r="G948" s="67">
        <v>0</v>
      </c>
      <c r="H948" s="67">
        <v>0</v>
      </c>
      <c r="I948" s="67">
        <v>1</v>
      </c>
      <c r="J948" s="67">
        <v>0</v>
      </c>
      <c r="K948" s="87">
        <v>3.7900000000000003E-2</v>
      </c>
      <c r="L948" s="67">
        <v>0</v>
      </c>
      <c r="M948" s="67">
        <v>0</v>
      </c>
      <c r="N948" s="67">
        <v>0</v>
      </c>
      <c r="O948" s="67">
        <v>0</v>
      </c>
      <c r="P948" s="67">
        <v>0</v>
      </c>
      <c r="Q948" s="67">
        <v>1</v>
      </c>
      <c r="R948" s="87">
        <v>1.0349999999999999</v>
      </c>
      <c r="S948" s="67">
        <v>9</v>
      </c>
      <c r="U948" s="88" t="s">
        <v>912</v>
      </c>
      <c r="V948" s="64" t="s">
        <v>821</v>
      </c>
      <c r="W948" s="64" t="s">
        <v>694</v>
      </c>
      <c r="X948" s="67">
        <v>11076</v>
      </c>
    </row>
    <row r="949" spans="1:24" ht="12">
      <c r="A949" s="86">
        <v>3517</v>
      </c>
      <c r="B949" s="64">
        <v>3517239036</v>
      </c>
      <c r="C949" s="66" t="s">
        <v>577</v>
      </c>
      <c r="D949" s="67">
        <v>0</v>
      </c>
      <c r="E949" s="67">
        <v>0</v>
      </c>
      <c r="F949" s="67">
        <v>0</v>
      </c>
      <c r="G949" s="67">
        <v>0</v>
      </c>
      <c r="H949" s="67">
        <v>0</v>
      </c>
      <c r="I949" s="67">
        <v>3</v>
      </c>
      <c r="J949" s="67">
        <v>0</v>
      </c>
      <c r="K949" s="87">
        <v>0.1137</v>
      </c>
      <c r="L949" s="67">
        <v>0</v>
      </c>
      <c r="M949" s="67">
        <v>0</v>
      </c>
      <c r="N949" s="67">
        <v>0</v>
      </c>
      <c r="O949" s="67">
        <v>0</v>
      </c>
      <c r="P949" s="67">
        <v>3</v>
      </c>
      <c r="Q949" s="67">
        <v>3</v>
      </c>
      <c r="R949" s="87">
        <v>1.0349999999999999</v>
      </c>
      <c r="S949" s="67">
        <v>6</v>
      </c>
      <c r="U949" s="88" t="s">
        <v>912</v>
      </c>
      <c r="V949" s="64" t="s">
        <v>821</v>
      </c>
      <c r="W949" s="64" t="s">
        <v>695</v>
      </c>
      <c r="X949" s="67">
        <v>15483</v>
      </c>
    </row>
    <row r="950" spans="1:24" ht="12">
      <c r="A950" s="86">
        <v>3517</v>
      </c>
      <c r="B950" s="64">
        <v>3517239044</v>
      </c>
      <c r="C950" s="66" t="s">
        <v>577</v>
      </c>
      <c r="D950" s="67">
        <v>0</v>
      </c>
      <c r="E950" s="67">
        <v>0</v>
      </c>
      <c r="F950" s="67">
        <v>0</v>
      </c>
      <c r="G950" s="67">
        <v>0</v>
      </c>
      <c r="H950" s="67">
        <v>0</v>
      </c>
      <c r="I950" s="67">
        <v>1</v>
      </c>
      <c r="J950" s="67">
        <v>0</v>
      </c>
      <c r="K950" s="87">
        <v>3.7900000000000003E-2</v>
      </c>
      <c r="L950" s="67">
        <v>0</v>
      </c>
      <c r="M950" s="67">
        <v>0</v>
      </c>
      <c r="N950" s="67">
        <v>0</v>
      </c>
      <c r="O950" s="67">
        <v>0</v>
      </c>
      <c r="P950" s="67">
        <v>1</v>
      </c>
      <c r="Q950" s="67">
        <v>1</v>
      </c>
      <c r="R950" s="87">
        <v>1.0349999999999999</v>
      </c>
      <c r="S950" s="67">
        <v>10</v>
      </c>
      <c r="U950" s="88" t="s">
        <v>912</v>
      </c>
      <c r="V950" s="64" t="s">
        <v>821</v>
      </c>
      <c r="W950" s="64" t="s">
        <v>595</v>
      </c>
      <c r="X950" s="67">
        <v>15903</v>
      </c>
    </row>
    <row r="951" spans="1:24" ht="12">
      <c r="A951" s="86">
        <v>3517</v>
      </c>
      <c r="B951" s="64">
        <v>3517239052</v>
      </c>
      <c r="C951" s="66" t="s">
        <v>577</v>
      </c>
      <c r="D951" s="67">
        <v>0</v>
      </c>
      <c r="E951" s="67">
        <v>0</v>
      </c>
      <c r="F951" s="67">
        <v>0</v>
      </c>
      <c r="G951" s="67">
        <v>0</v>
      </c>
      <c r="H951" s="67">
        <v>0</v>
      </c>
      <c r="I951" s="67">
        <v>10</v>
      </c>
      <c r="J951" s="67">
        <v>0</v>
      </c>
      <c r="K951" s="87">
        <v>0.379</v>
      </c>
      <c r="L951" s="67">
        <v>0</v>
      </c>
      <c r="M951" s="67">
        <v>0</v>
      </c>
      <c r="N951" s="67">
        <v>0</v>
      </c>
      <c r="O951" s="67">
        <v>0</v>
      </c>
      <c r="P951" s="67">
        <v>4</v>
      </c>
      <c r="Q951" s="67">
        <v>10</v>
      </c>
      <c r="R951" s="87">
        <v>1.0349999999999999</v>
      </c>
      <c r="S951" s="67">
        <v>5</v>
      </c>
      <c r="U951" s="88" t="s">
        <v>912</v>
      </c>
      <c r="V951" s="64" t="s">
        <v>821</v>
      </c>
      <c r="W951" s="64" t="s">
        <v>822</v>
      </c>
      <c r="X951" s="67">
        <v>12726</v>
      </c>
    </row>
    <row r="952" spans="1:24" ht="12">
      <c r="A952" s="86">
        <v>3517</v>
      </c>
      <c r="B952" s="64">
        <v>3517239082</v>
      </c>
      <c r="C952" s="66" t="s">
        <v>577</v>
      </c>
      <c r="D952" s="67">
        <v>0</v>
      </c>
      <c r="E952" s="67">
        <v>0</v>
      </c>
      <c r="F952" s="67">
        <v>0</v>
      </c>
      <c r="G952" s="67">
        <v>0</v>
      </c>
      <c r="H952" s="67">
        <v>0</v>
      </c>
      <c r="I952" s="67">
        <v>1</v>
      </c>
      <c r="J952" s="67">
        <v>0</v>
      </c>
      <c r="K952" s="87">
        <v>3.7900000000000003E-2</v>
      </c>
      <c r="L952" s="67">
        <v>0</v>
      </c>
      <c r="M952" s="67">
        <v>0</v>
      </c>
      <c r="N952" s="67">
        <v>0</v>
      </c>
      <c r="O952" s="67">
        <v>0</v>
      </c>
      <c r="P952" s="67">
        <v>1</v>
      </c>
      <c r="Q952" s="67">
        <v>1</v>
      </c>
      <c r="R952" s="87">
        <v>1.0349999999999999</v>
      </c>
      <c r="S952" s="67">
        <v>1</v>
      </c>
      <c r="U952" s="88" t="s">
        <v>912</v>
      </c>
      <c r="V952" s="64" t="s">
        <v>821</v>
      </c>
      <c r="W952" s="64" t="s">
        <v>823</v>
      </c>
      <c r="X952" s="67">
        <v>15026</v>
      </c>
    </row>
    <row r="953" spans="1:24" ht="12">
      <c r="A953" s="86">
        <v>3517</v>
      </c>
      <c r="B953" s="64">
        <v>3517239099</v>
      </c>
      <c r="C953" s="66" t="s">
        <v>577</v>
      </c>
      <c r="D953" s="67">
        <v>0</v>
      </c>
      <c r="E953" s="67">
        <v>0</v>
      </c>
      <c r="F953" s="67">
        <v>0</v>
      </c>
      <c r="G953" s="67">
        <v>0</v>
      </c>
      <c r="H953" s="67">
        <v>0</v>
      </c>
      <c r="I953" s="67">
        <v>1</v>
      </c>
      <c r="J953" s="67">
        <v>0</v>
      </c>
      <c r="K953" s="87">
        <v>3.7900000000000003E-2</v>
      </c>
      <c r="L953" s="67">
        <v>0</v>
      </c>
      <c r="M953" s="67">
        <v>0</v>
      </c>
      <c r="N953" s="67">
        <v>0</v>
      </c>
      <c r="O953" s="67">
        <v>0</v>
      </c>
      <c r="P953" s="67">
        <v>0</v>
      </c>
      <c r="Q953" s="67">
        <v>1</v>
      </c>
      <c r="R953" s="87">
        <v>1.0349999999999999</v>
      </c>
      <c r="S953" s="67">
        <v>4</v>
      </c>
      <c r="U953" s="88" t="s">
        <v>912</v>
      </c>
      <c r="V953" s="64" t="s">
        <v>821</v>
      </c>
      <c r="W953" s="64" t="s">
        <v>736</v>
      </c>
      <c r="X953" s="67">
        <v>11076</v>
      </c>
    </row>
    <row r="954" spans="1:24" ht="12">
      <c r="A954" s="86">
        <v>3517</v>
      </c>
      <c r="B954" s="64">
        <v>3517239131</v>
      </c>
      <c r="C954" s="66" t="s">
        <v>577</v>
      </c>
      <c r="D954" s="67">
        <v>0</v>
      </c>
      <c r="E954" s="67">
        <v>0</v>
      </c>
      <c r="F954" s="67">
        <v>0</v>
      </c>
      <c r="G954" s="67">
        <v>0</v>
      </c>
      <c r="H954" s="67">
        <v>0</v>
      </c>
      <c r="I954" s="67">
        <v>1</v>
      </c>
      <c r="J954" s="67">
        <v>0</v>
      </c>
      <c r="K954" s="87">
        <v>3.7900000000000003E-2</v>
      </c>
      <c r="L954" s="67">
        <v>0</v>
      </c>
      <c r="M954" s="67">
        <v>0</v>
      </c>
      <c r="N954" s="67">
        <v>0</v>
      </c>
      <c r="O954" s="67">
        <v>0</v>
      </c>
      <c r="P954" s="67">
        <v>0</v>
      </c>
      <c r="Q954" s="67">
        <v>1</v>
      </c>
      <c r="R954" s="87">
        <v>1.0349999999999999</v>
      </c>
      <c r="S954" s="67">
        <v>1</v>
      </c>
      <c r="U954" s="88" t="s">
        <v>912</v>
      </c>
      <c r="V954" s="64" t="s">
        <v>821</v>
      </c>
      <c r="W954" s="64" t="s">
        <v>846</v>
      </c>
      <c r="X954" s="67">
        <v>11076</v>
      </c>
    </row>
    <row r="955" spans="1:24" ht="12">
      <c r="A955" s="86">
        <v>3517</v>
      </c>
      <c r="B955" s="64">
        <v>3517239165</v>
      </c>
      <c r="C955" s="66" t="s">
        <v>577</v>
      </c>
      <c r="D955" s="67">
        <v>0</v>
      </c>
      <c r="E955" s="67">
        <v>0</v>
      </c>
      <c r="F955" s="67">
        <v>0</v>
      </c>
      <c r="G955" s="67">
        <v>0</v>
      </c>
      <c r="H955" s="67">
        <v>0</v>
      </c>
      <c r="I955" s="67">
        <v>1</v>
      </c>
      <c r="J955" s="67">
        <v>0</v>
      </c>
      <c r="K955" s="87">
        <v>3.7900000000000003E-2</v>
      </c>
      <c r="L955" s="67">
        <v>0</v>
      </c>
      <c r="M955" s="67">
        <v>0</v>
      </c>
      <c r="N955" s="67">
        <v>0</v>
      </c>
      <c r="O955" s="67">
        <v>0</v>
      </c>
      <c r="P955" s="67">
        <v>1</v>
      </c>
      <c r="Q955" s="67">
        <v>1</v>
      </c>
      <c r="R955" s="87">
        <v>1.0349999999999999</v>
      </c>
      <c r="S955" s="67">
        <v>9</v>
      </c>
      <c r="U955" s="88" t="s">
        <v>912</v>
      </c>
      <c r="V955" s="64" t="s">
        <v>821</v>
      </c>
      <c r="W955" s="64" t="s">
        <v>588</v>
      </c>
      <c r="X955" s="67">
        <v>15798</v>
      </c>
    </row>
    <row r="956" spans="1:24" ht="12">
      <c r="A956" s="86">
        <v>3517</v>
      </c>
      <c r="B956" s="64">
        <v>3517239167</v>
      </c>
      <c r="C956" s="66" t="s">
        <v>577</v>
      </c>
      <c r="D956" s="67">
        <v>0</v>
      </c>
      <c r="E956" s="67">
        <v>0</v>
      </c>
      <c r="F956" s="67">
        <v>0</v>
      </c>
      <c r="G956" s="67">
        <v>0</v>
      </c>
      <c r="H956" s="67">
        <v>0</v>
      </c>
      <c r="I956" s="67">
        <v>1</v>
      </c>
      <c r="J956" s="67">
        <v>0</v>
      </c>
      <c r="K956" s="87">
        <v>3.7900000000000003E-2</v>
      </c>
      <c r="L956" s="67">
        <v>0</v>
      </c>
      <c r="M956" s="67">
        <v>0</v>
      </c>
      <c r="N956" s="67">
        <v>0</v>
      </c>
      <c r="O956" s="67">
        <v>0</v>
      </c>
      <c r="P956" s="67">
        <v>1</v>
      </c>
      <c r="Q956" s="67">
        <v>1</v>
      </c>
      <c r="R956" s="87">
        <v>1.0349999999999999</v>
      </c>
      <c r="S956" s="67">
        <v>3</v>
      </c>
      <c r="U956" s="88" t="s">
        <v>912</v>
      </c>
      <c r="V956" s="64" t="s">
        <v>821</v>
      </c>
      <c r="W956" s="64" t="s">
        <v>740</v>
      </c>
      <c r="X956" s="67">
        <v>15113</v>
      </c>
    </row>
    <row r="957" spans="1:24" ht="12">
      <c r="A957" s="86">
        <v>3517</v>
      </c>
      <c r="B957" s="64">
        <v>3517239171</v>
      </c>
      <c r="C957" s="66" t="s">
        <v>577</v>
      </c>
      <c r="D957" s="67">
        <v>0</v>
      </c>
      <c r="E957" s="67">
        <v>0</v>
      </c>
      <c r="F957" s="67">
        <v>0</v>
      </c>
      <c r="G957" s="67">
        <v>0</v>
      </c>
      <c r="H957" s="67">
        <v>0</v>
      </c>
      <c r="I957" s="67">
        <v>2</v>
      </c>
      <c r="J957" s="67">
        <v>0</v>
      </c>
      <c r="K957" s="87">
        <v>7.5800000000000006E-2</v>
      </c>
      <c r="L957" s="67">
        <v>0</v>
      </c>
      <c r="M957" s="67">
        <v>0</v>
      </c>
      <c r="N957" s="67">
        <v>0</v>
      </c>
      <c r="O957" s="67">
        <v>0</v>
      </c>
      <c r="P957" s="67">
        <v>1</v>
      </c>
      <c r="Q957" s="67">
        <v>2</v>
      </c>
      <c r="R957" s="87">
        <v>1.0349999999999999</v>
      </c>
      <c r="S957" s="67">
        <v>3</v>
      </c>
      <c r="U957" s="88" t="s">
        <v>912</v>
      </c>
      <c r="V957" s="64" t="s">
        <v>821</v>
      </c>
      <c r="W957" s="64" t="s">
        <v>827</v>
      </c>
      <c r="X957" s="67">
        <v>13095</v>
      </c>
    </row>
    <row r="958" spans="1:24" ht="12">
      <c r="A958" s="86">
        <v>3517</v>
      </c>
      <c r="B958" s="64">
        <v>3517239182</v>
      </c>
      <c r="C958" s="66" t="s">
        <v>577</v>
      </c>
      <c r="D958" s="67">
        <v>0</v>
      </c>
      <c r="E958" s="67">
        <v>0</v>
      </c>
      <c r="F958" s="67">
        <v>0</v>
      </c>
      <c r="G958" s="67">
        <v>0</v>
      </c>
      <c r="H958" s="67">
        <v>0</v>
      </c>
      <c r="I958" s="67">
        <v>6</v>
      </c>
      <c r="J958" s="67">
        <v>0</v>
      </c>
      <c r="K958" s="87">
        <v>0.22739999999999999</v>
      </c>
      <c r="L958" s="67">
        <v>0</v>
      </c>
      <c r="M958" s="67">
        <v>0</v>
      </c>
      <c r="N958" s="67">
        <v>0</v>
      </c>
      <c r="O958" s="67">
        <v>0</v>
      </c>
      <c r="P958" s="67">
        <v>5</v>
      </c>
      <c r="Q958" s="67">
        <v>6</v>
      </c>
      <c r="R958" s="87">
        <v>1.0349999999999999</v>
      </c>
      <c r="S958" s="67">
        <v>7</v>
      </c>
      <c r="U958" s="88" t="s">
        <v>912</v>
      </c>
      <c r="V958" s="64" t="s">
        <v>821</v>
      </c>
      <c r="W958" s="64" t="s">
        <v>829</v>
      </c>
      <c r="X958" s="67">
        <v>14836</v>
      </c>
    </row>
    <row r="959" spans="1:24" ht="12">
      <c r="A959" s="86">
        <v>3517</v>
      </c>
      <c r="B959" s="64">
        <v>3517239231</v>
      </c>
      <c r="C959" s="66" t="s">
        <v>577</v>
      </c>
      <c r="D959" s="67">
        <v>0</v>
      </c>
      <c r="E959" s="67">
        <v>0</v>
      </c>
      <c r="F959" s="67">
        <v>0</v>
      </c>
      <c r="G959" s="67">
        <v>0</v>
      </c>
      <c r="H959" s="67">
        <v>0</v>
      </c>
      <c r="I959" s="67">
        <v>9</v>
      </c>
      <c r="J959" s="67">
        <v>0</v>
      </c>
      <c r="K959" s="87">
        <v>0.34110000000000001</v>
      </c>
      <c r="L959" s="67">
        <v>0</v>
      </c>
      <c r="M959" s="67">
        <v>0</v>
      </c>
      <c r="N959" s="67">
        <v>0</v>
      </c>
      <c r="O959" s="67">
        <v>0</v>
      </c>
      <c r="P959" s="67">
        <v>7</v>
      </c>
      <c r="Q959" s="67">
        <v>9</v>
      </c>
      <c r="R959" s="87">
        <v>1.0349999999999999</v>
      </c>
      <c r="S959" s="67">
        <v>3</v>
      </c>
      <c r="U959" s="88" t="s">
        <v>912</v>
      </c>
      <c r="V959" s="64" t="s">
        <v>821</v>
      </c>
      <c r="W959" s="64" t="s">
        <v>830</v>
      </c>
      <c r="X959" s="67">
        <v>14216</v>
      </c>
    </row>
    <row r="960" spans="1:24" ht="12">
      <c r="A960" s="86">
        <v>3517</v>
      </c>
      <c r="B960" s="64">
        <v>3517239239</v>
      </c>
      <c r="C960" s="66" t="s">
        <v>577</v>
      </c>
      <c r="D960" s="67">
        <v>0</v>
      </c>
      <c r="E960" s="67">
        <v>0</v>
      </c>
      <c r="F960" s="67">
        <v>0</v>
      </c>
      <c r="G960" s="67">
        <v>0</v>
      </c>
      <c r="H960" s="67">
        <v>0</v>
      </c>
      <c r="I960" s="67">
        <v>88</v>
      </c>
      <c r="J960" s="67">
        <v>0</v>
      </c>
      <c r="K960" s="87">
        <v>3.3351999999999999</v>
      </c>
      <c r="L960" s="67">
        <v>0</v>
      </c>
      <c r="M960" s="67">
        <v>0</v>
      </c>
      <c r="N960" s="67">
        <v>0</v>
      </c>
      <c r="O960" s="67">
        <v>1</v>
      </c>
      <c r="P960" s="67">
        <v>54</v>
      </c>
      <c r="Q960" s="67">
        <v>88</v>
      </c>
      <c r="R960" s="87">
        <v>1.0349999999999999</v>
      </c>
      <c r="S960" s="67">
        <v>5</v>
      </c>
      <c r="U960" s="88" t="s">
        <v>912</v>
      </c>
      <c r="V960" s="64" t="s">
        <v>821</v>
      </c>
      <c r="W960" s="64" t="s">
        <v>821</v>
      </c>
      <c r="X960" s="67">
        <v>13629</v>
      </c>
    </row>
    <row r="961" spans="1:24" ht="12">
      <c r="A961" s="86">
        <v>3517</v>
      </c>
      <c r="B961" s="64">
        <v>3517239243</v>
      </c>
      <c r="C961" s="66" t="s">
        <v>577</v>
      </c>
      <c r="D961" s="67">
        <v>0</v>
      </c>
      <c r="E961" s="67">
        <v>0</v>
      </c>
      <c r="F961" s="67">
        <v>0</v>
      </c>
      <c r="G961" s="67">
        <v>0</v>
      </c>
      <c r="H961" s="67">
        <v>0</v>
      </c>
      <c r="I961" s="67">
        <v>1</v>
      </c>
      <c r="J961" s="67">
        <v>0</v>
      </c>
      <c r="K961" s="87">
        <v>3.7900000000000003E-2</v>
      </c>
      <c r="L961" s="67">
        <v>0</v>
      </c>
      <c r="M961" s="67">
        <v>0</v>
      </c>
      <c r="N961" s="67">
        <v>0</v>
      </c>
      <c r="O961" s="67">
        <v>0</v>
      </c>
      <c r="P961" s="67">
        <v>0</v>
      </c>
      <c r="Q961" s="67">
        <v>1</v>
      </c>
      <c r="R961" s="87">
        <v>1.0349999999999999</v>
      </c>
      <c r="S961" s="67">
        <v>8</v>
      </c>
      <c r="U961" s="88" t="s">
        <v>912</v>
      </c>
      <c r="V961" s="64" t="s">
        <v>821</v>
      </c>
      <c r="W961" s="64" t="s">
        <v>648</v>
      </c>
      <c r="X961" s="67">
        <v>11076</v>
      </c>
    </row>
    <row r="962" spans="1:24" ht="12">
      <c r="A962" s="86">
        <v>3517</v>
      </c>
      <c r="B962" s="64">
        <v>3517239261</v>
      </c>
      <c r="C962" s="66" t="s">
        <v>577</v>
      </c>
      <c r="D962" s="67">
        <v>0</v>
      </c>
      <c r="E962" s="67">
        <v>0</v>
      </c>
      <c r="F962" s="67">
        <v>0</v>
      </c>
      <c r="G962" s="67">
        <v>0</v>
      </c>
      <c r="H962" s="67">
        <v>0</v>
      </c>
      <c r="I962" s="67">
        <v>2</v>
      </c>
      <c r="J962" s="67">
        <v>0</v>
      </c>
      <c r="K962" s="87">
        <v>7.5800000000000006E-2</v>
      </c>
      <c r="L962" s="67">
        <v>0</v>
      </c>
      <c r="M962" s="67">
        <v>0</v>
      </c>
      <c r="N962" s="67">
        <v>0</v>
      </c>
      <c r="O962" s="67">
        <v>0</v>
      </c>
      <c r="P962" s="67">
        <v>1</v>
      </c>
      <c r="Q962" s="67">
        <v>2</v>
      </c>
      <c r="R962" s="87">
        <v>1.0349999999999999</v>
      </c>
      <c r="S962" s="67">
        <v>4</v>
      </c>
      <c r="U962" s="88" t="s">
        <v>912</v>
      </c>
      <c r="V962" s="64" t="s">
        <v>821</v>
      </c>
      <c r="W962" s="64" t="s">
        <v>696</v>
      </c>
      <c r="X962" s="67">
        <v>13116</v>
      </c>
    </row>
    <row r="963" spans="1:24" ht="12">
      <c r="A963" s="86">
        <v>3517</v>
      </c>
      <c r="B963" s="64">
        <v>3517239293</v>
      </c>
      <c r="C963" s="66" t="s">
        <v>577</v>
      </c>
      <c r="D963" s="67">
        <v>0</v>
      </c>
      <c r="E963" s="67">
        <v>0</v>
      </c>
      <c r="F963" s="67">
        <v>0</v>
      </c>
      <c r="G963" s="67">
        <v>0</v>
      </c>
      <c r="H963" s="67">
        <v>0</v>
      </c>
      <c r="I963" s="67">
        <v>3</v>
      </c>
      <c r="J963" s="67">
        <v>0</v>
      </c>
      <c r="K963" s="87">
        <v>0.1137</v>
      </c>
      <c r="L963" s="67">
        <v>0</v>
      </c>
      <c r="M963" s="67">
        <v>0</v>
      </c>
      <c r="N963" s="67">
        <v>0</v>
      </c>
      <c r="O963" s="67">
        <v>0</v>
      </c>
      <c r="P963" s="67">
        <v>2</v>
      </c>
      <c r="Q963" s="67">
        <v>3</v>
      </c>
      <c r="R963" s="87">
        <v>1.0349999999999999</v>
      </c>
      <c r="S963" s="67">
        <v>9</v>
      </c>
      <c r="U963" s="88" t="s">
        <v>912</v>
      </c>
      <c r="V963" s="64" t="s">
        <v>821</v>
      </c>
      <c r="W963" s="64" t="s">
        <v>746</v>
      </c>
      <c r="X963" s="67">
        <v>14224</v>
      </c>
    </row>
    <row r="964" spans="1:24" ht="12">
      <c r="A964" s="86">
        <v>3517</v>
      </c>
      <c r="B964" s="64">
        <v>3517239310</v>
      </c>
      <c r="C964" s="66" t="s">
        <v>577</v>
      </c>
      <c r="D964" s="67">
        <v>0</v>
      </c>
      <c r="E964" s="67">
        <v>0</v>
      </c>
      <c r="F964" s="67">
        <v>0</v>
      </c>
      <c r="G964" s="67">
        <v>0</v>
      </c>
      <c r="H964" s="67">
        <v>0</v>
      </c>
      <c r="I964" s="67">
        <v>14</v>
      </c>
      <c r="J964" s="67">
        <v>0</v>
      </c>
      <c r="K964" s="87">
        <v>0.53059999999999996</v>
      </c>
      <c r="L964" s="67">
        <v>0</v>
      </c>
      <c r="M964" s="67">
        <v>0</v>
      </c>
      <c r="N964" s="67">
        <v>0</v>
      </c>
      <c r="O964" s="67">
        <v>0</v>
      </c>
      <c r="P964" s="67">
        <v>11</v>
      </c>
      <c r="Q964" s="67">
        <v>14</v>
      </c>
      <c r="R964" s="87">
        <v>1.0349999999999999</v>
      </c>
      <c r="S964" s="67">
        <v>10</v>
      </c>
      <c r="U964" s="88" t="s">
        <v>912</v>
      </c>
      <c r="V964" s="64" t="s">
        <v>821</v>
      </c>
      <c r="W964" s="64" t="s">
        <v>832</v>
      </c>
      <c r="X964" s="67">
        <v>14869</v>
      </c>
    </row>
    <row r="965" spans="1:24" ht="12">
      <c r="A965" s="86">
        <v>3517</v>
      </c>
      <c r="B965" s="64">
        <v>3517239336</v>
      </c>
      <c r="C965" s="66" t="s">
        <v>577</v>
      </c>
      <c r="D965" s="67">
        <v>0</v>
      </c>
      <c r="E965" s="67">
        <v>0</v>
      </c>
      <c r="F965" s="67">
        <v>0</v>
      </c>
      <c r="G965" s="67">
        <v>0</v>
      </c>
      <c r="H965" s="67">
        <v>0</v>
      </c>
      <c r="I965" s="67">
        <v>1</v>
      </c>
      <c r="J965" s="67">
        <v>0</v>
      </c>
      <c r="K965" s="87">
        <v>3.7900000000000003E-2</v>
      </c>
      <c r="L965" s="67">
        <v>0</v>
      </c>
      <c r="M965" s="67">
        <v>0</v>
      </c>
      <c r="N965" s="67">
        <v>0</v>
      </c>
      <c r="O965" s="67">
        <v>0</v>
      </c>
      <c r="P965" s="67">
        <v>1</v>
      </c>
      <c r="Q965" s="67">
        <v>1</v>
      </c>
      <c r="R965" s="87">
        <v>1.0349999999999999</v>
      </c>
      <c r="S965" s="67">
        <v>7</v>
      </c>
      <c r="U965" s="88" t="s">
        <v>912</v>
      </c>
      <c r="V965" s="64" t="s">
        <v>821</v>
      </c>
      <c r="W965" s="64" t="s">
        <v>711</v>
      </c>
      <c r="X965" s="67">
        <v>15588</v>
      </c>
    </row>
    <row r="966" spans="1:24" ht="12">
      <c r="A966" s="86">
        <v>3517</v>
      </c>
      <c r="B966" s="64">
        <v>3517239625</v>
      </c>
      <c r="C966" s="66" t="s">
        <v>577</v>
      </c>
      <c r="D966" s="67">
        <v>0</v>
      </c>
      <c r="E966" s="67">
        <v>0</v>
      </c>
      <c r="F966" s="67">
        <v>0</v>
      </c>
      <c r="G966" s="67">
        <v>0</v>
      </c>
      <c r="H966" s="67">
        <v>0</v>
      </c>
      <c r="I966" s="67">
        <v>1</v>
      </c>
      <c r="J966" s="67">
        <v>0</v>
      </c>
      <c r="K966" s="87">
        <v>3.7900000000000003E-2</v>
      </c>
      <c r="L966" s="67">
        <v>0</v>
      </c>
      <c r="M966" s="67">
        <v>0</v>
      </c>
      <c r="N966" s="67">
        <v>0</v>
      </c>
      <c r="O966" s="67">
        <v>0</v>
      </c>
      <c r="P966" s="67">
        <v>0</v>
      </c>
      <c r="Q966" s="67">
        <v>1</v>
      </c>
      <c r="R966" s="87">
        <v>1.0349999999999999</v>
      </c>
      <c r="S966" s="67">
        <v>4</v>
      </c>
      <c r="U966" s="88" t="s">
        <v>912</v>
      </c>
      <c r="V966" s="64" t="s">
        <v>821</v>
      </c>
      <c r="W966" s="64" t="s">
        <v>749</v>
      </c>
      <c r="X966" s="67">
        <v>11076</v>
      </c>
    </row>
    <row r="967" spans="1:24" ht="12">
      <c r="A967" s="86">
        <v>3517</v>
      </c>
      <c r="B967" s="64">
        <v>3517239665</v>
      </c>
      <c r="C967" s="66" t="s">
        <v>577</v>
      </c>
      <c r="D967" s="67">
        <v>0</v>
      </c>
      <c r="E967" s="67">
        <v>0</v>
      </c>
      <c r="F967" s="67">
        <v>0</v>
      </c>
      <c r="G967" s="67">
        <v>0</v>
      </c>
      <c r="H967" s="67">
        <v>0</v>
      </c>
      <c r="I967" s="67">
        <v>1</v>
      </c>
      <c r="J967" s="67">
        <v>0</v>
      </c>
      <c r="K967" s="87">
        <v>3.7900000000000003E-2</v>
      </c>
      <c r="L967" s="67">
        <v>0</v>
      </c>
      <c r="M967" s="67">
        <v>0</v>
      </c>
      <c r="N967" s="67">
        <v>0</v>
      </c>
      <c r="O967" s="67">
        <v>0</v>
      </c>
      <c r="P967" s="67">
        <v>1</v>
      </c>
      <c r="Q967" s="67">
        <v>1</v>
      </c>
      <c r="R967" s="87">
        <v>1.0349999999999999</v>
      </c>
      <c r="S967" s="67">
        <v>4</v>
      </c>
      <c r="U967" s="88" t="s">
        <v>912</v>
      </c>
      <c r="V967" s="64" t="s">
        <v>821</v>
      </c>
      <c r="W967" s="64" t="s">
        <v>833</v>
      </c>
      <c r="X967" s="67">
        <v>15157</v>
      </c>
    </row>
    <row r="968" spans="1:24" ht="12">
      <c r="A968" s="86">
        <v>3517</v>
      </c>
      <c r="B968" s="64">
        <v>3517239740</v>
      </c>
      <c r="C968" s="66" t="s">
        <v>577</v>
      </c>
      <c r="D968" s="67">
        <v>0</v>
      </c>
      <c r="E968" s="67">
        <v>0</v>
      </c>
      <c r="F968" s="67">
        <v>0</v>
      </c>
      <c r="G968" s="67">
        <v>0</v>
      </c>
      <c r="H968" s="67">
        <v>0</v>
      </c>
      <c r="I968" s="67">
        <v>1</v>
      </c>
      <c r="J968" s="67">
        <v>0</v>
      </c>
      <c r="K968" s="87">
        <v>3.7900000000000003E-2</v>
      </c>
      <c r="L968" s="67">
        <v>0</v>
      </c>
      <c r="M968" s="67">
        <v>0</v>
      </c>
      <c r="N968" s="67">
        <v>0</v>
      </c>
      <c r="O968" s="67">
        <v>0</v>
      </c>
      <c r="P968" s="67">
        <v>1</v>
      </c>
      <c r="Q968" s="67">
        <v>1</v>
      </c>
      <c r="R968" s="87">
        <v>1.0349999999999999</v>
      </c>
      <c r="S968" s="67">
        <v>3</v>
      </c>
      <c r="U968" s="88" t="s">
        <v>912</v>
      </c>
      <c r="V968" s="64" t="s">
        <v>821</v>
      </c>
      <c r="W968" s="64" t="s">
        <v>834</v>
      </c>
      <c r="X968" s="67">
        <v>15113</v>
      </c>
    </row>
    <row r="969" spans="1:24" ht="12">
      <c r="A969" s="86">
        <v>3517</v>
      </c>
      <c r="B969" s="64">
        <v>3517239760</v>
      </c>
      <c r="C969" s="66" t="s">
        <v>577</v>
      </c>
      <c r="D969" s="67">
        <v>0</v>
      </c>
      <c r="E969" s="67">
        <v>0</v>
      </c>
      <c r="F969" s="67">
        <v>0</v>
      </c>
      <c r="G969" s="67">
        <v>0</v>
      </c>
      <c r="H969" s="67">
        <v>0</v>
      </c>
      <c r="I969" s="67">
        <v>9</v>
      </c>
      <c r="J969" s="67">
        <v>0</v>
      </c>
      <c r="K969" s="87">
        <v>0.34110000000000001</v>
      </c>
      <c r="L969" s="67">
        <v>0</v>
      </c>
      <c r="M969" s="67">
        <v>0</v>
      </c>
      <c r="N969" s="67">
        <v>0</v>
      </c>
      <c r="O969" s="67">
        <v>0</v>
      </c>
      <c r="P969" s="67">
        <v>3</v>
      </c>
      <c r="Q969" s="67">
        <v>9</v>
      </c>
      <c r="R969" s="87">
        <v>1.0349999999999999</v>
      </c>
      <c r="S969" s="67">
        <v>4</v>
      </c>
      <c r="U969" s="88" t="s">
        <v>912</v>
      </c>
      <c r="V969" s="64" t="s">
        <v>821</v>
      </c>
      <c r="W969" s="64" t="s">
        <v>835</v>
      </c>
      <c r="X969" s="67">
        <v>12436</v>
      </c>
    </row>
    <row r="970" spans="1:24" ht="12">
      <c r="A970" s="86">
        <v>3517</v>
      </c>
      <c r="B970" s="64">
        <v>3517239780</v>
      </c>
      <c r="C970" s="66" t="s">
        <v>577</v>
      </c>
      <c r="D970" s="67">
        <v>0</v>
      </c>
      <c r="E970" s="67">
        <v>0</v>
      </c>
      <c r="F970" s="67">
        <v>0</v>
      </c>
      <c r="G970" s="67">
        <v>0</v>
      </c>
      <c r="H970" s="67">
        <v>0</v>
      </c>
      <c r="I970" s="67">
        <v>3</v>
      </c>
      <c r="J970" s="67">
        <v>0</v>
      </c>
      <c r="K970" s="87">
        <v>0.1137</v>
      </c>
      <c r="L970" s="67">
        <v>0</v>
      </c>
      <c r="M970" s="67">
        <v>0</v>
      </c>
      <c r="N970" s="67">
        <v>0</v>
      </c>
      <c r="O970" s="67">
        <v>0</v>
      </c>
      <c r="P970" s="67">
        <v>0</v>
      </c>
      <c r="Q970" s="67">
        <v>3</v>
      </c>
      <c r="R970" s="87">
        <v>1.0349999999999999</v>
      </c>
      <c r="S970" s="67">
        <v>5</v>
      </c>
      <c r="U970" s="88" t="s">
        <v>912</v>
      </c>
      <c r="V970" s="64" t="s">
        <v>821</v>
      </c>
      <c r="W970" s="64" t="s">
        <v>815</v>
      </c>
      <c r="X970" s="67">
        <v>11076</v>
      </c>
    </row>
    <row r="971" spans="1:24" ht="12">
      <c r="A971" s="86">
        <v>3518</v>
      </c>
      <c r="B971" s="64">
        <v>3518149128</v>
      </c>
      <c r="C971" s="66" t="s">
        <v>578</v>
      </c>
      <c r="D971" s="67">
        <v>0</v>
      </c>
      <c r="E971" s="67">
        <v>0</v>
      </c>
      <c r="F971" s="67">
        <v>0</v>
      </c>
      <c r="G971" s="67">
        <v>0</v>
      </c>
      <c r="H971" s="67">
        <v>0</v>
      </c>
      <c r="I971" s="67">
        <v>8</v>
      </c>
      <c r="J971" s="67">
        <v>0</v>
      </c>
      <c r="K971" s="87">
        <v>0.30320000000000003</v>
      </c>
      <c r="L971" s="67">
        <v>0</v>
      </c>
      <c r="M971" s="67">
        <v>0</v>
      </c>
      <c r="N971" s="67">
        <v>0</v>
      </c>
      <c r="O971" s="67">
        <v>0</v>
      </c>
      <c r="P971" s="67">
        <v>7</v>
      </c>
      <c r="Q971" s="67">
        <v>8</v>
      </c>
      <c r="R971" s="87">
        <v>1</v>
      </c>
      <c r="S971" s="67">
        <v>9</v>
      </c>
      <c r="U971" s="88" t="s">
        <v>913</v>
      </c>
      <c r="V971" s="64" t="s">
        <v>653</v>
      </c>
      <c r="W971" s="64" t="s">
        <v>661</v>
      </c>
      <c r="X971" s="67">
        <v>14772</v>
      </c>
    </row>
    <row r="972" spans="1:24" ht="12">
      <c r="A972" s="86">
        <v>3518</v>
      </c>
      <c r="B972" s="64">
        <v>3518149149</v>
      </c>
      <c r="C972" s="66" t="s">
        <v>578</v>
      </c>
      <c r="D972" s="67">
        <v>0</v>
      </c>
      <c r="E972" s="67">
        <v>0</v>
      </c>
      <c r="F972" s="67">
        <v>0</v>
      </c>
      <c r="G972" s="67">
        <v>0</v>
      </c>
      <c r="H972" s="67">
        <v>0</v>
      </c>
      <c r="I972" s="67">
        <v>109</v>
      </c>
      <c r="J972" s="67">
        <v>0</v>
      </c>
      <c r="K972" s="87">
        <v>4.1311</v>
      </c>
      <c r="L972" s="67">
        <v>0</v>
      </c>
      <c r="M972" s="67">
        <v>0</v>
      </c>
      <c r="N972" s="67">
        <v>0</v>
      </c>
      <c r="O972" s="67">
        <v>37</v>
      </c>
      <c r="P972" s="67">
        <v>96</v>
      </c>
      <c r="Q972" s="67">
        <v>109</v>
      </c>
      <c r="R972" s="87">
        <v>1</v>
      </c>
      <c r="S972" s="67">
        <v>10</v>
      </c>
      <c r="U972" s="88" t="s">
        <v>913</v>
      </c>
      <c r="V972" s="64" t="s">
        <v>653</v>
      </c>
      <c r="W972" s="64" t="s">
        <v>653</v>
      </c>
      <c r="X972" s="67">
        <v>15531</v>
      </c>
    </row>
    <row r="973" spans="1:24" ht="12">
      <c r="A973" s="86">
        <v>3518</v>
      </c>
      <c r="B973" s="64">
        <v>3518149160</v>
      </c>
      <c r="C973" s="66" t="s">
        <v>578</v>
      </c>
      <c r="D973" s="67">
        <v>0</v>
      </c>
      <c r="E973" s="67">
        <v>0</v>
      </c>
      <c r="F973" s="67">
        <v>0</v>
      </c>
      <c r="G973" s="67">
        <v>0</v>
      </c>
      <c r="H973" s="67">
        <v>0</v>
      </c>
      <c r="I973" s="67">
        <v>2</v>
      </c>
      <c r="J973" s="67">
        <v>0</v>
      </c>
      <c r="K973" s="87">
        <v>7.5800000000000006E-2</v>
      </c>
      <c r="L973" s="67">
        <v>0</v>
      </c>
      <c r="M973" s="67">
        <v>0</v>
      </c>
      <c r="N973" s="67">
        <v>0</v>
      </c>
      <c r="O973" s="67">
        <v>0</v>
      </c>
      <c r="P973" s="67">
        <v>2</v>
      </c>
      <c r="Q973" s="67">
        <v>2</v>
      </c>
      <c r="R973" s="87">
        <v>1</v>
      </c>
      <c r="S973" s="67">
        <v>10</v>
      </c>
      <c r="U973" s="88" t="s">
        <v>913</v>
      </c>
      <c r="V973" s="64" t="s">
        <v>653</v>
      </c>
      <c r="W973" s="64" t="s">
        <v>654</v>
      </c>
      <c r="X973" s="67">
        <v>15446</v>
      </c>
    </row>
    <row r="974" spans="1:24" ht="12">
      <c r="A974" s="86">
        <v>3518</v>
      </c>
      <c r="B974" s="64">
        <v>3518149165</v>
      </c>
      <c r="C974" s="66" t="s">
        <v>578</v>
      </c>
      <c r="D974" s="67">
        <v>0</v>
      </c>
      <c r="E974" s="67">
        <v>0</v>
      </c>
      <c r="F974" s="67">
        <v>0</v>
      </c>
      <c r="G974" s="67">
        <v>0</v>
      </c>
      <c r="H974" s="67">
        <v>0</v>
      </c>
      <c r="I974" s="67">
        <v>1</v>
      </c>
      <c r="J974" s="67">
        <v>0</v>
      </c>
      <c r="K974" s="87">
        <v>3.7900000000000003E-2</v>
      </c>
      <c r="L974" s="67">
        <v>0</v>
      </c>
      <c r="M974" s="67">
        <v>0</v>
      </c>
      <c r="N974" s="67">
        <v>0</v>
      </c>
      <c r="O974" s="67">
        <v>0</v>
      </c>
      <c r="P974" s="67">
        <v>0</v>
      </c>
      <c r="Q974" s="67">
        <v>1</v>
      </c>
      <c r="R974" s="87">
        <v>1</v>
      </c>
      <c r="S974" s="67">
        <v>9</v>
      </c>
      <c r="U974" s="88" t="s">
        <v>913</v>
      </c>
      <c r="V974" s="64" t="s">
        <v>653</v>
      </c>
      <c r="W974" s="64" t="s">
        <v>588</v>
      </c>
      <c r="X974" s="67">
        <v>10766</v>
      </c>
    </row>
    <row r="975" spans="1:24" ht="12">
      <c r="A975" s="86">
        <v>3518</v>
      </c>
      <c r="B975" s="64">
        <v>3518149181</v>
      </c>
      <c r="C975" s="66" t="s">
        <v>578</v>
      </c>
      <c r="D975" s="67">
        <v>0</v>
      </c>
      <c r="E975" s="67">
        <v>0</v>
      </c>
      <c r="F975" s="67">
        <v>0</v>
      </c>
      <c r="G975" s="67">
        <v>0</v>
      </c>
      <c r="H975" s="67">
        <v>0</v>
      </c>
      <c r="I975" s="67">
        <v>4</v>
      </c>
      <c r="J975" s="67">
        <v>0</v>
      </c>
      <c r="K975" s="87">
        <v>0.15160000000000001</v>
      </c>
      <c r="L975" s="67">
        <v>0</v>
      </c>
      <c r="M975" s="67">
        <v>0</v>
      </c>
      <c r="N975" s="67">
        <v>0</v>
      </c>
      <c r="O975" s="67">
        <v>2</v>
      </c>
      <c r="P975" s="67">
        <v>2</v>
      </c>
      <c r="Q975" s="67">
        <v>4</v>
      </c>
      <c r="R975" s="87">
        <v>1</v>
      </c>
      <c r="S975" s="67">
        <v>9</v>
      </c>
      <c r="U975" s="88" t="s">
        <v>913</v>
      </c>
      <c r="V975" s="64" t="s">
        <v>653</v>
      </c>
      <c r="W975" s="64" t="s">
        <v>656</v>
      </c>
      <c r="X975" s="67">
        <v>14003</v>
      </c>
    </row>
    <row r="976" spans="1:24">
      <c r="A976" s="86"/>
      <c r="D976" s="67"/>
      <c r="E976" s="67"/>
      <c r="F976" s="67"/>
      <c r="G976" s="67"/>
      <c r="H976" s="67"/>
      <c r="I976" s="67"/>
      <c r="J976" s="67"/>
      <c r="K976" s="87"/>
      <c r="L976" s="67"/>
      <c r="M976" s="67"/>
      <c r="N976" s="67"/>
      <c r="O976" s="67"/>
      <c r="P976" s="67"/>
      <c r="Q976" s="67"/>
      <c r="R976" s="87"/>
      <c r="S976" s="67"/>
      <c r="U976" s="88"/>
      <c r="X976" s="39"/>
    </row>
    <row r="977" spans="1:24">
      <c r="A977" s="86"/>
      <c r="D977" s="67"/>
      <c r="E977" s="67"/>
      <c r="F977" s="67"/>
      <c r="G977" s="67"/>
      <c r="H977" s="67"/>
      <c r="I977" s="67"/>
      <c r="J977" s="67"/>
      <c r="K977" s="87"/>
      <c r="L977" s="67"/>
      <c r="M977" s="67"/>
      <c r="N977" s="67"/>
      <c r="O977" s="67"/>
      <c r="P977" s="67"/>
      <c r="Q977" s="67"/>
      <c r="R977" s="87"/>
      <c r="S977" s="67"/>
      <c r="U977" s="88"/>
      <c r="X977" s="39"/>
    </row>
    <row r="978" spans="1:24">
      <c r="A978" s="86"/>
      <c r="D978" s="67"/>
      <c r="E978" s="67"/>
      <c r="F978" s="67"/>
      <c r="G978" s="67"/>
      <c r="H978" s="67"/>
      <c r="I978" s="67"/>
      <c r="J978" s="67"/>
      <c r="K978" s="87"/>
      <c r="L978" s="67"/>
      <c r="M978" s="67"/>
      <c r="N978" s="67"/>
      <c r="O978" s="67"/>
      <c r="P978" s="67"/>
      <c r="Q978" s="67"/>
      <c r="R978" s="87"/>
      <c r="S978" s="67"/>
      <c r="U978" s="88"/>
      <c r="X978" s="39"/>
    </row>
    <row r="979" spans="1:24">
      <c r="A979" s="86"/>
      <c r="D979" s="67"/>
      <c r="E979" s="67"/>
      <c r="F979" s="67"/>
      <c r="G979" s="67"/>
      <c r="H979" s="67"/>
      <c r="I979" s="67"/>
      <c r="J979" s="67"/>
      <c r="K979" s="87"/>
      <c r="L979" s="67"/>
      <c r="M979" s="67"/>
      <c r="N979" s="67"/>
      <c r="O979" s="67"/>
      <c r="P979" s="67"/>
      <c r="Q979" s="67"/>
      <c r="R979" s="87"/>
      <c r="S979" s="67"/>
      <c r="U979" s="88"/>
      <c r="X979" s="39"/>
    </row>
    <row r="980" spans="1:24">
      <c r="A980" s="86"/>
      <c r="D980" s="67"/>
      <c r="E980" s="67"/>
      <c r="F980" s="67"/>
      <c r="G980" s="67"/>
      <c r="H980" s="67"/>
      <c r="I980" s="67"/>
      <c r="J980" s="67"/>
      <c r="K980" s="87"/>
      <c r="L980" s="67"/>
      <c r="M980" s="67"/>
      <c r="N980" s="67"/>
      <c r="O980" s="67"/>
      <c r="P980" s="67"/>
      <c r="Q980" s="67"/>
      <c r="R980" s="87"/>
      <c r="S980" s="67"/>
      <c r="U980" s="88"/>
      <c r="X980" s="39"/>
    </row>
    <row r="981" spans="1:24">
      <c r="A981" s="86"/>
      <c r="D981" s="67"/>
      <c r="E981" s="67"/>
      <c r="F981" s="67"/>
      <c r="G981" s="67"/>
      <c r="H981" s="67"/>
      <c r="I981" s="67"/>
      <c r="J981" s="67"/>
      <c r="K981" s="87"/>
      <c r="L981" s="67"/>
      <c r="M981" s="67"/>
      <c r="N981" s="67"/>
      <c r="O981" s="67"/>
      <c r="P981" s="67"/>
      <c r="Q981" s="67"/>
      <c r="R981" s="87"/>
      <c r="S981" s="67"/>
      <c r="U981" s="88"/>
      <c r="X981" s="39"/>
    </row>
    <row r="982" spans="1:24">
      <c r="A982" s="86"/>
      <c r="D982" s="67"/>
      <c r="E982" s="67"/>
      <c r="F982" s="67"/>
      <c r="G982" s="67"/>
      <c r="H982" s="67"/>
      <c r="I982" s="67"/>
      <c r="J982" s="67"/>
      <c r="K982" s="87"/>
      <c r="L982" s="67"/>
      <c r="M982" s="67"/>
      <c r="N982" s="67"/>
      <c r="O982" s="67"/>
      <c r="P982" s="67"/>
      <c r="Q982" s="67"/>
      <c r="R982" s="87"/>
      <c r="S982" s="67"/>
      <c r="U982" s="88"/>
      <c r="X982" s="39"/>
    </row>
    <row r="983" spans="1:24">
      <c r="A983" s="86"/>
      <c r="D983" s="67"/>
      <c r="E983" s="67"/>
      <c r="F983" s="67"/>
      <c r="G983" s="67"/>
      <c r="H983" s="67"/>
      <c r="I983" s="67"/>
      <c r="J983" s="67"/>
      <c r="K983" s="87"/>
      <c r="L983" s="67"/>
      <c r="M983" s="67"/>
      <c r="N983" s="67"/>
      <c r="O983" s="67"/>
      <c r="P983" s="67"/>
      <c r="Q983" s="67"/>
      <c r="R983" s="87"/>
      <c r="S983" s="67"/>
      <c r="U983" s="88"/>
      <c r="X983" s="39"/>
    </row>
    <row r="984" spans="1:24">
      <c r="A984" s="86"/>
      <c r="D984" s="67"/>
      <c r="E984" s="67"/>
      <c r="F984" s="67"/>
      <c r="G984" s="67"/>
      <c r="H984" s="67"/>
      <c r="I984" s="67"/>
      <c r="J984" s="67"/>
      <c r="K984" s="87"/>
      <c r="L984" s="67"/>
      <c r="M984" s="67"/>
      <c r="N984" s="67"/>
      <c r="O984" s="67"/>
      <c r="P984" s="67"/>
      <c r="Q984" s="67"/>
      <c r="R984" s="87"/>
      <c r="S984" s="67"/>
      <c r="U984" s="88"/>
      <c r="X984" s="39"/>
    </row>
    <row r="985" spans="1:24">
      <c r="A985" s="86"/>
      <c r="D985" s="67"/>
      <c r="E985" s="67"/>
      <c r="F985" s="67"/>
      <c r="G985" s="67"/>
      <c r="H985" s="67"/>
      <c r="I985" s="67"/>
      <c r="J985" s="67"/>
      <c r="K985" s="87"/>
      <c r="L985" s="67"/>
      <c r="M985" s="67"/>
      <c r="N985" s="67"/>
      <c r="O985" s="67"/>
      <c r="P985" s="67"/>
      <c r="Q985" s="67"/>
      <c r="R985" s="87"/>
      <c r="S985" s="67"/>
      <c r="U985" s="88"/>
      <c r="X985" s="39"/>
    </row>
    <row r="986" spans="1:24">
      <c r="A986" s="86"/>
      <c r="D986" s="67"/>
      <c r="E986" s="67"/>
      <c r="F986" s="67"/>
      <c r="G986" s="67"/>
      <c r="H986" s="67"/>
      <c r="I986" s="67"/>
      <c r="J986" s="67"/>
      <c r="K986" s="87"/>
      <c r="L986" s="67"/>
      <c r="M986" s="67"/>
      <c r="N986" s="67"/>
      <c r="O986" s="67"/>
      <c r="P986" s="67"/>
      <c r="Q986" s="67"/>
      <c r="R986" s="87"/>
      <c r="S986" s="67"/>
      <c r="U986" s="88"/>
      <c r="X986" s="39"/>
    </row>
    <row r="987" spans="1:24">
      <c r="A987" s="86"/>
      <c r="D987" s="67"/>
      <c r="E987" s="67"/>
      <c r="F987" s="67"/>
      <c r="G987" s="67"/>
      <c r="H987" s="67"/>
      <c r="I987" s="67"/>
      <c r="J987" s="67"/>
      <c r="K987" s="87"/>
      <c r="L987" s="67"/>
      <c r="M987" s="67"/>
      <c r="N987" s="67"/>
      <c r="O987" s="67"/>
      <c r="P987" s="67"/>
      <c r="Q987" s="67"/>
      <c r="R987" s="87"/>
      <c r="S987" s="67"/>
      <c r="U987" s="88"/>
      <c r="X987" s="39"/>
    </row>
    <row r="988" spans="1:24">
      <c r="A988" s="86"/>
      <c r="D988" s="67"/>
      <c r="E988" s="67"/>
      <c r="F988" s="67"/>
      <c r="G988" s="67"/>
      <c r="H988" s="67"/>
      <c r="I988" s="67"/>
      <c r="J988" s="67"/>
      <c r="K988" s="87"/>
      <c r="L988" s="67"/>
      <c r="M988" s="67"/>
      <c r="N988" s="67"/>
      <c r="O988" s="67"/>
      <c r="P988" s="67"/>
      <c r="Q988" s="67"/>
      <c r="R988" s="87"/>
      <c r="S988" s="67"/>
      <c r="U988" s="88"/>
      <c r="X988" s="39"/>
    </row>
    <row r="989" spans="1:24">
      <c r="A989" s="86"/>
      <c r="D989" s="67"/>
      <c r="E989" s="67"/>
      <c r="F989" s="67"/>
      <c r="G989" s="67"/>
      <c r="H989" s="67"/>
      <c r="I989" s="67"/>
      <c r="J989" s="67"/>
      <c r="K989" s="87"/>
      <c r="L989" s="67"/>
      <c r="M989" s="67"/>
      <c r="N989" s="67"/>
      <c r="O989" s="67"/>
      <c r="P989" s="67"/>
      <c r="Q989" s="67"/>
      <c r="R989" s="87"/>
      <c r="S989" s="67"/>
      <c r="U989" s="88"/>
      <c r="X989" s="39"/>
    </row>
    <row r="990" spans="1:24">
      <c r="A990" s="86"/>
      <c r="D990" s="67"/>
      <c r="E990" s="67"/>
      <c r="F990" s="67"/>
      <c r="G990" s="67"/>
      <c r="H990" s="67"/>
      <c r="I990" s="67"/>
      <c r="J990" s="67"/>
      <c r="K990" s="87"/>
      <c r="L990" s="67"/>
      <c r="M990" s="67"/>
      <c r="N990" s="67"/>
      <c r="O990" s="67"/>
      <c r="P990" s="67"/>
      <c r="Q990" s="67"/>
      <c r="R990" s="87"/>
      <c r="S990" s="67"/>
      <c r="U990" s="88"/>
      <c r="X990" s="39"/>
    </row>
    <row r="991" spans="1:24">
      <c r="A991" s="86"/>
      <c r="D991" s="67"/>
      <c r="E991" s="67"/>
      <c r="F991" s="67"/>
      <c r="G991" s="67"/>
      <c r="H991" s="67"/>
      <c r="I991" s="67"/>
      <c r="J991" s="67"/>
      <c r="K991" s="87"/>
      <c r="L991" s="67"/>
      <c r="M991" s="67"/>
      <c r="N991" s="67"/>
      <c r="O991" s="67"/>
      <c r="P991" s="67"/>
      <c r="Q991" s="67"/>
      <c r="R991" s="87"/>
      <c r="S991" s="67"/>
      <c r="U991" s="88"/>
      <c r="X991" s="39"/>
    </row>
    <row r="992" spans="1:24">
      <c r="A992" s="86"/>
      <c r="D992" s="67"/>
      <c r="E992" s="67"/>
      <c r="F992" s="67"/>
      <c r="G992" s="67"/>
      <c r="H992" s="67"/>
      <c r="I992" s="67"/>
      <c r="J992" s="67"/>
      <c r="K992" s="87"/>
      <c r="L992" s="67"/>
      <c r="M992" s="67"/>
      <c r="N992" s="67"/>
      <c r="O992" s="67"/>
      <c r="P992" s="67"/>
      <c r="Q992" s="67"/>
      <c r="R992" s="87"/>
      <c r="S992" s="67"/>
      <c r="U992" s="88"/>
      <c r="X992" s="39"/>
    </row>
    <row r="993" spans="1:24">
      <c r="A993" s="86"/>
      <c r="D993" s="67"/>
      <c r="E993" s="67"/>
      <c r="F993" s="67"/>
      <c r="G993" s="67"/>
      <c r="H993" s="67"/>
      <c r="I993" s="67"/>
      <c r="J993" s="67"/>
      <c r="K993" s="87"/>
      <c r="L993" s="67"/>
      <c r="M993" s="67"/>
      <c r="N993" s="67"/>
      <c r="O993" s="67"/>
      <c r="P993" s="67"/>
      <c r="Q993" s="67"/>
      <c r="R993" s="87"/>
      <c r="S993" s="67"/>
      <c r="U993" s="88"/>
      <c r="X993" s="39"/>
    </row>
    <row r="994" spans="1:24">
      <c r="A994" s="86"/>
      <c r="D994" s="67"/>
      <c r="E994" s="67"/>
      <c r="F994" s="67"/>
      <c r="G994" s="67"/>
      <c r="H994" s="67"/>
      <c r="I994" s="67"/>
      <c r="J994" s="67"/>
      <c r="K994" s="87"/>
      <c r="L994" s="67"/>
      <c r="M994" s="67"/>
      <c r="N994" s="67"/>
      <c r="O994" s="67"/>
      <c r="P994" s="67"/>
      <c r="Q994" s="67"/>
      <c r="R994" s="87"/>
      <c r="S994" s="67"/>
      <c r="U994" s="88"/>
      <c r="X994" s="39"/>
    </row>
    <row r="995" spans="1:24">
      <c r="A995" s="86"/>
      <c r="D995" s="67"/>
      <c r="E995" s="67"/>
      <c r="F995" s="67"/>
      <c r="G995" s="67"/>
      <c r="H995" s="67"/>
      <c r="I995" s="67"/>
      <c r="J995" s="67"/>
      <c r="K995" s="87"/>
      <c r="L995" s="67"/>
      <c r="M995" s="67"/>
      <c r="N995" s="67"/>
      <c r="O995" s="67"/>
      <c r="P995" s="67"/>
      <c r="Q995" s="67"/>
      <c r="R995" s="87"/>
      <c r="S995" s="67"/>
      <c r="U995" s="88"/>
      <c r="X995" s="39"/>
    </row>
    <row r="996" spans="1:24">
      <c r="A996" s="86"/>
      <c r="D996" s="67"/>
      <c r="E996" s="67"/>
      <c r="F996" s="67"/>
      <c r="G996" s="67"/>
      <c r="H996" s="67"/>
      <c r="I996" s="67"/>
      <c r="J996" s="67"/>
      <c r="K996" s="87"/>
      <c r="L996" s="67"/>
      <c r="M996" s="67"/>
      <c r="N996" s="67"/>
      <c r="O996" s="67"/>
      <c r="P996" s="67"/>
      <c r="Q996" s="67"/>
      <c r="R996" s="87"/>
      <c r="S996" s="67"/>
      <c r="U996" s="88"/>
      <c r="X996" s="39"/>
    </row>
    <row r="997" spans="1:24">
      <c r="A997" s="86"/>
      <c r="D997" s="67"/>
      <c r="E997" s="67"/>
      <c r="F997" s="67"/>
      <c r="G997" s="67"/>
      <c r="H997" s="67"/>
      <c r="I997" s="67"/>
      <c r="J997" s="67"/>
      <c r="K997" s="87"/>
      <c r="L997" s="67"/>
      <c r="M997" s="67"/>
      <c r="N997" s="67"/>
      <c r="O997" s="67"/>
      <c r="P997" s="67"/>
      <c r="Q997" s="67"/>
      <c r="R997" s="87"/>
      <c r="S997" s="67"/>
      <c r="U997" s="88"/>
      <c r="X997" s="39"/>
    </row>
    <row r="998" spans="1:24">
      <c r="A998" s="86"/>
      <c r="D998" s="67"/>
      <c r="E998" s="67"/>
      <c r="F998" s="67"/>
      <c r="G998" s="67"/>
      <c r="H998" s="67"/>
      <c r="I998" s="67"/>
      <c r="J998" s="67"/>
      <c r="K998" s="87"/>
      <c r="L998" s="67"/>
      <c r="M998" s="67"/>
      <c r="N998" s="67"/>
      <c r="O998" s="67"/>
      <c r="P998" s="67"/>
      <c r="Q998" s="67"/>
      <c r="R998" s="87"/>
      <c r="S998" s="67"/>
      <c r="U998" s="88"/>
      <c r="X998" s="39"/>
    </row>
    <row r="999" spans="1:24">
      <c r="A999" s="86"/>
      <c r="D999" s="67"/>
      <c r="E999" s="67"/>
      <c r="F999" s="67"/>
      <c r="G999" s="67"/>
      <c r="H999" s="67"/>
      <c r="I999" s="67"/>
      <c r="J999" s="67"/>
      <c r="K999" s="87"/>
      <c r="L999" s="67"/>
      <c r="M999" s="67"/>
      <c r="N999" s="67"/>
      <c r="O999" s="67"/>
      <c r="P999" s="67"/>
      <c r="Q999" s="67"/>
      <c r="R999" s="87"/>
      <c r="S999" s="67"/>
      <c r="U999" s="88"/>
      <c r="X999" s="39"/>
    </row>
    <row r="1000" spans="1:24">
      <c r="A1000" s="86"/>
      <c r="D1000" s="67"/>
      <c r="E1000" s="67"/>
      <c r="F1000" s="67"/>
      <c r="G1000" s="67"/>
      <c r="H1000" s="67"/>
      <c r="I1000" s="67"/>
      <c r="J1000" s="67"/>
      <c r="K1000" s="87"/>
      <c r="L1000" s="67"/>
      <c r="M1000" s="67"/>
      <c r="N1000" s="67"/>
      <c r="O1000" s="67"/>
      <c r="P1000" s="67"/>
      <c r="Q1000" s="67"/>
      <c r="R1000" s="87"/>
      <c r="S1000" s="67"/>
      <c r="U1000" s="88"/>
      <c r="X1000" s="39"/>
    </row>
    <row r="1001" spans="1:24">
      <c r="A1001" s="86"/>
      <c r="D1001" s="67"/>
      <c r="E1001" s="67"/>
      <c r="F1001" s="67"/>
      <c r="G1001" s="67"/>
      <c r="H1001" s="67"/>
      <c r="I1001" s="67"/>
      <c r="J1001" s="67"/>
      <c r="K1001" s="87"/>
      <c r="L1001" s="67"/>
      <c r="M1001" s="67"/>
      <c r="N1001" s="67"/>
      <c r="O1001" s="67"/>
      <c r="P1001" s="67"/>
      <c r="Q1001" s="67"/>
      <c r="R1001" s="87"/>
      <c r="S1001" s="67"/>
      <c r="U1001" s="88"/>
      <c r="X1001" s="39"/>
    </row>
    <row r="1002" spans="1:24">
      <c r="A1002" s="86"/>
      <c r="D1002" s="67"/>
      <c r="E1002" s="67"/>
      <c r="F1002" s="67"/>
      <c r="G1002" s="67"/>
      <c r="H1002" s="67"/>
      <c r="I1002" s="67"/>
      <c r="J1002" s="67"/>
      <c r="K1002" s="87"/>
      <c r="L1002" s="67"/>
      <c r="M1002" s="67"/>
      <c r="N1002" s="67"/>
      <c r="O1002" s="67"/>
      <c r="P1002" s="67"/>
      <c r="Q1002" s="67"/>
      <c r="R1002" s="87"/>
      <c r="S1002" s="67"/>
      <c r="U1002" s="88"/>
      <c r="X1002" s="39"/>
    </row>
    <row r="1003" spans="1:24">
      <c r="A1003" s="86"/>
      <c r="D1003" s="67"/>
      <c r="E1003" s="67"/>
      <c r="F1003" s="67"/>
      <c r="G1003" s="67"/>
      <c r="H1003" s="67"/>
      <c r="I1003" s="67"/>
      <c r="J1003" s="67"/>
      <c r="K1003" s="87"/>
      <c r="L1003" s="67"/>
      <c r="M1003" s="67"/>
      <c r="N1003" s="67"/>
      <c r="O1003" s="67"/>
      <c r="P1003" s="67"/>
      <c r="Q1003" s="67"/>
      <c r="R1003" s="87"/>
      <c r="S1003" s="67"/>
      <c r="U1003" s="88"/>
      <c r="X1003" s="39"/>
    </row>
    <row r="1004" spans="1:24">
      <c r="A1004" s="86"/>
      <c r="D1004" s="67"/>
      <c r="E1004" s="67"/>
      <c r="F1004" s="67"/>
      <c r="G1004" s="67"/>
      <c r="H1004" s="67"/>
      <c r="I1004" s="67"/>
      <c r="J1004" s="67"/>
      <c r="K1004" s="87"/>
      <c r="L1004" s="67"/>
      <c r="M1004" s="67"/>
      <c r="N1004" s="67"/>
      <c r="O1004" s="67"/>
      <c r="P1004" s="67"/>
      <c r="Q1004" s="67"/>
      <c r="R1004" s="87"/>
      <c r="S1004" s="67"/>
      <c r="U1004" s="88"/>
      <c r="X1004" s="39"/>
    </row>
    <row r="1005" spans="1:24">
      <c r="A1005" s="86"/>
      <c r="D1005" s="67"/>
      <c r="E1005" s="67"/>
      <c r="F1005" s="67"/>
      <c r="G1005" s="67"/>
      <c r="H1005" s="67"/>
      <c r="I1005" s="67"/>
      <c r="J1005" s="67"/>
      <c r="K1005" s="87"/>
      <c r="L1005" s="67"/>
      <c r="M1005" s="67"/>
      <c r="N1005" s="67"/>
      <c r="O1005" s="67"/>
      <c r="P1005" s="67"/>
      <c r="Q1005" s="67"/>
      <c r="R1005" s="87"/>
      <c r="S1005" s="67"/>
      <c r="U1005" s="88"/>
      <c r="X1005" s="39"/>
    </row>
    <row r="1006" spans="1:24">
      <c r="A1006" s="86"/>
      <c r="D1006" s="67"/>
      <c r="E1006" s="67"/>
      <c r="F1006" s="67"/>
      <c r="G1006" s="67"/>
      <c r="H1006" s="67"/>
      <c r="I1006" s="67"/>
      <c r="J1006" s="67"/>
      <c r="K1006" s="87"/>
      <c r="L1006" s="67"/>
      <c r="M1006" s="67"/>
      <c r="N1006" s="67"/>
      <c r="O1006" s="67"/>
      <c r="P1006" s="67"/>
      <c r="Q1006" s="67"/>
      <c r="R1006" s="87"/>
      <c r="S1006" s="67"/>
      <c r="U1006" s="88"/>
      <c r="X1006" s="39"/>
    </row>
    <row r="1007" spans="1:24">
      <c r="A1007" s="86"/>
      <c r="D1007" s="67"/>
      <c r="E1007" s="67"/>
      <c r="F1007" s="67"/>
      <c r="G1007" s="67"/>
      <c r="H1007" s="67"/>
      <c r="I1007" s="67"/>
      <c r="J1007" s="67"/>
      <c r="K1007" s="87"/>
      <c r="L1007" s="67"/>
      <c r="M1007" s="67"/>
      <c r="N1007" s="67"/>
      <c r="O1007" s="67"/>
      <c r="P1007" s="67"/>
      <c r="Q1007" s="67"/>
      <c r="R1007" s="87"/>
      <c r="S1007" s="67"/>
      <c r="U1007" s="88"/>
      <c r="X1007" s="39"/>
    </row>
    <row r="1008" spans="1:24">
      <c r="A1008" s="86"/>
      <c r="D1008" s="67"/>
      <c r="E1008" s="67"/>
      <c r="F1008" s="67"/>
      <c r="G1008" s="67"/>
      <c r="H1008" s="67"/>
      <c r="I1008" s="67"/>
      <c r="J1008" s="67"/>
      <c r="K1008" s="87"/>
      <c r="L1008" s="67"/>
      <c r="M1008" s="67"/>
      <c r="N1008" s="67"/>
      <c r="O1008" s="67"/>
      <c r="P1008" s="67"/>
      <c r="Q1008" s="67"/>
      <c r="R1008" s="87"/>
      <c r="S1008" s="67"/>
      <c r="U1008" s="88"/>
      <c r="X1008" s="39"/>
    </row>
    <row r="1009" spans="1:24">
      <c r="A1009" s="86"/>
      <c r="D1009" s="67"/>
      <c r="E1009" s="67"/>
      <c r="F1009" s="67"/>
      <c r="G1009" s="67"/>
      <c r="H1009" s="67"/>
      <c r="I1009" s="67"/>
      <c r="J1009" s="67"/>
      <c r="K1009" s="87"/>
      <c r="L1009" s="67"/>
      <c r="M1009" s="67"/>
      <c r="N1009" s="67"/>
      <c r="O1009" s="67"/>
      <c r="P1009" s="67"/>
      <c r="Q1009" s="67"/>
      <c r="R1009" s="87"/>
      <c r="S1009" s="67"/>
      <c r="U1009" s="88"/>
      <c r="X1009" s="39"/>
    </row>
    <row r="1010" spans="1:24">
      <c r="A1010" s="86"/>
      <c r="D1010" s="67"/>
      <c r="E1010" s="67"/>
      <c r="F1010" s="67"/>
      <c r="G1010" s="67"/>
      <c r="H1010" s="67"/>
      <c r="I1010" s="67"/>
      <c r="J1010" s="67"/>
      <c r="K1010" s="87"/>
      <c r="L1010" s="67"/>
      <c r="M1010" s="67"/>
      <c r="N1010" s="67"/>
      <c r="O1010" s="67"/>
      <c r="P1010" s="67"/>
      <c r="Q1010" s="67"/>
      <c r="R1010" s="87"/>
      <c r="S1010" s="67"/>
      <c r="U1010" s="88"/>
      <c r="X1010" s="39"/>
    </row>
    <row r="1011" spans="1:24">
      <c r="A1011" s="86"/>
      <c r="D1011" s="67"/>
      <c r="E1011" s="67"/>
      <c r="F1011" s="67"/>
      <c r="G1011" s="67"/>
      <c r="H1011" s="67"/>
      <c r="I1011" s="67"/>
      <c r="J1011" s="67"/>
      <c r="K1011" s="87"/>
      <c r="L1011" s="67"/>
      <c r="M1011" s="67"/>
      <c r="N1011" s="67"/>
      <c r="O1011" s="67"/>
      <c r="P1011" s="67"/>
      <c r="Q1011" s="67"/>
      <c r="R1011" s="87"/>
      <c r="S1011" s="67"/>
      <c r="U1011" s="88"/>
      <c r="X1011" s="39"/>
    </row>
    <row r="1012" spans="1:24">
      <c r="A1012" s="86"/>
      <c r="D1012" s="67"/>
      <c r="E1012" s="67"/>
      <c r="F1012" s="67"/>
      <c r="G1012" s="67"/>
      <c r="H1012" s="67"/>
      <c r="I1012" s="67"/>
      <c r="J1012" s="67"/>
      <c r="K1012" s="87"/>
      <c r="L1012" s="67"/>
      <c r="M1012" s="67"/>
      <c r="N1012" s="67"/>
      <c r="O1012" s="67"/>
      <c r="P1012" s="67"/>
      <c r="Q1012" s="67"/>
      <c r="R1012" s="87"/>
      <c r="S1012" s="67"/>
      <c r="U1012" s="88"/>
      <c r="X1012" s="39"/>
    </row>
    <row r="1013" spans="1:24">
      <c r="A1013" s="86"/>
      <c r="D1013" s="67"/>
      <c r="E1013" s="67"/>
      <c r="F1013" s="67"/>
      <c r="G1013" s="67"/>
      <c r="H1013" s="67"/>
      <c r="I1013" s="67"/>
      <c r="J1013" s="67"/>
      <c r="K1013" s="87"/>
      <c r="L1013" s="67"/>
      <c r="M1013" s="67"/>
      <c r="N1013" s="67"/>
      <c r="O1013" s="67"/>
      <c r="P1013" s="67"/>
      <c r="Q1013" s="67"/>
      <c r="R1013" s="87"/>
      <c r="S1013" s="67"/>
      <c r="U1013" s="88"/>
      <c r="X1013" s="39"/>
    </row>
    <row r="1014" spans="1:24">
      <c r="A1014" s="86"/>
      <c r="D1014" s="67"/>
      <c r="E1014" s="67"/>
      <c r="F1014" s="67"/>
      <c r="G1014" s="67"/>
      <c r="H1014" s="67"/>
      <c r="I1014" s="67"/>
      <c r="J1014" s="67"/>
      <c r="K1014" s="87"/>
      <c r="L1014" s="67"/>
      <c r="M1014" s="67"/>
      <c r="N1014" s="67"/>
      <c r="O1014" s="67"/>
      <c r="P1014" s="67"/>
      <c r="Q1014" s="67"/>
      <c r="R1014" s="87"/>
      <c r="S1014" s="67"/>
      <c r="U1014" s="88"/>
      <c r="X1014" s="39"/>
    </row>
    <row r="1015" spans="1:24">
      <c r="A1015" s="86"/>
      <c r="D1015" s="67"/>
      <c r="E1015" s="67"/>
      <c r="F1015" s="67"/>
      <c r="G1015" s="67"/>
      <c r="H1015" s="67"/>
      <c r="I1015" s="67"/>
      <c r="J1015" s="67"/>
      <c r="K1015" s="87"/>
      <c r="L1015" s="67"/>
      <c r="M1015" s="67"/>
      <c r="N1015" s="67"/>
      <c r="O1015" s="67"/>
      <c r="P1015" s="67"/>
      <c r="Q1015" s="67"/>
      <c r="R1015" s="87"/>
      <c r="S1015" s="67"/>
      <c r="U1015" s="88"/>
      <c r="X1015" s="39"/>
    </row>
    <row r="1016" spans="1:24">
      <c r="A1016" s="86"/>
      <c r="D1016" s="67"/>
      <c r="E1016" s="67"/>
      <c r="F1016" s="67"/>
      <c r="G1016" s="67"/>
      <c r="H1016" s="67"/>
      <c r="I1016" s="67"/>
      <c r="J1016" s="67"/>
      <c r="K1016" s="87"/>
      <c r="L1016" s="67"/>
      <c r="M1016" s="67"/>
      <c r="N1016" s="67"/>
      <c r="O1016" s="67"/>
      <c r="P1016" s="67"/>
      <c r="Q1016" s="67"/>
      <c r="R1016" s="87"/>
      <c r="S1016" s="67"/>
      <c r="U1016" s="88"/>
      <c r="X1016" s="39"/>
    </row>
    <row r="1017" spans="1:24">
      <c r="A1017" s="86"/>
      <c r="D1017" s="67"/>
      <c r="E1017" s="67"/>
      <c r="F1017" s="67"/>
      <c r="G1017" s="67"/>
      <c r="H1017" s="67"/>
      <c r="I1017" s="67"/>
      <c r="J1017" s="67"/>
      <c r="K1017" s="87"/>
      <c r="L1017" s="67"/>
      <c r="M1017" s="67"/>
      <c r="N1017" s="67"/>
      <c r="O1017" s="67"/>
      <c r="P1017" s="67"/>
      <c r="Q1017" s="67"/>
      <c r="R1017" s="87"/>
      <c r="S1017" s="67"/>
      <c r="U1017" s="88"/>
      <c r="X1017" s="39"/>
    </row>
    <row r="1018" spans="1:24">
      <c r="A1018" s="86"/>
      <c r="D1018" s="67"/>
      <c r="E1018" s="67"/>
      <c r="F1018" s="67"/>
      <c r="G1018" s="67"/>
      <c r="H1018" s="67"/>
      <c r="I1018" s="67"/>
      <c r="J1018" s="67"/>
      <c r="K1018" s="87"/>
      <c r="L1018" s="67"/>
      <c r="M1018" s="67"/>
      <c r="N1018" s="67"/>
      <c r="O1018" s="67"/>
      <c r="P1018" s="67"/>
      <c r="Q1018" s="67"/>
      <c r="R1018" s="87"/>
      <c r="S1018" s="67"/>
      <c r="U1018" s="88"/>
      <c r="X1018" s="39"/>
    </row>
    <row r="1019" spans="1:24">
      <c r="A1019" s="86"/>
      <c r="D1019" s="67"/>
      <c r="E1019" s="67"/>
      <c r="F1019" s="67"/>
      <c r="G1019" s="67"/>
      <c r="H1019" s="67"/>
      <c r="I1019" s="67"/>
      <c r="J1019" s="67"/>
      <c r="K1019" s="87"/>
      <c r="L1019" s="67"/>
      <c r="M1019" s="67"/>
      <c r="N1019" s="67"/>
      <c r="O1019" s="67"/>
      <c r="P1019" s="67"/>
      <c r="Q1019" s="67"/>
      <c r="R1019" s="87"/>
      <c r="S1019" s="67"/>
      <c r="U1019" s="88"/>
      <c r="X1019" s="39"/>
    </row>
    <row r="1020" spans="1:24">
      <c r="A1020" s="86"/>
      <c r="D1020" s="67"/>
      <c r="E1020" s="67"/>
      <c r="F1020" s="67"/>
      <c r="G1020" s="67"/>
      <c r="H1020" s="67"/>
      <c r="I1020" s="67"/>
      <c r="J1020" s="67"/>
      <c r="K1020" s="87"/>
      <c r="L1020" s="67"/>
      <c r="M1020" s="67"/>
      <c r="N1020" s="67"/>
      <c r="O1020" s="67"/>
      <c r="P1020" s="67"/>
      <c r="Q1020" s="67"/>
      <c r="R1020" s="87"/>
      <c r="S1020" s="67"/>
      <c r="U1020" s="88"/>
      <c r="X1020" s="39"/>
    </row>
    <row r="1021" spans="1:24">
      <c r="A1021" s="86"/>
      <c r="D1021" s="67"/>
      <c r="E1021" s="67"/>
      <c r="F1021" s="67"/>
      <c r="G1021" s="67"/>
      <c r="H1021" s="67"/>
      <c r="I1021" s="67"/>
      <c r="J1021" s="67"/>
      <c r="K1021" s="87"/>
      <c r="L1021" s="67"/>
      <c r="M1021" s="67"/>
      <c r="N1021" s="67"/>
      <c r="O1021" s="67"/>
      <c r="P1021" s="67"/>
      <c r="Q1021" s="67"/>
      <c r="R1021" s="87"/>
      <c r="S1021" s="67"/>
      <c r="U1021" s="88"/>
      <c r="X1021" s="39"/>
    </row>
    <row r="1022" spans="1:24">
      <c r="A1022" s="86"/>
      <c r="D1022" s="67"/>
      <c r="E1022" s="67"/>
      <c r="F1022" s="67"/>
      <c r="G1022" s="67"/>
      <c r="H1022" s="67"/>
      <c r="I1022" s="67"/>
      <c r="J1022" s="67"/>
      <c r="K1022" s="87"/>
      <c r="L1022" s="67"/>
      <c r="M1022" s="67"/>
      <c r="N1022" s="67"/>
      <c r="O1022" s="67"/>
      <c r="P1022" s="67"/>
      <c r="Q1022" s="67"/>
      <c r="R1022" s="87"/>
      <c r="S1022" s="67"/>
      <c r="U1022" s="88"/>
      <c r="X1022" s="39"/>
    </row>
    <row r="1023" spans="1:24">
      <c r="A1023" s="86"/>
      <c r="D1023" s="67"/>
      <c r="E1023" s="67"/>
      <c r="F1023" s="67"/>
      <c r="G1023" s="67"/>
      <c r="H1023" s="67"/>
      <c r="I1023" s="67"/>
      <c r="J1023" s="67"/>
      <c r="K1023" s="87"/>
      <c r="L1023" s="67"/>
      <c r="M1023" s="67"/>
      <c r="N1023" s="67"/>
      <c r="O1023" s="67"/>
      <c r="P1023" s="67"/>
      <c r="Q1023" s="67"/>
      <c r="R1023" s="87"/>
      <c r="S1023" s="67"/>
      <c r="U1023" s="88"/>
      <c r="X1023" s="39"/>
    </row>
    <row r="1024" spans="1:24">
      <c r="A1024" s="86"/>
      <c r="D1024" s="67"/>
      <c r="E1024" s="67"/>
      <c r="F1024" s="67"/>
      <c r="G1024" s="67"/>
      <c r="H1024" s="67"/>
      <c r="I1024" s="67"/>
      <c r="J1024" s="67"/>
      <c r="K1024" s="87"/>
      <c r="L1024" s="67"/>
      <c r="M1024" s="67"/>
      <c r="N1024" s="67"/>
      <c r="O1024" s="67"/>
      <c r="P1024" s="67"/>
      <c r="Q1024" s="67"/>
      <c r="R1024" s="87"/>
      <c r="S1024" s="67"/>
      <c r="U1024" s="88"/>
      <c r="X1024" s="39"/>
    </row>
    <row r="1025" spans="1:24">
      <c r="A1025" s="86"/>
      <c r="D1025" s="67"/>
      <c r="E1025" s="67"/>
      <c r="F1025" s="67"/>
      <c r="G1025" s="67"/>
      <c r="H1025" s="67"/>
      <c r="I1025" s="67"/>
      <c r="J1025" s="67"/>
      <c r="K1025" s="87"/>
      <c r="L1025" s="67"/>
      <c r="M1025" s="67"/>
      <c r="N1025" s="67"/>
      <c r="O1025" s="67"/>
      <c r="P1025" s="67"/>
      <c r="Q1025" s="67"/>
      <c r="R1025" s="87"/>
      <c r="S1025" s="67"/>
      <c r="U1025" s="88"/>
      <c r="X1025" s="39"/>
    </row>
    <row r="1026" spans="1:24">
      <c r="A1026" s="86"/>
      <c r="D1026" s="67"/>
      <c r="E1026" s="67"/>
      <c r="F1026" s="67"/>
      <c r="G1026" s="67"/>
      <c r="H1026" s="67"/>
      <c r="I1026" s="67"/>
      <c r="J1026" s="67"/>
      <c r="K1026" s="87"/>
      <c r="L1026" s="67"/>
      <c r="M1026" s="67"/>
      <c r="N1026" s="67"/>
      <c r="O1026" s="67"/>
      <c r="P1026" s="67"/>
      <c r="Q1026" s="67"/>
      <c r="R1026" s="87"/>
      <c r="S1026" s="67"/>
      <c r="U1026" s="88"/>
      <c r="X1026" s="39"/>
    </row>
    <row r="1027" spans="1:24">
      <c r="A1027" s="86"/>
      <c r="D1027" s="67"/>
      <c r="E1027" s="67"/>
      <c r="F1027" s="67"/>
      <c r="G1027" s="67"/>
      <c r="H1027" s="67"/>
      <c r="I1027" s="67"/>
      <c r="J1027" s="67"/>
      <c r="K1027" s="87"/>
      <c r="L1027" s="67"/>
      <c r="M1027" s="67"/>
      <c r="N1027" s="67"/>
      <c r="O1027" s="67"/>
      <c r="P1027" s="67"/>
      <c r="Q1027" s="67"/>
      <c r="R1027" s="87"/>
      <c r="S1027" s="67"/>
      <c r="U1027" s="88"/>
      <c r="X1027" s="39"/>
    </row>
    <row r="1028" spans="1:24">
      <c r="A1028" s="86"/>
      <c r="D1028" s="67"/>
      <c r="E1028" s="67"/>
      <c r="F1028" s="67"/>
      <c r="G1028" s="67"/>
      <c r="H1028" s="67"/>
      <c r="I1028" s="67"/>
      <c r="J1028" s="67"/>
      <c r="K1028" s="87"/>
      <c r="L1028" s="67"/>
      <c r="M1028" s="67"/>
      <c r="N1028" s="67"/>
      <c r="O1028" s="67"/>
      <c r="P1028" s="67"/>
      <c r="Q1028" s="67"/>
      <c r="R1028" s="87"/>
      <c r="S1028" s="67"/>
      <c r="U1028" s="88"/>
      <c r="X1028" s="39"/>
    </row>
    <row r="1029" spans="1:24">
      <c r="A1029" s="86"/>
      <c r="D1029" s="67"/>
      <c r="E1029" s="67"/>
      <c r="F1029" s="67"/>
      <c r="G1029" s="67"/>
      <c r="H1029" s="67"/>
      <c r="I1029" s="67"/>
      <c r="J1029" s="67"/>
      <c r="K1029" s="87"/>
      <c r="L1029" s="67"/>
      <c r="M1029" s="67"/>
      <c r="N1029" s="67"/>
      <c r="O1029" s="67"/>
      <c r="P1029" s="67"/>
      <c r="Q1029" s="67"/>
      <c r="R1029" s="87"/>
      <c r="S1029" s="67"/>
      <c r="U1029" s="88"/>
      <c r="X1029" s="39"/>
    </row>
    <row r="1030" spans="1:24">
      <c r="A1030" s="86"/>
      <c r="D1030" s="67"/>
      <c r="E1030" s="67"/>
      <c r="F1030" s="67"/>
      <c r="G1030" s="67"/>
      <c r="H1030" s="67"/>
      <c r="I1030" s="67"/>
      <c r="J1030" s="67"/>
      <c r="K1030" s="87"/>
      <c r="L1030" s="67"/>
      <c r="M1030" s="67"/>
      <c r="N1030" s="67"/>
      <c r="O1030" s="67"/>
      <c r="P1030" s="67"/>
      <c r="Q1030" s="67"/>
      <c r="R1030" s="87"/>
      <c r="S1030" s="67"/>
      <c r="U1030" s="88"/>
      <c r="X1030" s="39"/>
    </row>
    <row r="1031" spans="1:24">
      <c r="A1031" s="86"/>
      <c r="D1031" s="67"/>
      <c r="E1031" s="67"/>
      <c r="F1031" s="67"/>
      <c r="G1031" s="67"/>
      <c r="H1031" s="67"/>
      <c r="I1031" s="67"/>
      <c r="J1031" s="67"/>
      <c r="K1031" s="87"/>
      <c r="L1031" s="67"/>
      <c r="M1031" s="67"/>
      <c r="N1031" s="67"/>
      <c r="O1031" s="67"/>
      <c r="P1031" s="67"/>
      <c r="Q1031" s="67"/>
      <c r="R1031" s="87"/>
      <c r="S1031" s="67"/>
      <c r="U1031" s="88"/>
      <c r="X1031" s="39"/>
    </row>
    <row r="1032" spans="1:24">
      <c r="A1032" s="86"/>
      <c r="D1032" s="67"/>
      <c r="E1032" s="67"/>
      <c r="F1032" s="67"/>
      <c r="G1032" s="67"/>
      <c r="H1032" s="67"/>
      <c r="I1032" s="67"/>
      <c r="J1032" s="67"/>
      <c r="K1032" s="87"/>
      <c r="L1032" s="67"/>
      <c r="M1032" s="67"/>
      <c r="N1032" s="67"/>
      <c r="O1032" s="67"/>
      <c r="P1032" s="67"/>
      <c r="Q1032" s="67"/>
      <c r="R1032" s="87"/>
      <c r="S1032" s="67"/>
      <c r="U1032" s="88"/>
      <c r="X1032" s="39"/>
    </row>
    <row r="1033" spans="1:24">
      <c r="A1033" s="86"/>
      <c r="D1033" s="67"/>
      <c r="E1033" s="67"/>
      <c r="F1033" s="67"/>
      <c r="G1033" s="67"/>
      <c r="H1033" s="67"/>
      <c r="I1033" s="67"/>
      <c r="J1033" s="67"/>
      <c r="K1033" s="87"/>
      <c r="L1033" s="67"/>
      <c r="M1033" s="67"/>
      <c r="N1033" s="67"/>
      <c r="O1033" s="67"/>
      <c r="P1033" s="67"/>
      <c r="Q1033" s="67"/>
      <c r="R1033" s="87"/>
      <c r="S1033" s="67"/>
      <c r="U1033" s="88"/>
      <c r="X1033" s="39"/>
    </row>
    <row r="1034" spans="1:24">
      <c r="A1034" s="86"/>
      <c r="D1034" s="67"/>
      <c r="E1034" s="67"/>
      <c r="F1034" s="67"/>
      <c r="G1034" s="67"/>
      <c r="H1034" s="67"/>
      <c r="I1034" s="67"/>
      <c r="J1034" s="67"/>
      <c r="K1034" s="87"/>
      <c r="L1034" s="67"/>
      <c r="M1034" s="67"/>
      <c r="N1034" s="67"/>
      <c r="O1034" s="67"/>
      <c r="P1034" s="67"/>
      <c r="Q1034" s="67"/>
      <c r="R1034" s="87"/>
      <c r="S1034" s="67"/>
      <c r="U1034" s="88"/>
      <c r="X1034" s="39"/>
    </row>
    <row r="1035" spans="1:24">
      <c r="A1035" s="86"/>
      <c r="D1035" s="67"/>
      <c r="E1035" s="67"/>
      <c r="F1035" s="67"/>
      <c r="G1035" s="67"/>
      <c r="H1035" s="67"/>
      <c r="I1035" s="67"/>
      <c r="J1035" s="67"/>
      <c r="K1035" s="87"/>
      <c r="L1035" s="67"/>
      <c r="M1035" s="67"/>
      <c r="N1035" s="67"/>
      <c r="O1035" s="67"/>
      <c r="P1035" s="67"/>
      <c r="Q1035" s="67"/>
      <c r="R1035" s="87"/>
      <c r="S1035" s="67"/>
      <c r="U1035" s="88"/>
      <c r="X1035" s="39"/>
    </row>
    <row r="1036" spans="1:24">
      <c r="A1036" s="86"/>
      <c r="D1036" s="67"/>
      <c r="E1036" s="67"/>
      <c r="F1036" s="67"/>
      <c r="G1036" s="67"/>
      <c r="H1036" s="67"/>
      <c r="I1036" s="67"/>
      <c r="J1036" s="67"/>
      <c r="K1036" s="87"/>
      <c r="L1036" s="67"/>
      <c r="M1036" s="67"/>
      <c r="N1036" s="67"/>
      <c r="O1036" s="67"/>
      <c r="P1036" s="67"/>
      <c r="Q1036" s="67"/>
      <c r="R1036" s="87"/>
      <c r="S1036" s="67"/>
      <c r="U1036" s="88"/>
      <c r="X1036" s="39"/>
    </row>
    <row r="1037" spans="1:24">
      <c r="A1037" s="86"/>
      <c r="D1037" s="67"/>
      <c r="E1037" s="67"/>
      <c r="F1037" s="67"/>
      <c r="G1037" s="67"/>
      <c r="H1037" s="67"/>
      <c r="I1037" s="67"/>
      <c r="J1037" s="67"/>
      <c r="K1037" s="87"/>
      <c r="L1037" s="67"/>
      <c r="M1037" s="67"/>
      <c r="N1037" s="67"/>
      <c r="O1037" s="67"/>
      <c r="P1037" s="67"/>
      <c r="Q1037" s="67"/>
      <c r="R1037" s="87"/>
      <c r="S1037" s="67"/>
      <c r="U1037" s="88"/>
      <c r="X1037" s="39"/>
    </row>
    <row r="1038" spans="1:24">
      <c r="A1038" s="86"/>
      <c r="D1038" s="67"/>
      <c r="E1038" s="67"/>
      <c r="F1038" s="67"/>
      <c r="G1038" s="67"/>
      <c r="H1038" s="67"/>
      <c r="I1038" s="67"/>
      <c r="J1038" s="67"/>
      <c r="K1038" s="87"/>
      <c r="L1038" s="67"/>
      <c r="M1038" s="67"/>
      <c r="N1038" s="67"/>
      <c r="O1038" s="67"/>
      <c r="P1038" s="67"/>
      <c r="Q1038" s="67"/>
      <c r="R1038" s="87"/>
      <c r="S1038" s="67"/>
      <c r="U1038" s="88"/>
      <c r="X1038" s="39"/>
    </row>
    <row r="1039" spans="1:24">
      <c r="A1039" s="86"/>
      <c r="D1039" s="67"/>
      <c r="E1039" s="67"/>
      <c r="F1039" s="67"/>
      <c r="G1039" s="67"/>
      <c r="H1039" s="67"/>
      <c r="I1039" s="67"/>
      <c r="J1039" s="67"/>
      <c r="K1039" s="87"/>
      <c r="L1039" s="67"/>
      <c r="M1039" s="67"/>
      <c r="N1039" s="67"/>
      <c r="O1039" s="67"/>
      <c r="P1039" s="67"/>
      <c r="Q1039" s="67"/>
      <c r="R1039" s="87"/>
      <c r="S1039" s="67"/>
      <c r="U1039" s="88"/>
      <c r="X1039" s="39"/>
    </row>
    <row r="1040" spans="1:24">
      <c r="A1040" s="86"/>
      <c r="D1040" s="67"/>
      <c r="E1040" s="67"/>
      <c r="F1040" s="67"/>
      <c r="G1040" s="67"/>
      <c r="H1040" s="67"/>
      <c r="I1040" s="67"/>
      <c r="J1040" s="67"/>
      <c r="K1040" s="87"/>
      <c r="L1040" s="67"/>
      <c r="M1040" s="67"/>
      <c r="N1040" s="67"/>
      <c r="O1040" s="67"/>
      <c r="P1040" s="67"/>
      <c r="Q1040" s="67"/>
      <c r="R1040" s="87"/>
      <c r="S1040" s="67"/>
      <c r="U1040" s="88"/>
      <c r="X1040" s="39"/>
    </row>
    <row r="1041" spans="1:24">
      <c r="A1041" s="86"/>
      <c r="D1041" s="67"/>
      <c r="E1041" s="67"/>
      <c r="F1041" s="67"/>
      <c r="G1041" s="67"/>
      <c r="H1041" s="67"/>
      <c r="I1041" s="67"/>
      <c r="J1041" s="67"/>
      <c r="K1041" s="87"/>
      <c r="L1041" s="67"/>
      <c r="M1041" s="67"/>
      <c r="N1041" s="67"/>
      <c r="O1041" s="67"/>
      <c r="P1041" s="67"/>
      <c r="Q1041" s="67"/>
      <c r="R1041" s="87"/>
      <c r="S1041" s="67"/>
      <c r="U1041" s="88"/>
      <c r="X1041" s="39"/>
    </row>
    <row r="1042" spans="1:24">
      <c r="A1042" s="86"/>
      <c r="D1042" s="67"/>
      <c r="E1042" s="67"/>
      <c r="F1042" s="67"/>
      <c r="G1042" s="67"/>
      <c r="H1042" s="67"/>
      <c r="I1042" s="67"/>
      <c r="J1042" s="67"/>
      <c r="K1042" s="87"/>
      <c r="L1042" s="67"/>
      <c r="M1042" s="67"/>
      <c r="N1042" s="67"/>
      <c r="O1042" s="67"/>
      <c r="P1042" s="67"/>
      <c r="Q1042" s="67"/>
      <c r="R1042" s="87"/>
      <c r="S1042" s="67"/>
      <c r="U1042" s="88"/>
      <c r="X1042" s="39"/>
    </row>
    <row r="1043" spans="1:24">
      <c r="A1043" s="86"/>
      <c r="D1043" s="67"/>
      <c r="E1043" s="67"/>
      <c r="F1043" s="67"/>
      <c r="G1043" s="67"/>
      <c r="H1043" s="67"/>
      <c r="I1043" s="67"/>
      <c r="J1043" s="67"/>
      <c r="K1043" s="87"/>
      <c r="L1043" s="67"/>
      <c r="M1043" s="67"/>
      <c r="N1043" s="67"/>
      <c r="O1043" s="67"/>
      <c r="P1043" s="67"/>
      <c r="Q1043" s="67"/>
      <c r="R1043" s="87"/>
      <c r="S1043" s="67"/>
      <c r="U1043" s="88"/>
      <c r="X1043" s="39"/>
    </row>
    <row r="1044" spans="1:24">
      <c r="A1044" s="86"/>
      <c r="D1044" s="67"/>
      <c r="E1044" s="67"/>
      <c r="F1044" s="67"/>
      <c r="G1044" s="67"/>
      <c r="H1044" s="67"/>
      <c r="I1044" s="67"/>
      <c r="J1044" s="67"/>
      <c r="K1044" s="87"/>
      <c r="L1044" s="67"/>
      <c r="M1044" s="67"/>
      <c r="N1044" s="67"/>
      <c r="O1044" s="67"/>
      <c r="P1044" s="67"/>
      <c r="Q1044" s="67"/>
      <c r="R1044" s="87"/>
      <c r="S1044" s="67"/>
      <c r="U1044" s="88"/>
      <c r="X1044" s="39"/>
    </row>
    <row r="1045" spans="1:24">
      <c r="A1045" s="86"/>
      <c r="D1045" s="67"/>
      <c r="E1045" s="67"/>
      <c r="F1045" s="67"/>
      <c r="G1045" s="67"/>
      <c r="H1045" s="67"/>
      <c r="I1045" s="67"/>
      <c r="J1045" s="67"/>
      <c r="K1045" s="87"/>
      <c r="L1045" s="67"/>
      <c r="M1045" s="67"/>
      <c r="N1045" s="67"/>
      <c r="O1045" s="67"/>
      <c r="P1045" s="67"/>
      <c r="Q1045" s="67"/>
      <c r="R1045" s="87"/>
      <c r="S1045" s="67"/>
      <c r="U1045" s="88"/>
      <c r="X1045" s="39"/>
    </row>
    <row r="1046" spans="1:24">
      <c r="A1046" s="86"/>
      <c r="D1046" s="67"/>
      <c r="E1046" s="67"/>
      <c r="F1046" s="67"/>
      <c r="G1046" s="67"/>
      <c r="H1046" s="67"/>
      <c r="I1046" s="67"/>
      <c r="J1046" s="67"/>
      <c r="K1046" s="87"/>
      <c r="L1046" s="67"/>
      <c r="M1046" s="67"/>
      <c r="N1046" s="67"/>
      <c r="O1046" s="67"/>
      <c r="P1046" s="67"/>
      <c r="Q1046" s="67"/>
      <c r="R1046" s="87"/>
      <c r="S1046" s="67"/>
      <c r="U1046" s="88"/>
      <c r="X1046" s="39"/>
    </row>
    <row r="1047" spans="1:24">
      <c r="A1047" s="86"/>
      <c r="D1047" s="67"/>
      <c r="E1047" s="67"/>
      <c r="F1047" s="67"/>
      <c r="G1047" s="67"/>
      <c r="H1047" s="67"/>
      <c r="I1047" s="67"/>
      <c r="J1047" s="67"/>
      <c r="K1047" s="87"/>
      <c r="L1047" s="67"/>
      <c r="M1047" s="67"/>
      <c r="N1047" s="67"/>
      <c r="O1047" s="67"/>
      <c r="P1047" s="67"/>
      <c r="Q1047" s="67"/>
      <c r="R1047" s="87"/>
      <c r="S1047" s="67"/>
      <c r="U1047" s="88"/>
      <c r="X1047" s="39"/>
    </row>
    <row r="1048" spans="1:24">
      <c r="A1048" s="86"/>
      <c r="D1048" s="67"/>
      <c r="E1048" s="67"/>
      <c r="F1048" s="67"/>
      <c r="G1048" s="67"/>
      <c r="H1048" s="67"/>
      <c r="I1048" s="67"/>
      <c r="J1048" s="67"/>
      <c r="K1048" s="87"/>
      <c r="L1048" s="67"/>
      <c r="M1048" s="67"/>
      <c r="N1048" s="67"/>
      <c r="O1048" s="67"/>
      <c r="P1048" s="67"/>
      <c r="Q1048" s="67"/>
      <c r="R1048" s="87"/>
      <c r="S1048" s="67"/>
      <c r="U1048" s="88"/>
      <c r="X1048" s="39"/>
    </row>
    <row r="1049" spans="1:24">
      <c r="A1049" s="86"/>
      <c r="D1049" s="67"/>
      <c r="E1049" s="67"/>
      <c r="F1049" s="67"/>
      <c r="G1049" s="67"/>
      <c r="H1049" s="67"/>
      <c r="I1049" s="67"/>
      <c r="J1049" s="67"/>
      <c r="K1049" s="87"/>
      <c r="L1049" s="67"/>
      <c r="M1049" s="67"/>
      <c r="N1049" s="67"/>
      <c r="O1049" s="67"/>
      <c r="P1049" s="67"/>
      <c r="Q1049" s="67"/>
      <c r="R1049" s="87"/>
      <c r="S1049" s="67"/>
      <c r="U1049" s="88"/>
      <c r="X1049" s="39"/>
    </row>
    <row r="1050" spans="1:24">
      <c r="A1050" s="86"/>
      <c r="D1050" s="67"/>
      <c r="E1050" s="67"/>
      <c r="F1050" s="67"/>
      <c r="G1050" s="67"/>
      <c r="H1050" s="67"/>
      <c r="I1050" s="67"/>
      <c r="J1050" s="67"/>
      <c r="K1050" s="87"/>
      <c r="L1050" s="67"/>
      <c r="M1050" s="67"/>
      <c r="N1050" s="67"/>
      <c r="O1050" s="67"/>
      <c r="P1050" s="67"/>
      <c r="Q1050" s="67"/>
      <c r="R1050" s="87"/>
      <c r="S1050" s="67"/>
      <c r="U1050" s="88"/>
      <c r="X1050" s="39"/>
    </row>
    <row r="1051" spans="1:24">
      <c r="A1051" s="86"/>
      <c r="D1051" s="67"/>
      <c r="E1051" s="67"/>
      <c r="F1051" s="67"/>
      <c r="G1051" s="67"/>
      <c r="H1051" s="67"/>
      <c r="I1051" s="67"/>
      <c r="J1051" s="67"/>
      <c r="K1051" s="87"/>
      <c r="L1051" s="67"/>
      <c r="M1051" s="67"/>
      <c r="N1051" s="67"/>
      <c r="O1051" s="67"/>
      <c r="P1051" s="67"/>
      <c r="Q1051" s="67"/>
      <c r="R1051" s="87"/>
      <c r="S1051" s="67"/>
      <c r="U1051" s="88"/>
      <c r="X1051" s="39"/>
    </row>
    <row r="1052" spans="1:24">
      <c r="A1052" s="86"/>
      <c r="D1052" s="67"/>
      <c r="E1052" s="67"/>
      <c r="F1052" s="67"/>
      <c r="G1052" s="67"/>
      <c r="H1052" s="67"/>
      <c r="I1052" s="67"/>
      <c r="J1052" s="67"/>
      <c r="K1052" s="87"/>
      <c r="L1052" s="67"/>
      <c r="M1052" s="67"/>
      <c r="N1052" s="67"/>
      <c r="O1052" s="67"/>
      <c r="P1052" s="67"/>
      <c r="Q1052" s="67"/>
      <c r="R1052" s="87"/>
      <c r="S1052" s="67"/>
      <c r="U1052" s="88"/>
      <c r="X1052" s="39"/>
    </row>
    <row r="1053" spans="1:24">
      <c r="A1053" s="86"/>
      <c r="D1053" s="67"/>
      <c r="E1053" s="67"/>
      <c r="F1053" s="67"/>
      <c r="G1053" s="67"/>
      <c r="H1053" s="67"/>
      <c r="I1053" s="67"/>
      <c r="J1053" s="67"/>
      <c r="K1053" s="87"/>
      <c r="L1053" s="67"/>
      <c r="M1053" s="67"/>
      <c r="N1053" s="67"/>
      <c r="O1053" s="67"/>
      <c r="P1053" s="67"/>
      <c r="Q1053" s="67"/>
      <c r="R1053" s="87"/>
      <c r="S1053" s="67"/>
      <c r="U1053" s="88"/>
      <c r="X1053" s="39"/>
    </row>
    <row r="1054" spans="1:24">
      <c r="A1054" s="86"/>
      <c r="D1054" s="67"/>
      <c r="E1054" s="67"/>
      <c r="F1054" s="67"/>
      <c r="G1054" s="67"/>
      <c r="H1054" s="67"/>
      <c r="I1054" s="67"/>
      <c r="J1054" s="67"/>
      <c r="K1054" s="87"/>
      <c r="L1054" s="67"/>
      <c r="M1054" s="67"/>
      <c r="N1054" s="67"/>
      <c r="O1054" s="67"/>
      <c r="P1054" s="67"/>
      <c r="Q1054" s="67"/>
      <c r="R1054" s="87"/>
      <c r="S1054" s="67"/>
      <c r="U1054" s="88"/>
      <c r="X1054" s="39"/>
    </row>
    <row r="1055" spans="1:24">
      <c r="A1055" s="86"/>
      <c r="D1055" s="67"/>
      <c r="E1055" s="67"/>
      <c r="F1055" s="67"/>
      <c r="G1055" s="67"/>
      <c r="H1055" s="67"/>
      <c r="I1055" s="67"/>
      <c r="J1055" s="67"/>
      <c r="K1055" s="87"/>
      <c r="L1055" s="67"/>
      <c r="M1055" s="67"/>
      <c r="N1055" s="67"/>
      <c r="O1055" s="67"/>
      <c r="P1055" s="67"/>
      <c r="Q1055" s="67"/>
      <c r="R1055" s="87"/>
      <c r="S1055" s="67"/>
      <c r="U1055" s="88"/>
      <c r="X1055" s="39"/>
    </row>
    <row r="1056" spans="1:24">
      <c r="A1056" s="86"/>
      <c r="D1056" s="67"/>
      <c r="E1056" s="67"/>
      <c r="F1056" s="67"/>
      <c r="G1056" s="67"/>
      <c r="H1056" s="67"/>
      <c r="I1056" s="67"/>
      <c r="J1056" s="67"/>
      <c r="K1056" s="87"/>
      <c r="L1056" s="67"/>
      <c r="M1056" s="67"/>
      <c r="N1056" s="67"/>
      <c r="O1056" s="67"/>
      <c r="P1056" s="67"/>
      <c r="Q1056" s="67"/>
      <c r="R1056" s="87"/>
      <c r="S1056" s="67"/>
      <c r="U1056" s="88"/>
      <c r="X1056" s="39"/>
    </row>
    <row r="1057" spans="1:24">
      <c r="A1057" s="86"/>
      <c r="D1057" s="67"/>
      <c r="E1057" s="67"/>
      <c r="F1057" s="67"/>
      <c r="G1057" s="67"/>
      <c r="H1057" s="67"/>
      <c r="I1057" s="67"/>
      <c r="J1057" s="67"/>
      <c r="K1057" s="87"/>
      <c r="L1057" s="67"/>
      <c r="M1057" s="67"/>
      <c r="N1057" s="67"/>
      <c r="O1057" s="67"/>
      <c r="P1057" s="67"/>
      <c r="Q1057" s="67"/>
      <c r="R1057" s="87"/>
      <c r="S1057" s="67"/>
      <c r="U1057" s="88"/>
      <c r="X1057" s="39"/>
    </row>
    <row r="1058" spans="1:24">
      <c r="A1058" s="86"/>
      <c r="D1058" s="67"/>
      <c r="E1058" s="67"/>
      <c r="F1058" s="67"/>
      <c r="G1058" s="67"/>
      <c r="H1058" s="67"/>
      <c r="I1058" s="67"/>
      <c r="J1058" s="67"/>
      <c r="K1058" s="87"/>
      <c r="L1058" s="67"/>
      <c r="M1058" s="67"/>
      <c r="N1058" s="67"/>
      <c r="O1058" s="67"/>
      <c r="P1058" s="67"/>
      <c r="Q1058" s="67"/>
      <c r="R1058" s="87"/>
      <c r="S1058" s="67"/>
      <c r="U1058" s="88"/>
      <c r="X1058" s="39"/>
    </row>
    <row r="1059" spans="1:24">
      <c r="A1059" s="86"/>
      <c r="D1059" s="67"/>
      <c r="E1059" s="67"/>
      <c r="F1059" s="67"/>
      <c r="G1059" s="67"/>
      <c r="H1059" s="67"/>
      <c r="I1059" s="67"/>
      <c r="J1059" s="67"/>
      <c r="K1059" s="87"/>
      <c r="L1059" s="67"/>
      <c r="M1059" s="67"/>
      <c r="N1059" s="67"/>
      <c r="O1059" s="67"/>
      <c r="P1059" s="67"/>
      <c r="Q1059" s="67"/>
      <c r="R1059" s="87"/>
      <c r="S1059" s="67"/>
      <c r="U1059" s="88"/>
      <c r="X1059" s="39"/>
    </row>
    <row r="1060" spans="1:24">
      <c r="A1060" s="86"/>
      <c r="D1060" s="67"/>
      <c r="E1060" s="67"/>
      <c r="F1060" s="67"/>
      <c r="G1060" s="67"/>
      <c r="H1060" s="67"/>
      <c r="I1060" s="67"/>
      <c r="J1060" s="67"/>
      <c r="K1060" s="87"/>
      <c r="L1060" s="67"/>
      <c r="M1060" s="67"/>
      <c r="N1060" s="67"/>
      <c r="O1060" s="67"/>
      <c r="P1060" s="67"/>
      <c r="Q1060" s="67"/>
      <c r="R1060" s="87"/>
      <c r="S1060" s="67"/>
      <c r="U1060" s="88"/>
      <c r="X1060" s="39"/>
    </row>
    <row r="1061" spans="1:24">
      <c r="A1061" s="86"/>
      <c r="D1061" s="67"/>
      <c r="E1061" s="67"/>
      <c r="F1061" s="67"/>
      <c r="G1061" s="67"/>
      <c r="H1061" s="67"/>
      <c r="I1061" s="67"/>
      <c r="J1061" s="67"/>
      <c r="K1061" s="87"/>
      <c r="L1061" s="67"/>
      <c r="M1061" s="67"/>
      <c r="N1061" s="67"/>
      <c r="O1061" s="67"/>
      <c r="P1061" s="67"/>
      <c r="Q1061" s="67"/>
      <c r="R1061" s="87"/>
      <c r="S1061" s="67"/>
      <c r="U1061" s="88"/>
      <c r="X1061" s="39"/>
    </row>
    <row r="1062" spans="1:24">
      <c r="A1062" s="86"/>
      <c r="D1062" s="67"/>
      <c r="E1062" s="67"/>
      <c r="F1062" s="67"/>
      <c r="G1062" s="67"/>
      <c r="H1062" s="67"/>
      <c r="I1062" s="67"/>
      <c r="J1062" s="67"/>
      <c r="K1062" s="87"/>
      <c r="L1062" s="67"/>
      <c r="M1062" s="67"/>
      <c r="N1062" s="67"/>
      <c r="O1062" s="67"/>
      <c r="P1062" s="67"/>
      <c r="Q1062" s="67"/>
      <c r="R1062" s="87"/>
      <c r="S1062" s="67"/>
      <c r="U1062" s="88"/>
      <c r="X1062" s="39"/>
    </row>
    <row r="1063" spans="1:24">
      <c r="A1063" s="86"/>
      <c r="D1063" s="67"/>
      <c r="E1063" s="67"/>
      <c r="F1063" s="67"/>
      <c r="G1063" s="67"/>
      <c r="H1063" s="67"/>
      <c r="I1063" s="67"/>
      <c r="J1063" s="67"/>
      <c r="K1063" s="87"/>
      <c r="L1063" s="67"/>
      <c r="M1063" s="67"/>
      <c r="N1063" s="67"/>
      <c r="O1063" s="67"/>
      <c r="P1063" s="67"/>
      <c r="Q1063" s="67"/>
      <c r="R1063" s="87"/>
      <c r="S1063" s="67"/>
      <c r="U1063" s="88"/>
      <c r="X1063" s="39"/>
    </row>
    <row r="1064" spans="1:24">
      <c r="A1064" s="86"/>
      <c r="D1064" s="67"/>
      <c r="E1064" s="67"/>
      <c r="F1064" s="67"/>
      <c r="G1064" s="67"/>
      <c r="H1064" s="67"/>
      <c r="I1064" s="67"/>
      <c r="J1064" s="67"/>
      <c r="K1064" s="87"/>
      <c r="L1064" s="67"/>
      <c r="M1064" s="67"/>
      <c r="N1064" s="67"/>
      <c r="O1064" s="67"/>
      <c r="P1064" s="67"/>
      <c r="Q1064" s="67"/>
      <c r="R1064" s="87"/>
      <c r="S1064" s="67"/>
      <c r="U1064" s="88"/>
      <c r="X1064" s="39"/>
    </row>
    <row r="1065" spans="1:24">
      <c r="A1065" s="86"/>
      <c r="D1065" s="67"/>
      <c r="E1065" s="67"/>
      <c r="F1065" s="67"/>
      <c r="G1065" s="67"/>
      <c r="H1065" s="67"/>
      <c r="I1065" s="67"/>
      <c r="J1065" s="67"/>
      <c r="K1065" s="87"/>
      <c r="L1065" s="67"/>
      <c r="M1065" s="67"/>
      <c r="N1065" s="67"/>
      <c r="O1065" s="67"/>
      <c r="P1065" s="67"/>
      <c r="Q1065" s="67"/>
      <c r="R1065" s="87"/>
      <c r="S1065" s="67"/>
      <c r="U1065" s="88"/>
      <c r="X1065" s="39"/>
    </row>
    <row r="1066" spans="1:24">
      <c r="A1066" s="86"/>
      <c r="D1066" s="67"/>
      <c r="E1066" s="67"/>
      <c r="F1066" s="67"/>
      <c r="G1066" s="67"/>
      <c r="H1066" s="67"/>
      <c r="I1066" s="67"/>
      <c r="J1066" s="67"/>
      <c r="K1066" s="87"/>
      <c r="L1066" s="67"/>
      <c r="M1066" s="67"/>
      <c r="N1066" s="67"/>
      <c r="O1066" s="67"/>
      <c r="P1066" s="67"/>
      <c r="Q1066" s="67"/>
      <c r="R1066" s="87"/>
      <c r="S1066" s="67"/>
      <c r="U1066" s="88"/>
      <c r="X1066" s="39"/>
    </row>
    <row r="1067" spans="1:24">
      <c r="A1067" s="86"/>
      <c r="D1067" s="67"/>
      <c r="E1067" s="67"/>
      <c r="F1067" s="67"/>
      <c r="G1067" s="67"/>
      <c r="H1067" s="67"/>
      <c r="I1067" s="67"/>
      <c r="J1067" s="67"/>
      <c r="K1067" s="87"/>
      <c r="L1067" s="67"/>
      <c r="M1067" s="67"/>
      <c r="N1067" s="67"/>
      <c r="O1067" s="67"/>
      <c r="P1067" s="67"/>
      <c r="Q1067" s="67"/>
      <c r="R1067" s="87"/>
      <c r="S1067" s="67"/>
      <c r="U1067" s="88"/>
      <c r="X1067" s="39"/>
    </row>
    <row r="1068" spans="1:24">
      <c r="A1068" s="86"/>
      <c r="D1068" s="67"/>
      <c r="E1068" s="67"/>
      <c r="F1068" s="67"/>
      <c r="G1068" s="67"/>
      <c r="H1068" s="67"/>
      <c r="I1068" s="67"/>
      <c r="J1068" s="67"/>
      <c r="K1068" s="87"/>
      <c r="L1068" s="67"/>
      <c r="M1068" s="67"/>
      <c r="N1068" s="67"/>
      <c r="O1068" s="67"/>
      <c r="P1068" s="67"/>
      <c r="Q1068" s="67"/>
      <c r="R1068" s="87"/>
      <c r="S1068" s="67"/>
      <c r="U1068" s="88"/>
      <c r="X1068" s="39"/>
    </row>
    <row r="1069" spans="1:24">
      <c r="A1069" s="86"/>
      <c r="D1069" s="67"/>
      <c r="E1069" s="67"/>
      <c r="F1069" s="67"/>
      <c r="G1069" s="67"/>
      <c r="H1069" s="67"/>
      <c r="I1069" s="67"/>
      <c r="J1069" s="67"/>
      <c r="K1069" s="87"/>
      <c r="L1069" s="67"/>
      <c r="M1069" s="67"/>
      <c r="N1069" s="67"/>
      <c r="O1069" s="67"/>
      <c r="P1069" s="67"/>
      <c r="Q1069" s="67"/>
      <c r="R1069" s="87"/>
      <c r="S1069" s="67"/>
      <c r="U1069" s="88"/>
      <c r="X1069" s="39"/>
    </row>
    <row r="1070" spans="1:24">
      <c r="A1070" s="86"/>
      <c r="D1070" s="67"/>
      <c r="E1070" s="67"/>
      <c r="F1070" s="67"/>
      <c r="G1070" s="67"/>
      <c r="H1070" s="67"/>
      <c r="I1070" s="67"/>
      <c r="J1070" s="67"/>
      <c r="K1070" s="87"/>
      <c r="L1070" s="67"/>
      <c r="M1070" s="67"/>
      <c r="N1070" s="67"/>
      <c r="O1070" s="67"/>
      <c r="P1070" s="67"/>
      <c r="Q1070" s="67"/>
      <c r="R1070" s="87"/>
      <c r="S1070" s="67"/>
      <c r="U1070" s="88"/>
      <c r="X1070" s="39"/>
    </row>
    <row r="1071" spans="1:24">
      <c r="A1071" s="86"/>
      <c r="D1071" s="67"/>
      <c r="E1071" s="67"/>
      <c r="F1071" s="67"/>
      <c r="G1071" s="67"/>
      <c r="H1071" s="67"/>
      <c r="I1071" s="67"/>
      <c r="J1071" s="67"/>
      <c r="K1071" s="87"/>
      <c r="L1071" s="67"/>
      <c r="M1071" s="67"/>
      <c r="N1071" s="67"/>
      <c r="O1071" s="67"/>
      <c r="P1071" s="67"/>
      <c r="Q1071" s="67"/>
      <c r="R1071" s="87"/>
      <c r="S1071" s="67"/>
      <c r="U1071" s="88"/>
      <c r="X1071" s="39"/>
    </row>
    <row r="1072" spans="1:24">
      <c r="A1072" s="86"/>
      <c r="D1072" s="67"/>
      <c r="E1072" s="67"/>
      <c r="F1072" s="67"/>
      <c r="G1072" s="67"/>
      <c r="H1072" s="67"/>
      <c r="I1072" s="67"/>
      <c r="J1072" s="67"/>
      <c r="K1072" s="87"/>
      <c r="L1072" s="67"/>
      <c r="M1072" s="67"/>
      <c r="N1072" s="67"/>
      <c r="O1072" s="67"/>
      <c r="P1072" s="67"/>
      <c r="Q1072" s="67"/>
      <c r="R1072" s="87"/>
      <c r="S1072" s="67"/>
      <c r="U1072" s="88"/>
      <c r="X1072" s="39"/>
    </row>
    <row r="1073" spans="1:24">
      <c r="A1073" s="86"/>
      <c r="D1073" s="67"/>
      <c r="E1073" s="67"/>
      <c r="F1073" s="67"/>
      <c r="G1073" s="67"/>
      <c r="H1073" s="67"/>
      <c r="I1073" s="67"/>
      <c r="J1073" s="67"/>
      <c r="K1073" s="87"/>
      <c r="L1073" s="67"/>
      <c r="M1073" s="67"/>
      <c r="N1073" s="67"/>
      <c r="O1073" s="67"/>
      <c r="P1073" s="67"/>
      <c r="Q1073" s="67"/>
      <c r="R1073" s="87"/>
      <c r="S1073" s="67"/>
      <c r="U1073" s="88"/>
      <c r="X1073" s="39"/>
    </row>
    <row r="1074" spans="1:24">
      <c r="A1074" s="86"/>
      <c r="D1074" s="67"/>
      <c r="E1074" s="67"/>
      <c r="F1074" s="67"/>
      <c r="G1074" s="67"/>
      <c r="H1074" s="67"/>
      <c r="I1074" s="67"/>
      <c r="J1074" s="67"/>
      <c r="K1074" s="87"/>
      <c r="L1074" s="67"/>
      <c r="M1074" s="67"/>
      <c r="N1074" s="67"/>
      <c r="O1074" s="67"/>
      <c r="P1074" s="67"/>
      <c r="Q1074" s="67"/>
      <c r="R1074" s="87"/>
      <c r="S1074" s="67"/>
      <c r="U1074" s="88"/>
      <c r="X1074" s="39"/>
    </row>
    <row r="1075" spans="1:24">
      <c r="A1075" s="86"/>
      <c r="D1075" s="67"/>
      <c r="E1075" s="67"/>
      <c r="F1075" s="67"/>
      <c r="G1075" s="67"/>
      <c r="H1075" s="67"/>
      <c r="I1075" s="67"/>
      <c r="J1075" s="67"/>
      <c r="K1075" s="87"/>
      <c r="L1075" s="67"/>
      <c r="M1075" s="67"/>
      <c r="N1075" s="67"/>
      <c r="O1075" s="67"/>
      <c r="P1075" s="67"/>
      <c r="Q1075" s="67"/>
      <c r="R1075" s="87"/>
      <c r="S1075" s="67"/>
      <c r="U1075" s="88"/>
      <c r="X1075" s="39"/>
    </row>
    <row r="1076" spans="1:24">
      <c r="A1076" s="86"/>
      <c r="D1076" s="67"/>
      <c r="E1076" s="67"/>
      <c r="F1076" s="67"/>
      <c r="G1076" s="67"/>
      <c r="H1076" s="67"/>
      <c r="I1076" s="67"/>
      <c r="J1076" s="67"/>
      <c r="K1076" s="87"/>
      <c r="L1076" s="67"/>
      <c r="M1076" s="67"/>
      <c r="N1076" s="67"/>
      <c r="O1076" s="67"/>
      <c r="P1076" s="67"/>
      <c r="Q1076" s="67"/>
      <c r="R1076" s="87"/>
      <c r="S1076" s="67"/>
      <c r="U1076" s="88"/>
      <c r="X1076" s="39"/>
    </row>
    <row r="1077" spans="1:24">
      <c r="A1077" s="86"/>
      <c r="D1077" s="67"/>
      <c r="E1077" s="67"/>
      <c r="F1077" s="67"/>
      <c r="G1077" s="67"/>
      <c r="H1077" s="67"/>
      <c r="I1077" s="67"/>
      <c r="J1077" s="67"/>
      <c r="K1077" s="87"/>
      <c r="L1077" s="67"/>
      <c r="M1077" s="67"/>
      <c r="N1077" s="67"/>
      <c r="O1077" s="67"/>
      <c r="P1077" s="67"/>
      <c r="Q1077" s="67"/>
      <c r="R1077" s="87"/>
      <c r="S1077" s="67"/>
      <c r="U1077" s="88"/>
      <c r="X1077" s="39"/>
    </row>
    <row r="1078" spans="1:24">
      <c r="A1078" s="86"/>
      <c r="D1078" s="67"/>
      <c r="E1078" s="67"/>
      <c r="F1078" s="67"/>
      <c r="G1078" s="67"/>
      <c r="H1078" s="67"/>
      <c r="I1078" s="67"/>
      <c r="J1078" s="67"/>
      <c r="K1078" s="87"/>
      <c r="L1078" s="67"/>
      <c r="M1078" s="67"/>
      <c r="N1078" s="67"/>
      <c r="O1078" s="67"/>
      <c r="P1078" s="67"/>
      <c r="Q1078" s="67"/>
      <c r="R1078" s="87"/>
      <c r="S1078" s="67"/>
      <c r="U1078" s="88"/>
      <c r="X1078" s="39"/>
    </row>
    <row r="1079" spans="1:24">
      <c r="A1079" s="86"/>
      <c r="D1079" s="67"/>
      <c r="E1079" s="67"/>
      <c r="F1079" s="67"/>
      <c r="G1079" s="67"/>
      <c r="H1079" s="67"/>
      <c r="I1079" s="67"/>
      <c r="J1079" s="67"/>
      <c r="K1079" s="87"/>
      <c r="L1079" s="67"/>
      <c r="M1079" s="67"/>
      <c r="N1079" s="67"/>
      <c r="O1079" s="67"/>
      <c r="P1079" s="67"/>
      <c r="Q1079" s="67"/>
      <c r="R1079" s="87"/>
      <c r="S1079" s="67"/>
      <c r="U1079" s="88"/>
      <c r="X1079" s="39"/>
    </row>
    <row r="1080" spans="1:24">
      <c r="A1080" s="86"/>
      <c r="D1080" s="67"/>
      <c r="E1080" s="67"/>
      <c r="F1080" s="67"/>
      <c r="G1080" s="67"/>
      <c r="H1080" s="67"/>
      <c r="I1080" s="67"/>
      <c r="J1080" s="67"/>
      <c r="K1080" s="87"/>
      <c r="L1080" s="67"/>
      <c r="M1080" s="67"/>
      <c r="N1080" s="67"/>
      <c r="O1080" s="67"/>
      <c r="P1080" s="67"/>
      <c r="Q1080" s="67"/>
      <c r="R1080" s="87"/>
      <c r="S1080" s="67"/>
      <c r="U1080" s="88"/>
      <c r="X1080" s="39"/>
    </row>
    <row r="1081" spans="1:24">
      <c r="A1081" s="86"/>
      <c r="D1081" s="67"/>
      <c r="E1081" s="67"/>
      <c r="F1081" s="67"/>
      <c r="G1081" s="67"/>
      <c r="H1081" s="67"/>
      <c r="I1081" s="67"/>
      <c r="J1081" s="67"/>
      <c r="K1081" s="87"/>
      <c r="L1081" s="67"/>
      <c r="M1081" s="67"/>
      <c r="N1081" s="67"/>
      <c r="O1081" s="67"/>
      <c r="P1081" s="67"/>
      <c r="Q1081" s="67"/>
      <c r="R1081" s="87"/>
      <c r="S1081" s="67"/>
      <c r="U1081" s="88"/>
      <c r="X1081" s="39"/>
    </row>
    <row r="1082" spans="1:24">
      <c r="A1082" s="86"/>
      <c r="D1082" s="67"/>
      <c r="E1082" s="67"/>
      <c r="F1082" s="67"/>
      <c r="G1082" s="67"/>
      <c r="H1082" s="67"/>
      <c r="I1082" s="67"/>
      <c r="J1082" s="67"/>
      <c r="K1082" s="87"/>
      <c r="L1082" s="67"/>
      <c r="M1082" s="67"/>
      <c r="N1082" s="67"/>
      <c r="O1082" s="67"/>
      <c r="P1082" s="67"/>
      <c r="Q1082" s="67"/>
      <c r="R1082" s="87"/>
      <c r="S1082" s="67"/>
      <c r="U1082" s="88"/>
      <c r="X1082" s="39"/>
    </row>
    <row r="1083" spans="1:24">
      <c r="A1083" s="86"/>
      <c r="D1083" s="67"/>
      <c r="E1083" s="67"/>
      <c r="F1083" s="67"/>
      <c r="G1083" s="67"/>
      <c r="H1083" s="67"/>
      <c r="I1083" s="67"/>
      <c r="J1083" s="67"/>
      <c r="K1083" s="87"/>
      <c r="L1083" s="67"/>
      <c r="M1083" s="67"/>
      <c r="N1083" s="67"/>
      <c r="O1083" s="67"/>
      <c r="P1083" s="67"/>
      <c r="Q1083" s="67"/>
      <c r="R1083" s="87"/>
      <c r="S1083" s="67"/>
      <c r="U1083" s="88"/>
      <c r="X1083" s="39"/>
    </row>
    <row r="1084" spans="1:24">
      <c r="A1084" s="86"/>
      <c r="D1084" s="67"/>
      <c r="E1084" s="67"/>
      <c r="F1084" s="67"/>
      <c r="G1084" s="67"/>
      <c r="H1084" s="67"/>
      <c r="I1084" s="67"/>
      <c r="J1084" s="67"/>
      <c r="K1084" s="87"/>
      <c r="L1084" s="67"/>
      <c r="M1084" s="67"/>
      <c r="N1084" s="67"/>
      <c r="O1084" s="67"/>
      <c r="P1084" s="67"/>
      <c r="Q1084" s="67"/>
      <c r="R1084" s="87"/>
      <c r="S1084" s="67"/>
      <c r="U1084" s="88"/>
      <c r="X1084" s="39"/>
    </row>
    <row r="1085" spans="1:24">
      <c r="A1085" s="86"/>
      <c r="D1085" s="67"/>
      <c r="E1085" s="67"/>
      <c r="F1085" s="67"/>
      <c r="G1085" s="67"/>
      <c r="H1085" s="67"/>
      <c r="I1085" s="67"/>
      <c r="J1085" s="67"/>
      <c r="K1085" s="87"/>
      <c r="L1085" s="67"/>
      <c r="M1085" s="67"/>
      <c r="N1085" s="67"/>
      <c r="O1085" s="67"/>
      <c r="P1085" s="67"/>
      <c r="Q1085" s="67"/>
      <c r="R1085" s="87"/>
      <c r="S1085" s="67"/>
      <c r="U1085" s="88"/>
      <c r="X1085" s="39"/>
    </row>
    <row r="1086" spans="1:24">
      <c r="A1086" s="86"/>
      <c r="D1086" s="67"/>
      <c r="E1086" s="67"/>
      <c r="F1086" s="67"/>
      <c r="G1086" s="67"/>
      <c r="H1086" s="67"/>
      <c r="I1086" s="67"/>
      <c r="J1086" s="67"/>
      <c r="K1086" s="87"/>
      <c r="L1086" s="67"/>
      <c r="M1086" s="67"/>
      <c r="N1086" s="67"/>
      <c r="O1086" s="67"/>
      <c r="P1086" s="67"/>
      <c r="Q1086" s="67"/>
      <c r="R1086" s="87"/>
      <c r="S1086" s="67"/>
      <c r="U1086" s="88"/>
      <c r="X1086" s="39"/>
    </row>
    <row r="1087" spans="1:24">
      <c r="A1087" s="86"/>
      <c r="D1087" s="67"/>
      <c r="E1087" s="67"/>
      <c r="F1087" s="67"/>
      <c r="G1087" s="67"/>
      <c r="H1087" s="67"/>
      <c r="I1087" s="67"/>
      <c r="J1087" s="67"/>
      <c r="K1087" s="87"/>
      <c r="L1087" s="67"/>
      <c r="M1087" s="67"/>
      <c r="N1087" s="67"/>
      <c r="O1087" s="67"/>
      <c r="P1087" s="67"/>
      <c r="Q1087" s="67"/>
      <c r="R1087" s="87"/>
      <c r="S1087" s="67"/>
      <c r="U1087" s="88"/>
      <c r="X1087" s="39"/>
    </row>
    <row r="1088" spans="1:24">
      <c r="A1088" s="86"/>
      <c r="D1088" s="67"/>
      <c r="E1088" s="67"/>
      <c r="F1088" s="67"/>
      <c r="G1088" s="67"/>
      <c r="H1088" s="67"/>
      <c r="I1088" s="67"/>
      <c r="J1088" s="67"/>
      <c r="K1088" s="87"/>
      <c r="L1088" s="67"/>
      <c r="M1088" s="67"/>
      <c r="N1088" s="67"/>
      <c r="O1088" s="67"/>
      <c r="P1088" s="67"/>
      <c r="Q1088" s="67"/>
      <c r="R1088" s="87"/>
      <c r="S1088" s="67"/>
      <c r="U1088" s="88"/>
      <c r="X1088" s="39"/>
    </row>
    <row r="1089" spans="1:24">
      <c r="A1089" s="86"/>
      <c r="D1089" s="67"/>
      <c r="E1089" s="67"/>
      <c r="F1089" s="67"/>
      <c r="G1089" s="67"/>
      <c r="H1089" s="67"/>
      <c r="I1089" s="67"/>
      <c r="J1089" s="67"/>
      <c r="K1089" s="87"/>
      <c r="L1089" s="67"/>
      <c r="M1089" s="67"/>
      <c r="N1089" s="67"/>
      <c r="O1089" s="67"/>
      <c r="P1089" s="67"/>
      <c r="Q1089" s="67"/>
      <c r="R1089" s="87"/>
      <c r="S1089" s="67"/>
      <c r="U1089" s="88"/>
      <c r="X1089" s="39"/>
    </row>
    <row r="1090" spans="1:24">
      <c r="A1090" s="86"/>
      <c r="D1090" s="67"/>
      <c r="E1090" s="67"/>
      <c r="F1090" s="67"/>
      <c r="G1090" s="67"/>
      <c r="H1090" s="67"/>
      <c r="I1090" s="67"/>
      <c r="J1090" s="67"/>
      <c r="K1090" s="87"/>
      <c r="L1090" s="67"/>
      <c r="M1090" s="67"/>
      <c r="N1090" s="67"/>
      <c r="O1090" s="67"/>
      <c r="P1090" s="67"/>
      <c r="Q1090" s="67"/>
      <c r="R1090" s="87"/>
      <c r="S1090" s="67"/>
      <c r="U1090" s="88"/>
      <c r="X1090" s="39"/>
    </row>
    <row r="1091" spans="1:24">
      <c r="A1091" s="86"/>
      <c r="D1091" s="67"/>
      <c r="E1091" s="67"/>
      <c r="F1091" s="67"/>
      <c r="G1091" s="67"/>
      <c r="H1091" s="67"/>
      <c r="I1091" s="67"/>
      <c r="J1091" s="67"/>
      <c r="K1091" s="87"/>
      <c r="L1091" s="67"/>
      <c r="M1091" s="67"/>
      <c r="N1091" s="67"/>
      <c r="O1091" s="67"/>
      <c r="P1091" s="67"/>
      <c r="Q1091" s="67"/>
      <c r="R1091" s="87"/>
      <c r="S1091" s="67"/>
      <c r="U1091" s="88"/>
      <c r="X1091" s="39"/>
    </row>
    <row r="1092" spans="1:24">
      <c r="A1092" s="86"/>
      <c r="D1092" s="67"/>
      <c r="E1092" s="67"/>
      <c r="F1092" s="67"/>
      <c r="G1092" s="67"/>
      <c r="H1092" s="67"/>
      <c r="I1092" s="67"/>
      <c r="J1092" s="67"/>
      <c r="K1092" s="87"/>
      <c r="L1092" s="67"/>
      <c r="M1092" s="67"/>
      <c r="N1092" s="67"/>
      <c r="O1092" s="67"/>
      <c r="P1092" s="67"/>
      <c r="Q1092" s="67"/>
      <c r="R1092" s="87"/>
      <c r="S1092" s="67"/>
      <c r="U1092" s="88"/>
      <c r="X1092" s="39"/>
    </row>
    <row r="1093" spans="1:24">
      <c r="A1093" s="86"/>
      <c r="D1093" s="67"/>
      <c r="E1093" s="67"/>
      <c r="F1093" s="67"/>
      <c r="G1093" s="67"/>
      <c r="H1093" s="67"/>
      <c r="I1093" s="67"/>
      <c r="J1093" s="67"/>
      <c r="K1093" s="87"/>
      <c r="L1093" s="67"/>
      <c r="M1093" s="67"/>
      <c r="N1093" s="67"/>
      <c r="O1093" s="67"/>
      <c r="P1093" s="67"/>
      <c r="Q1093" s="67"/>
      <c r="R1093" s="87"/>
      <c r="S1093" s="67"/>
      <c r="U1093" s="88"/>
      <c r="X1093" s="39"/>
    </row>
    <row r="1094" spans="1:24">
      <c r="A1094" s="86"/>
      <c r="D1094" s="67"/>
      <c r="E1094" s="67"/>
      <c r="F1094" s="67"/>
      <c r="G1094" s="67"/>
      <c r="H1094" s="67"/>
      <c r="I1094" s="67"/>
      <c r="J1094" s="67"/>
      <c r="K1094" s="87"/>
      <c r="L1094" s="67"/>
      <c r="M1094" s="67"/>
      <c r="N1094" s="67"/>
      <c r="O1094" s="67"/>
      <c r="P1094" s="67"/>
      <c r="Q1094" s="67"/>
      <c r="R1094" s="87"/>
      <c r="S1094" s="67"/>
      <c r="U1094" s="88"/>
      <c r="X1094" s="39"/>
    </row>
    <row r="1095" spans="1:24">
      <c r="A1095" s="86"/>
      <c r="D1095" s="67"/>
      <c r="E1095" s="67"/>
      <c r="F1095" s="67"/>
      <c r="G1095" s="67"/>
      <c r="H1095" s="67"/>
      <c r="I1095" s="67"/>
      <c r="J1095" s="67"/>
      <c r="K1095" s="87"/>
      <c r="L1095" s="67"/>
      <c r="M1095" s="67"/>
      <c r="N1095" s="67"/>
      <c r="O1095" s="67"/>
      <c r="P1095" s="67"/>
      <c r="Q1095" s="67"/>
      <c r="R1095" s="87"/>
      <c r="S1095" s="67"/>
      <c r="U1095" s="88"/>
      <c r="X1095" s="39"/>
    </row>
    <row r="1096" spans="1:24">
      <c r="A1096" s="86"/>
      <c r="D1096" s="67"/>
      <c r="E1096" s="67"/>
      <c r="F1096" s="67"/>
      <c r="G1096" s="67"/>
      <c r="H1096" s="67"/>
      <c r="I1096" s="67"/>
      <c r="J1096" s="67"/>
      <c r="K1096" s="87"/>
      <c r="L1096" s="67"/>
      <c r="M1096" s="67"/>
      <c r="N1096" s="67"/>
      <c r="O1096" s="67"/>
      <c r="P1096" s="67"/>
      <c r="Q1096" s="67"/>
      <c r="R1096" s="87"/>
      <c r="S1096" s="67"/>
      <c r="U1096" s="88"/>
      <c r="X1096" s="39"/>
    </row>
    <row r="1097" spans="1:24">
      <c r="A1097" s="86"/>
      <c r="D1097" s="67"/>
      <c r="E1097" s="67"/>
      <c r="F1097" s="67"/>
      <c r="G1097" s="67"/>
      <c r="H1097" s="67"/>
      <c r="I1097" s="67"/>
      <c r="J1097" s="67"/>
      <c r="K1097" s="87"/>
      <c r="L1097" s="67"/>
      <c r="M1097" s="67"/>
      <c r="N1097" s="67"/>
      <c r="O1097" s="67"/>
      <c r="P1097" s="67"/>
      <c r="Q1097" s="67"/>
      <c r="R1097" s="87"/>
      <c r="S1097" s="67"/>
      <c r="U1097" s="88"/>
      <c r="X1097" s="39"/>
    </row>
    <row r="1098" spans="1:24">
      <c r="A1098" s="86"/>
      <c r="D1098" s="67"/>
      <c r="E1098" s="67"/>
      <c r="F1098" s="67"/>
      <c r="G1098" s="67"/>
      <c r="H1098" s="67"/>
      <c r="I1098" s="67"/>
      <c r="J1098" s="67"/>
      <c r="K1098" s="87"/>
      <c r="L1098" s="67"/>
      <c r="M1098" s="67"/>
      <c r="N1098" s="67"/>
      <c r="O1098" s="67"/>
      <c r="P1098" s="67"/>
      <c r="Q1098" s="67"/>
      <c r="R1098" s="87"/>
      <c r="S1098" s="67"/>
      <c r="U1098" s="88"/>
      <c r="X1098" s="39"/>
    </row>
    <row r="1099" spans="1:24">
      <c r="A1099" s="86"/>
      <c r="D1099" s="67"/>
      <c r="E1099" s="67"/>
      <c r="F1099" s="67"/>
      <c r="G1099" s="67"/>
      <c r="H1099" s="67"/>
      <c r="I1099" s="67"/>
      <c r="J1099" s="67"/>
      <c r="K1099" s="87"/>
      <c r="L1099" s="67"/>
      <c r="M1099" s="67"/>
      <c r="N1099" s="67"/>
      <c r="O1099" s="67"/>
      <c r="P1099" s="67"/>
      <c r="Q1099" s="67"/>
      <c r="R1099" s="87"/>
      <c r="S1099" s="67"/>
      <c r="U1099" s="88"/>
      <c r="X1099" s="39"/>
    </row>
    <row r="1100" spans="1:24">
      <c r="A1100" s="86"/>
      <c r="D1100" s="67"/>
      <c r="E1100" s="67"/>
      <c r="F1100" s="67"/>
      <c r="G1100" s="67"/>
      <c r="H1100" s="67"/>
      <c r="I1100" s="67"/>
      <c r="J1100" s="67"/>
      <c r="K1100" s="87"/>
      <c r="L1100" s="67"/>
      <c r="M1100" s="67"/>
      <c r="N1100" s="67"/>
      <c r="O1100" s="67"/>
      <c r="P1100" s="67"/>
      <c r="Q1100" s="67"/>
      <c r="R1100" s="87"/>
      <c r="S1100" s="67"/>
      <c r="U1100" s="88"/>
      <c r="X1100" s="39"/>
    </row>
    <row r="1101" spans="1:24">
      <c r="A1101" s="86"/>
      <c r="D1101" s="67"/>
      <c r="E1101" s="67"/>
      <c r="F1101" s="67"/>
      <c r="G1101" s="67"/>
      <c r="H1101" s="67"/>
      <c r="I1101" s="67"/>
      <c r="J1101" s="67"/>
      <c r="K1101" s="87"/>
      <c r="L1101" s="67"/>
      <c r="M1101" s="67"/>
      <c r="N1101" s="67"/>
      <c r="O1101" s="67"/>
      <c r="P1101" s="67"/>
      <c r="Q1101" s="67"/>
      <c r="R1101" s="87"/>
      <c r="S1101" s="67"/>
      <c r="U1101" s="88"/>
      <c r="X1101" s="39"/>
    </row>
    <row r="1102" spans="1:24">
      <c r="A1102" s="86"/>
      <c r="D1102" s="67"/>
      <c r="E1102" s="67"/>
      <c r="F1102" s="67"/>
      <c r="G1102" s="67"/>
      <c r="H1102" s="67"/>
      <c r="I1102" s="67"/>
      <c r="J1102" s="67"/>
      <c r="K1102" s="87"/>
      <c r="L1102" s="67"/>
      <c r="M1102" s="67"/>
      <c r="N1102" s="67"/>
      <c r="O1102" s="67"/>
      <c r="P1102" s="67"/>
      <c r="Q1102" s="67"/>
      <c r="R1102" s="87"/>
      <c r="S1102" s="67"/>
      <c r="U1102" s="88"/>
      <c r="X1102" s="39"/>
    </row>
    <row r="1103" spans="1:24">
      <c r="A1103" s="86"/>
      <c r="D1103" s="67"/>
      <c r="E1103" s="67"/>
      <c r="F1103" s="67"/>
      <c r="G1103" s="67"/>
      <c r="H1103" s="67"/>
      <c r="I1103" s="67"/>
      <c r="J1103" s="67"/>
      <c r="K1103" s="87"/>
      <c r="L1103" s="67"/>
      <c r="M1103" s="67"/>
      <c r="N1103" s="67"/>
      <c r="O1103" s="67"/>
      <c r="P1103" s="67"/>
      <c r="Q1103" s="67"/>
      <c r="R1103" s="87"/>
      <c r="S1103" s="67"/>
      <c r="U1103" s="88"/>
      <c r="X1103" s="39"/>
    </row>
    <row r="1104" spans="1:24">
      <c r="A1104" s="86"/>
      <c r="D1104" s="67"/>
      <c r="E1104" s="67"/>
      <c r="F1104" s="67"/>
      <c r="G1104" s="67"/>
      <c r="H1104" s="67"/>
      <c r="I1104" s="67"/>
      <c r="J1104" s="67"/>
      <c r="K1104" s="87"/>
      <c r="L1104" s="67"/>
      <c r="M1104" s="67"/>
      <c r="N1104" s="67"/>
      <c r="O1104" s="67"/>
      <c r="P1104" s="67"/>
      <c r="Q1104" s="67"/>
      <c r="R1104" s="87"/>
      <c r="S1104" s="67"/>
      <c r="U1104" s="88"/>
      <c r="X1104" s="39"/>
    </row>
    <row r="1105" spans="1:24">
      <c r="A1105" s="86"/>
      <c r="D1105" s="67"/>
      <c r="E1105" s="67"/>
      <c r="F1105" s="67"/>
      <c r="G1105" s="67"/>
      <c r="H1105" s="67"/>
      <c r="I1105" s="67"/>
      <c r="J1105" s="67"/>
      <c r="K1105" s="87"/>
      <c r="L1105" s="67"/>
      <c r="M1105" s="67"/>
      <c r="N1105" s="67"/>
      <c r="O1105" s="67"/>
      <c r="P1105" s="67"/>
      <c r="Q1105" s="67"/>
      <c r="R1105" s="87"/>
      <c r="S1105" s="67"/>
      <c r="U1105" s="88"/>
      <c r="X1105" s="39"/>
    </row>
    <row r="1106" spans="1:24">
      <c r="A1106" s="86"/>
      <c r="D1106" s="67"/>
      <c r="E1106" s="67"/>
      <c r="F1106" s="67"/>
      <c r="G1106" s="67"/>
      <c r="H1106" s="67"/>
      <c r="I1106" s="67"/>
      <c r="J1106" s="67"/>
      <c r="K1106" s="87"/>
      <c r="L1106" s="67"/>
      <c r="M1106" s="67"/>
      <c r="N1106" s="67"/>
      <c r="O1106" s="67"/>
      <c r="P1106" s="67"/>
      <c r="Q1106" s="67"/>
      <c r="R1106" s="87"/>
      <c r="S1106" s="67"/>
      <c r="U1106" s="88"/>
      <c r="X1106" s="39"/>
    </row>
    <row r="1107" spans="1:24">
      <c r="A1107" s="86"/>
      <c r="D1107" s="67"/>
      <c r="E1107" s="67"/>
      <c r="F1107" s="67"/>
      <c r="G1107" s="67"/>
      <c r="H1107" s="67"/>
      <c r="I1107" s="67"/>
      <c r="J1107" s="67"/>
      <c r="K1107" s="87"/>
      <c r="L1107" s="67"/>
      <c r="M1107" s="67"/>
      <c r="N1107" s="67"/>
      <c r="O1107" s="67"/>
      <c r="P1107" s="67"/>
      <c r="Q1107" s="67"/>
      <c r="R1107" s="87"/>
      <c r="S1107" s="67"/>
      <c r="U1107" s="88"/>
      <c r="X1107" s="39"/>
    </row>
    <row r="1108" spans="1:24">
      <c r="A1108" s="86"/>
      <c r="D1108" s="67"/>
      <c r="E1108" s="67"/>
      <c r="F1108" s="67"/>
      <c r="G1108" s="67"/>
      <c r="H1108" s="67"/>
      <c r="I1108" s="67"/>
      <c r="J1108" s="67"/>
      <c r="K1108" s="87"/>
      <c r="L1108" s="67"/>
      <c r="M1108" s="67"/>
      <c r="N1108" s="67"/>
      <c r="O1108" s="67"/>
      <c r="P1108" s="67"/>
      <c r="Q1108" s="67"/>
      <c r="R1108" s="87"/>
      <c r="S1108" s="67"/>
      <c r="U1108" s="88"/>
      <c r="X1108" s="39"/>
    </row>
    <row r="1109" spans="1:24">
      <c r="A1109" s="86"/>
      <c r="D1109" s="67"/>
      <c r="E1109" s="67"/>
      <c r="F1109" s="67"/>
      <c r="G1109" s="67"/>
      <c r="H1109" s="67"/>
      <c r="I1109" s="67"/>
      <c r="J1109" s="67"/>
      <c r="K1109" s="87"/>
      <c r="L1109" s="67"/>
      <c r="M1109" s="67"/>
      <c r="N1109" s="67"/>
      <c r="O1109" s="67"/>
      <c r="P1109" s="67"/>
      <c r="Q1109" s="67"/>
      <c r="R1109" s="87"/>
      <c r="S1109" s="67"/>
      <c r="U1109" s="88"/>
      <c r="X1109" s="39"/>
    </row>
    <row r="1110" spans="1:24">
      <c r="A1110" s="86"/>
      <c r="D1110" s="67"/>
      <c r="E1110" s="67"/>
      <c r="F1110" s="67"/>
      <c r="G1110" s="67"/>
      <c r="H1110" s="67"/>
      <c r="I1110" s="67"/>
      <c r="J1110" s="67"/>
      <c r="K1110" s="87"/>
      <c r="L1110" s="67"/>
      <c r="M1110" s="67"/>
      <c r="N1110" s="67"/>
      <c r="O1110" s="67"/>
      <c r="P1110" s="67"/>
      <c r="Q1110" s="67"/>
      <c r="R1110" s="87"/>
      <c r="S1110" s="67"/>
      <c r="U1110" s="88"/>
      <c r="X1110" s="39"/>
    </row>
    <row r="1111" spans="1:24">
      <c r="A1111" s="86"/>
      <c r="D1111" s="67"/>
      <c r="E1111" s="67"/>
      <c r="F1111" s="67"/>
      <c r="G1111" s="67"/>
      <c r="H1111" s="67"/>
      <c r="I1111" s="67"/>
      <c r="J1111" s="67"/>
      <c r="K1111" s="87"/>
      <c r="L1111" s="67"/>
      <c r="M1111" s="67"/>
      <c r="N1111" s="67"/>
      <c r="O1111" s="67"/>
      <c r="P1111" s="67"/>
      <c r="Q1111" s="67"/>
      <c r="R1111" s="87"/>
      <c r="S1111" s="67"/>
      <c r="U1111" s="88"/>
      <c r="X1111" s="39"/>
    </row>
    <row r="1112" spans="1:24">
      <c r="A1112" s="86"/>
      <c r="D1112" s="67"/>
      <c r="E1112" s="67"/>
      <c r="F1112" s="67"/>
      <c r="G1112" s="67"/>
      <c r="H1112" s="67"/>
      <c r="I1112" s="67"/>
      <c r="J1112" s="67"/>
      <c r="K1112" s="87"/>
      <c r="L1112" s="67"/>
      <c r="M1112" s="67"/>
      <c r="N1112" s="67"/>
      <c r="O1112" s="67"/>
      <c r="P1112" s="67"/>
      <c r="Q1112" s="67"/>
      <c r="R1112" s="87"/>
      <c r="S1112" s="67"/>
      <c r="U1112" s="88"/>
      <c r="X1112" s="39"/>
    </row>
    <row r="1113" spans="1:24">
      <c r="A1113" s="86"/>
      <c r="D1113" s="67"/>
      <c r="E1113" s="67"/>
      <c r="F1113" s="67"/>
      <c r="G1113" s="67"/>
      <c r="H1113" s="67"/>
      <c r="I1113" s="67"/>
      <c r="J1113" s="67"/>
      <c r="K1113" s="87"/>
      <c r="L1113" s="67"/>
      <c r="M1113" s="67"/>
      <c r="N1113" s="67"/>
      <c r="O1113" s="67"/>
      <c r="P1113" s="67"/>
      <c r="Q1113" s="67"/>
      <c r="R1113" s="87"/>
      <c r="S1113" s="67"/>
      <c r="U1113" s="88"/>
      <c r="X1113" s="39"/>
    </row>
    <row r="1114" spans="1:24">
      <c r="A1114" s="86"/>
      <c r="D1114" s="67"/>
      <c r="E1114" s="67"/>
      <c r="F1114" s="67"/>
      <c r="G1114" s="67"/>
      <c r="H1114" s="67"/>
      <c r="I1114" s="67"/>
      <c r="J1114" s="67"/>
      <c r="K1114" s="87"/>
      <c r="L1114" s="67"/>
      <c r="M1114" s="67"/>
      <c r="N1114" s="67"/>
      <c r="O1114" s="67"/>
      <c r="P1114" s="67"/>
      <c r="Q1114" s="67"/>
      <c r="R1114" s="87"/>
      <c r="S1114" s="67"/>
      <c r="U1114" s="88"/>
      <c r="X1114" s="39"/>
    </row>
    <row r="1115" spans="1:24">
      <c r="A1115" s="86"/>
      <c r="D1115" s="67"/>
      <c r="E1115" s="67"/>
      <c r="F1115" s="67"/>
      <c r="G1115" s="67"/>
      <c r="H1115" s="67"/>
      <c r="I1115" s="67"/>
      <c r="J1115" s="67"/>
      <c r="K1115" s="87"/>
      <c r="L1115" s="67"/>
      <c r="M1115" s="67"/>
      <c r="N1115" s="67"/>
      <c r="O1115" s="67"/>
      <c r="P1115" s="67"/>
      <c r="Q1115" s="67"/>
      <c r="R1115" s="87"/>
      <c r="S1115" s="67"/>
      <c r="U1115" s="88"/>
      <c r="X1115" s="39"/>
    </row>
    <row r="1116" spans="1:24">
      <c r="A1116" s="86"/>
      <c r="D1116" s="67"/>
      <c r="E1116" s="67"/>
      <c r="F1116" s="67"/>
      <c r="G1116" s="67"/>
      <c r="H1116" s="67"/>
      <c r="I1116" s="67"/>
      <c r="J1116" s="67"/>
      <c r="K1116" s="87"/>
      <c r="L1116" s="67"/>
      <c r="M1116" s="67"/>
      <c r="N1116" s="67"/>
      <c r="O1116" s="67"/>
      <c r="P1116" s="67"/>
      <c r="Q1116" s="67"/>
      <c r="R1116" s="87"/>
      <c r="S1116" s="67"/>
      <c r="U1116" s="88"/>
      <c r="X1116" s="39"/>
    </row>
    <row r="1117" spans="1:24">
      <c r="A1117" s="86"/>
      <c r="D1117" s="67"/>
      <c r="E1117" s="67"/>
      <c r="F1117" s="67"/>
      <c r="G1117" s="67"/>
      <c r="H1117" s="67"/>
      <c r="I1117" s="67"/>
      <c r="J1117" s="67"/>
      <c r="K1117" s="87"/>
      <c r="L1117" s="67"/>
      <c r="M1117" s="67"/>
      <c r="N1117" s="67"/>
      <c r="O1117" s="67"/>
      <c r="P1117" s="67"/>
      <c r="Q1117" s="67"/>
      <c r="R1117" s="87"/>
      <c r="S1117" s="67"/>
      <c r="U1117" s="88"/>
      <c r="X1117" s="39"/>
    </row>
    <row r="1118" spans="1:24">
      <c r="A1118" s="86"/>
      <c r="D1118" s="67"/>
      <c r="E1118" s="67"/>
      <c r="F1118" s="67"/>
      <c r="G1118" s="67"/>
      <c r="H1118" s="67"/>
      <c r="I1118" s="67"/>
      <c r="J1118" s="67"/>
      <c r="K1118" s="87"/>
      <c r="L1118" s="67"/>
      <c r="M1118" s="67"/>
      <c r="N1118" s="67"/>
      <c r="O1118" s="67"/>
      <c r="P1118" s="67"/>
      <c r="Q1118" s="67"/>
      <c r="R1118" s="87"/>
      <c r="S1118" s="67"/>
      <c r="U1118" s="88"/>
      <c r="X1118" s="39"/>
    </row>
    <row r="1119" spans="1:24">
      <c r="A1119" s="86"/>
      <c r="D1119" s="67"/>
      <c r="E1119" s="67"/>
      <c r="F1119" s="67"/>
      <c r="G1119" s="67"/>
      <c r="H1119" s="67"/>
      <c r="I1119" s="67"/>
      <c r="J1119" s="67"/>
      <c r="K1119" s="87"/>
      <c r="L1119" s="67"/>
      <c r="M1119" s="67"/>
      <c r="N1119" s="67"/>
      <c r="O1119" s="67"/>
      <c r="P1119" s="67"/>
      <c r="Q1119" s="67"/>
      <c r="R1119" s="87"/>
      <c r="S1119" s="67"/>
      <c r="U1119" s="88"/>
      <c r="X1119" s="39"/>
    </row>
    <row r="1120" spans="1:24">
      <c r="A1120" s="86"/>
      <c r="D1120" s="67"/>
      <c r="E1120" s="67"/>
      <c r="F1120" s="67"/>
      <c r="G1120" s="67"/>
      <c r="H1120" s="67"/>
      <c r="I1120" s="67"/>
      <c r="J1120" s="67"/>
      <c r="K1120" s="87"/>
      <c r="L1120" s="67"/>
      <c r="M1120" s="67"/>
      <c r="N1120" s="67"/>
      <c r="O1120" s="67"/>
      <c r="P1120" s="67"/>
      <c r="Q1120" s="67"/>
      <c r="R1120" s="87"/>
      <c r="S1120" s="67"/>
      <c r="U1120" s="88"/>
      <c r="X1120" s="39"/>
    </row>
    <row r="1121" spans="1:24">
      <c r="A1121" s="86"/>
      <c r="D1121" s="67"/>
      <c r="E1121" s="67"/>
      <c r="F1121" s="67"/>
      <c r="G1121" s="67"/>
      <c r="H1121" s="67"/>
      <c r="I1121" s="67"/>
      <c r="J1121" s="67"/>
      <c r="K1121" s="87"/>
      <c r="L1121" s="67"/>
      <c r="M1121" s="67"/>
      <c r="N1121" s="67"/>
      <c r="O1121" s="67"/>
      <c r="P1121" s="67"/>
      <c r="Q1121" s="67"/>
      <c r="R1121" s="87"/>
      <c r="S1121" s="67"/>
      <c r="U1121" s="88"/>
      <c r="X1121" s="39"/>
    </row>
    <row r="1122" spans="1:24">
      <c r="A1122" s="86"/>
      <c r="D1122" s="67"/>
      <c r="E1122" s="67"/>
      <c r="F1122" s="67"/>
      <c r="G1122" s="67"/>
      <c r="H1122" s="67"/>
      <c r="I1122" s="67"/>
      <c r="J1122" s="67"/>
      <c r="K1122" s="87"/>
      <c r="L1122" s="67"/>
      <c r="M1122" s="67"/>
      <c r="N1122" s="67"/>
      <c r="O1122" s="67"/>
      <c r="P1122" s="67"/>
      <c r="Q1122" s="67"/>
      <c r="R1122" s="87"/>
      <c r="S1122" s="67"/>
      <c r="U1122" s="88"/>
      <c r="X1122" s="39"/>
    </row>
    <row r="1123" spans="1:24">
      <c r="A1123" s="86"/>
      <c r="D1123" s="67"/>
      <c r="E1123" s="67"/>
      <c r="F1123" s="67"/>
      <c r="G1123" s="67"/>
      <c r="H1123" s="67"/>
      <c r="I1123" s="67"/>
      <c r="J1123" s="67"/>
      <c r="K1123" s="87"/>
      <c r="L1123" s="67"/>
      <c r="M1123" s="67"/>
      <c r="N1123" s="67"/>
      <c r="O1123" s="67"/>
      <c r="P1123" s="67"/>
      <c r="Q1123" s="67"/>
      <c r="R1123" s="87"/>
      <c r="S1123" s="67"/>
      <c r="U1123" s="88"/>
      <c r="X1123" s="39"/>
    </row>
    <row r="1124" spans="1:24">
      <c r="A1124" s="86"/>
      <c r="D1124" s="67"/>
      <c r="E1124" s="67"/>
      <c r="F1124" s="67"/>
      <c r="G1124" s="67"/>
      <c r="H1124" s="67"/>
      <c r="I1124" s="67"/>
      <c r="J1124" s="67"/>
      <c r="K1124" s="87"/>
      <c r="L1124" s="67"/>
      <c r="M1124" s="67"/>
      <c r="N1124" s="67"/>
      <c r="O1124" s="67"/>
      <c r="P1124" s="67"/>
      <c r="Q1124" s="67"/>
      <c r="R1124" s="87"/>
      <c r="S1124" s="67"/>
      <c r="U1124" s="88"/>
      <c r="X1124" s="39"/>
    </row>
    <row r="1125" spans="1:24">
      <c r="A1125" s="86"/>
      <c r="D1125" s="67"/>
      <c r="E1125" s="67"/>
      <c r="F1125" s="67"/>
      <c r="G1125" s="67"/>
      <c r="H1125" s="67"/>
      <c r="I1125" s="67"/>
      <c r="J1125" s="67"/>
      <c r="K1125" s="87"/>
      <c r="L1125" s="67"/>
      <c r="M1125" s="67"/>
      <c r="N1125" s="67"/>
      <c r="O1125" s="67"/>
      <c r="P1125" s="67"/>
      <c r="Q1125" s="67"/>
      <c r="R1125" s="87"/>
      <c r="S1125" s="67"/>
      <c r="U1125" s="88"/>
      <c r="X1125" s="39"/>
    </row>
    <row r="1126" spans="1:24">
      <c r="A1126" s="86"/>
      <c r="D1126" s="67"/>
      <c r="E1126" s="67"/>
      <c r="F1126" s="67"/>
      <c r="G1126" s="67"/>
      <c r="H1126" s="67"/>
      <c r="I1126" s="67"/>
      <c r="J1126" s="67"/>
      <c r="K1126" s="87"/>
      <c r="L1126" s="67"/>
      <c r="M1126" s="67"/>
      <c r="N1126" s="67"/>
      <c r="O1126" s="67"/>
      <c r="P1126" s="67"/>
      <c r="Q1126" s="67"/>
      <c r="R1126" s="87"/>
      <c r="S1126" s="67"/>
      <c r="U1126" s="88"/>
      <c r="X1126" s="39"/>
    </row>
    <row r="1127" spans="1:24">
      <c r="A1127" s="86"/>
      <c r="D1127" s="67"/>
      <c r="E1127" s="67"/>
      <c r="F1127" s="67"/>
      <c r="G1127" s="67"/>
      <c r="H1127" s="67"/>
      <c r="I1127" s="67"/>
      <c r="J1127" s="67"/>
      <c r="K1127" s="87"/>
      <c r="L1127" s="67"/>
      <c r="M1127" s="67"/>
      <c r="N1127" s="67"/>
      <c r="O1127" s="67"/>
      <c r="P1127" s="67"/>
      <c r="Q1127" s="67"/>
      <c r="R1127" s="87"/>
      <c r="S1127" s="67"/>
      <c r="U1127" s="88"/>
      <c r="X1127" s="39"/>
    </row>
    <row r="1128" spans="1:24">
      <c r="A1128" s="86"/>
      <c r="D1128" s="67"/>
      <c r="E1128" s="67"/>
      <c r="F1128" s="67"/>
      <c r="G1128" s="67"/>
      <c r="H1128" s="67"/>
      <c r="I1128" s="67"/>
      <c r="J1128" s="67"/>
      <c r="K1128" s="87"/>
      <c r="L1128" s="67"/>
      <c r="M1128" s="67"/>
      <c r="N1128" s="67"/>
      <c r="O1128" s="67"/>
      <c r="P1128" s="67"/>
      <c r="Q1128" s="67"/>
      <c r="R1128" s="87"/>
      <c r="S1128" s="67"/>
      <c r="U1128" s="88"/>
      <c r="X1128" s="39"/>
    </row>
    <row r="1129" spans="1:24">
      <c r="A1129" s="86"/>
      <c r="D1129" s="67"/>
      <c r="E1129" s="67"/>
      <c r="F1129" s="67"/>
      <c r="G1129" s="67"/>
      <c r="H1129" s="67"/>
      <c r="I1129" s="67"/>
      <c r="J1129" s="67"/>
      <c r="K1129" s="87"/>
      <c r="L1129" s="67"/>
      <c r="M1129" s="67"/>
      <c r="N1129" s="67"/>
      <c r="O1129" s="67"/>
      <c r="P1129" s="67"/>
      <c r="Q1129" s="67"/>
      <c r="R1129" s="87"/>
      <c r="S1129" s="67"/>
      <c r="U1129" s="88"/>
      <c r="X1129" s="39"/>
    </row>
    <row r="1130" spans="1:24">
      <c r="A1130" s="86"/>
      <c r="D1130" s="67"/>
      <c r="E1130" s="67"/>
      <c r="F1130" s="67"/>
      <c r="G1130" s="67"/>
      <c r="H1130" s="67"/>
      <c r="I1130" s="67"/>
      <c r="J1130" s="67"/>
      <c r="K1130" s="87"/>
      <c r="L1130" s="67"/>
      <c r="M1130" s="67"/>
      <c r="N1130" s="67"/>
      <c r="O1130" s="67"/>
      <c r="P1130" s="67"/>
      <c r="Q1130" s="67"/>
      <c r="R1130" s="87"/>
      <c r="S1130" s="67"/>
      <c r="U1130" s="88"/>
      <c r="X1130" s="39"/>
    </row>
    <row r="1131" spans="1:24">
      <c r="A1131" s="86"/>
      <c r="D1131" s="67"/>
      <c r="E1131" s="67"/>
      <c r="F1131" s="67"/>
      <c r="G1131" s="67"/>
      <c r="H1131" s="67"/>
      <c r="I1131" s="67"/>
      <c r="J1131" s="67"/>
      <c r="K1131" s="87"/>
      <c r="L1131" s="67"/>
      <c r="M1131" s="67"/>
      <c r="N1131" s="67"/>
      <c r="O1131" s="67"/>
      <c r="P1131" s="67"/>
      <c r="Q1131" s="67"/>
      <c r="R1131" s="87"/>
      <c r="S1131" s="67"/>
      <c r="U1131" s="88"/>
      <c r="X1131" s="39"/>
    </row>
    <row r="1132" spans="1:24">
      <c r="A1132" s="86"/>
      <c r="D1132" s="67"/>
      <c r="E1132" s="67"/>
      <c r="F1132" s="67"/>
      <c r="G1132" s="67"/>
      <c r="H1132" s="67"/>
      <c r="I1132" s="67"/>
      <c r="J1132" s="67"/>
      <c r="K1132" s="87"/>
      <c r="L1132" s="67"/>
      <c r="M1132" s="67"/>
      <c r="N1132" s="67"/>
      <c r="O1132" s="67"/>
      <c r="P1132" s="67"/>
      <c r="Q1132" s="67"/>
      <c r="R1132" s="87"/>
      <c r="S1132" s="67"/>
      <c r="U1132" s="88"/>
      <c r="X1132" s="39"/>
    </row>
    <row r="1133" spans="1:24">
      <c r="A1133" s="86"/>
      <c r="D1133" s="67"/>
      <c r="E1133" s="67"/>
      <c r="F1133" s="67"/>
      <c r="G1133" s="67"/>
      <c r="H1133" s="67"/>
      <c r="I1133" s="67"/>
      <c r="J1133" s="67"/>
      <c r="K1133" s="87"/>
      <c r="L1133" s="67"/>
      <c r="M1133" s="67"/>
      <c r="N1133" s="67"/>
      <c r="O1133" s="67"/>
      <c r="P1133" s="67"/>
      <c r="Q1133" s="67"/>
      <c r="R1133" s="87"/>
      <c r="S1133" s="67"/>
      <c r="U1133" s="88"/>
      <c r="X1133" s="39"/>
    </row>
    <row r="1134" spans="1:24">
      <c r="A1134" s="86"/>
      <c r="D1134" s="67"/>
      <c r="E1134" s="67"/>
      <c r="F1134" s="67"/>
      <c r="G1134" s="67"/>
      <c r="H1134" s="67"/>
      <c r="I1134" s="67"/>
      <c r="J1134" s="67"/>
      <c r="K1134" s="87"/>
      <c r="L1134" s="67"/>
      <c r="M1134" s="67"/>
      <c r="N1134" s="67"/>
      <c r="O1134" s="67"/>
      <c r="P1134" s="67"/>
      <c r="Q1134" s="67"/>
      <c r="R1134" s="87"/>
      <c r="S1134" s="67"/>
      <c r="U1134" s="88"/>
      <c r="X1134" s="39"/>
    </row>
    <row r="1135" spans="1:24">
      <c r="A1135" s="86"/>
      <c r="D1135" s="67"/>
      <c r="E1135" s="67"/>
      <c r="F1135" s="67"/>
      <c r="G1135" s="67"/>
      <c r="H1135" s="67"/>
      <c r="I1135" s="67"/>
      <c r="J1135" s="67"/>
      <c r="K1135" s="87"/>
      <c r="L1135" s="67"/>
      <c r="M1135" s="67"/>
      <c r="N1135" s="67"/>
      <c r="O1135" s="67"/>
      <c r="P1135" s="67"/>
      <c r="Q1135" s="67"/>
      <c r="R1135" s="87"/>
      <c r="S1135" s="67"/>
      <c r="U1135" s="88"/>
      <c r="X1135" s="39"/>
    </row>
    <row r="1136" spans="1:24">
      <c r="A1136" s="86"/>
      <c r="D1136" s="67"/>
      <c r="E1136" s="67"/>
      <c r="F1136" s="67"/>
      <c r="G1136" s="67"/>
      <c r="H1136" s="67"/>
      <c r="I1136" s="67"/>
      <c r="J1136" s="67"/>
      <c r="K1136" s="87"/>
      <c r="L1136" s="67"/>
      <c r="M1136" s="67"/>
      <c r="N1136" s="67"/>
      <c r="O1136" s="67"/>
      <c r="P1136" s="67"/>
      <c r="Q1136" s="67"/>
      <c r="R1136" s="87"/>
      <c r="S1136" s="67"/>
      <c r="U1136" s="88"/>
      <c r="X1136" s="39"/>
    </row>
    <row r="1137" spans="1:24">
      <c r="A1137" s="86"/>
      <c r="D1137" s="67"/>
      <c r="E1137" s="67"/>
      <c r="F1137" s="67"/>
      <c r="G1137" s="67"/>
      <c r="H1137" s="67"/>
      <c r="I1137" s="67"/>
      <c r="J1137" s="67"/>
      <c r="K1137" s="87"/>
      <c r="L1137" s="67"/>
      <c r="M1137" s="67"/>
      <c r="N1137" s="67"/>
      <c r="O1137" s="67"/>
      <c r="P1137" s="67"/>
      <c r="Q1137" s="67"/>
      <c r="R1137" s="87"/>
      <c r="S1137" s="67"/>
      <c r="U1137" s="88"/>
      <c r="X1137" s="39"/>
    </row>
    <row r="1138" spans="1:24">
      <c r="A1138" s="86"/>
      <c r="D1138" s="67"/>
      <c r="E1138" s="67"/>
      <c r="F1138" s="67"/>
      <c r="G1138" s="67"/>
      <c r="H1138" s="67"/>
      <c r="I1138" s="67"/>
      <c r="J1138" s="67"/>
      <c r="K1138" s="87"/>
      <c r="L1138" s="67"/>
      <c r="M1138" s="67"/>
      <c r="N1138" s="67"/>
      <c r="O1138" s="67"/>
      <c r="P1138" s="67"/>
      <c r="Q1138" s="67"/>
      <c r="R1138" s="87"/>
      <c r="S1138" s="67"/>
      <c r="U1138" s="88"/>
      <c r="X1138" s="39"/>
    </row>
    <row r="1139" spans="1:24">
      <c r="A1139" s="86"/>
      <c r="D1139" s="67"/>
      <c r="E1139" s="67"/>
      <c r="F1139" s="67"/>
      <c r="G1139" s="67"/>
      <c r="H1139" s="67"/>
      <c r="I1139" s="67"/>
      <c r="J1139" s="67"/>
      <c r="K1139" s="87"/>
      <c r="L1139" s="67"/>
      <c r="M1139" s="67"/>
      <c r="N1139" s="67"/>
      <c r="O1139" s="67"/>
      <c r="P1139" s="67"/>
      <c r="Q1139" s="67"/>
      <c r="R1139" s="87"/>
      <c r="S1139" s="67"/>
      <c r="U1139" s="88"/>
      <c r="X1139" s="39"/>
    </row>
    <row r="1140" spans="1:24">
      <c r="A1140" s="86"/>
      <c r="D1140" s="67"/>
      <c r="E1140" s="67"/>
      <c r="F1140" s="67"/>
      <c r="G1140" s="67"/>
      <c r="H1140" s="67"/>
      <c r="I1140" s="67"/>
      <c r="J1140" s="67"/>
      <c r="K1140" s="87"/>
      <c r="L1140" s="67"/>
      <c r="M1140" s="67"/>
      <c r="N1140" s="67"/>
      <c r="O1140" s="67"/>
      <c r="P1140" s="67"/>
      <c r="Q1140" s="67"/>
      <c r="R1140" s="87"/>
      <c r="S1140" s="67"/>
      <c r="U1140" s="88"/>
      <c r="X1140" s="39"/>
    </row>
    <row r="1141" spans="1:24">
      <c r="A1141" s="86"/>
      <c r="D1141" s="67"/>
      <c r="E1141" s="67"/>
      <c r="F1141" s="67"/>
      <c r="G1141" s="67"/>
      <c r="H1141" s="67"/>
      <c r="I1141" s="67"/>
      <c r="J1141" s="67"/>
      <c r="K1141" s="87"/>
      <c r="L1141" s="67"/>
      <c r="M1141" s="67"/>
      <c r="N1141" s="67"/>
      <c r="O1141" s="67"/>
      <c r="P1141" s="67"/>
      <c r="Q1141" s="67"/>
      <c r="R1141" s="87"/>
      <c r="S1141" s="67"/>
      <c r="U1141" s="88"/>
      <c r="X1141" s="39"/>
    </row>
    <row r="1142" spans="1:24">
      <c r="A1142" s="86"/>
      <c r="D1142" s="67"/>
      <c r="E1142" s="67"/>
      <c r="F1142" s="67"/>
      <c r="G1142" s="67"/>
      <c r="H1142" s="67"/>
      <c r="I1142" s="67"/>
      <c r="J1142" s="67"/>
      <c r="K1142" s="87"/>
      <c r="L1142" s="67"/>
      <c r="M1142" s="67"/>
      <c r="N1142" s="67"/>
      <c r="O1142" s="67"/>
      <c r="P1142" s="67"/>
      <c r="Q1142" s="67"/>
      <c r="R1142" s="87"/>
      <c r="S1142" s="67"/>
      <c r="U1142" s="88"/>
      <c r="X1142" s="39"/>
    </row>
    <row r="1143" spans="1:24">
      <c r="A1143" s="86"/>
      <c r="D1143" s="67"/>
      <c r="E1143" s="67"/>
      <c r="F1143" s="67"/>
      <c r="G1143" s="67"/>
      <c r="H1143" s="67"/>
      <c r="I1143" s="67"/>
      <c r="J1143" s="67"/>
      <c r="K1143" s="87"/>
      <c r="L1143" s="67"/>
      <c r="M1143" s="67"/>
      <c r="N1143" s="67"/>
      <c r="O1143" s="67"/>
      <c r="P1143" s="67"/>
      <c r="Q1143" s="67"/>
      <c r="R1143" s="87"/>
      <c r="S1143" s="67"/>
      <c r="U1143" s="88"/>
      <c r="X1143" s="39"/>
    </row>
    <row r="1144" spans="1:24">
      <c r="A1144" s="86"/>
      <c r="D1144" s="67"/>
      <c r="E1144" s="67"/>
      <c r="F1144" s="67"/>
      <c r="G1144" s="67"/>
      <c r="H1144" s="67"/>
      <c r="I1144" s="67"/>
      <c r="J1144" s="67"/>
      <c r="K1144" s="87"/>
      <c r="L1144" s="67"/>
      <c r="M1144" s="67"/>
      <c r="N1144" s="67"/>
      <c r="O1144" s="67"/>
      <c r="P1144" s="67"/>
      <c r="Q1144" s="67"/>
      <c r="R1144" s="87"/>
      <c r="S1144" s="67"/>
      <c r="U1144" s="88"/>
      <c r="X1144" s="39"/>
    </row>
    <row r="1145" spans="1:24">
      <c r="A1145" s="86"/>
      <c r="D1145" s="67"/>
      <c r="E1145" s="67"/>
      <c r="F1145" s="67"/>
      <c r="G1145" s="67"/>
      <c r="H1145" s="67"/>
      <c r="I1145" s="67"/>
      <c r="J1145" s="67"/>
      <c r="K1145" s="87"/>
      <c r="L1145" s="67"/>
      <c r="M1145" s="67"/>
      <c r="N1145" s="67"/>
      <c r="O1145" s="67"/>
      <c r="P1145" s="67"/>
      <c r="Q1145" s="67"/>
      <c r="R1145" s="87"/>
      <c r="S1145" s="67"/>
      <c r="U1145" s="88"/>
      <c r="X1145" s="39"/>
    </row>
    <row r="1146" spans="1:24">
      <c r="A1146" s="86"/>
      <c r="D1146" s="67"/>
      <c r="E1146" s="67"/>
      <c r="F1146" s="67"/>
      <c r="G1146" s="67"/>
      <c r="H1146" s="67"/>
      <c r="I1146" s="67"/>
      <c r="J1146" s="67"/>
      <c r="K1146" s="87"/>
      <c r="L1146" s="67"/>
      <c r="M1146" s="67"/>
      <c r="N1146" s="67"/>
      <c r="O1146" s="67"/>
      <c r="P1146" s="67"/>
      <c r="Q1146" s="67"/>
      <c r="R1146" s="87"/>
      <c r="S1146" s="67"/>
      <c r="U1146" s="88"/>
      <c r="X1146" s="39"/>
    </row>
    <row r="1147" spans="1:24">
      <c r="A1147" s="86"/>
      <c r="D1147" s="67"/>
      <c r="E1147" s="67"/>
      <c r="F1147" s="67"/>
      <c r="G1147" s="67"/>
      <c r="H1147" s="67"/>
      <c r="I1147" s="67"/>
      <c r="J1147" s="67"/>
      <c r="K1147" s="87"/>
      <c r="L1147" s="67"/>
      <c r="M1147" s="67"/>
      <c r="N1147" s="67"/>
      <c r="O1147" s="67"/>
      <c r="P1147" s="67"/>
      <c r="Q1147" s="67"/>
      <c r="R1147" s="87"/>
      <c r="S1147" s="67"/>
      <c r="U1147" s="88"/>
      <c r="X1147" s="39"/>
    </row>
    <row r="1148" spans="1:24">
      <c r="A1148" s="86"/>
      <c r="D1148" s="67"/>
      <c r="E1148" s="67"/>
      <c r="F1148" s="67"/>
      <c r="G1148" s="67"/>
      <c r="H1148" s="67"/>
      <c r="I1148" s="67"/>
      <c r="J1148" s="67"/>
      <c r="K1148" s="87"/>
      <c r="L1148" s="67"/>
      <c r="M1148" s="67"/>
      <c r="N1148" s="67"/>
      <c r="O1148" s="67"/>
      <c r="P1148" s="67"/>
      <c r="Q1148" s="67"/>
      <c r="R1148" s="87"/>
      <c r="S1148" s="67"/>
      <c r="U1148" s="88"/>
      <c r="X1148" s="39"/>
    </row>
    <row r="1149" spans="1:24">
      <c r="A1149" s="86"/>
      <c r="D1149" s="67"/>
      <c r="E1149" s="67"/>
      <c r="F1149" s="67"/>
      <c r="G1149" s="67"/>
      <c r="H1149" s="67"/>
      <c r="I1149" s="67"/>
      <c r="J1149" s="67"/>
      <c r="K1149" s="87"/>
      <c r="L1149" s="67"/>
      <c r="M1149" s="67"/>
      <c r="N1149" s="67"/>
      <c r="O1149" s="67"/>
      <c r="P1149" s="67"/>
      <c r="Q1149" s="67"/>
      <c r="R1149" s="87"/>
      <c r="S1149" s="67"/>
      <c r="U1149" s="88"/>
      <c r="X1149" s="39"/>
    </row>
    <row r="1150" spans="1:24">
      <c r="A1150" s="86"/>
      <c r="D1150" s="67"/>
      <c r="E1150" s="67"/>
      <c r="F1150" s="67"/>
      <c r="G1150" s="67"/>
      <c r="H1150" s="67"/>
      <c r="I1150" s="67"/>
      <c r="J1150" s="67"/>
      <c r="K1150" s="87"/>
      <c r="L1150" s="67"/>
      <c r="M1150" s="67"/>
      <c r="N1150" s="67"/>
      <c r="O1150" s="67"/>
      <c r="P1150" s="67"/>
      <c r="Q1150" s="67"/>
      <c r="R1150" s="87"/>
      <c r="S1150" s="67"/>
      <c r="U1150" s="88"/>
      <c r="X1150" s="39"/>
    </row>
    <row r="1151" spans="1:24">
      <c r="A1151" s="86"/>
      <c r="D1151" s="67"/>
      <c r="E1151" s="67"/>
      <c r="F1151" s="67"/>
      <c r="G1151" s="67"/>
      <c r="H1151" s="67"/>
      <c r="I1151" s="67"/>
      <c r="J1151" s="67"/>
      <c r="K1151" s="87"/>
      <c r="L1151" s="67"/>
      <c r="M1151" s="67"/>
      <c r="N1151" s="67"/>
      <c r="O1151" s="67"/>
      <c r="P1151" s="67"/>
      <c r="Q1151" s="67"/>
      <c r="R1151" s="87"/>
      <c r="S1151" s="67"/>
      <c r="U1151" s="88"/>
      <c r="X1151" s="39"/>
    </row>
    <row r="1152" spans="1:24">
      <c r="A1152" s="86"/>
      <c r="D1152" s="67"/>
      <c r="E1152" s="67"/>
      <c r="F1152" s="67"/>
      <c r="G1152" s="67"/>
      <c r="H1152" s="67"/>
      <c r="I1152" s="67"/>
      <c r="J1152" s="67"/>
      <c r="K1152" s="87"/>
      <c r="L1152" s="67"/>
      <c r="M1152" s="67"/>
      <c r="N1152" s="67"/>
      <c r="O1152" s="67"/>
      <c r="P1152" s="67"/>
      <c r="Q1152" s="67"/>
      <c r="R1152" s="87"/>
      <c r="S1152" s="67"/>
      <c r="U1152" s="88"/>
      <c r="X1152" s="39"/>
    </row>
    <row r="1153" spans="1:24">
      <c r="A1153" s="86"/>
      <c r="D1153" s="67"/>
      <c r="E1153" s="67"/>
      <c r="F1153" s="67"/>
      <c r="G1153" s="67"/>
      <c r="H1153" s="67"/>
      <c r="I1153" s="67"/>
      <c r="J1153" s="67"/>
      <c r="K1153" s="87"/>
      <c r="L1153" s="67"/>
      <c r="M1153" s="67"/>
      <c r="N1153" s="67"/>
      <c r="O1153" s="67"/>
      <c r="P1153" s="67"/>
      <c r="Q1153" s="67"/>
      <c r="R1153" s="87"/>
      <c r="S1153" s="67"/>
      <c r="U1153" s="88"/>
      <c r="X1153" s="39"/>
    </row>
    <row r="1154" spans="1:24">
      <c r="A1154" s="86"/>
      <c r="D1154" s="67"/>
      <c r="E1154" s="67"/>
      <c r="F1154" s="67"/>
      <c r="G1154" s="67"/>
      <c r="H1154" s="67"/>
      <c r="I1154" s="67"/>
      <c r="J1154" s="67"/>
      <c r="K1154" s="87"/>
      <c r="L1154" s="67"/>
      <c r="M1154" s="67"/>
      <c r="N1154" s="67"/>
      <c r="O1154" s="67"/>
      <c r="P1154" s="67"/>
      <c r="Q1154" s="67"/>
      <c r="R1154" s="87"/>
      <c r="S1154" s="67"/>
      <c r="U1154" s="88"/>
      <c r="X1154" s="39"/>
    </row>
    <row r="1155" spans="1:24">
      <c r="A1155" s="86"/>
      <c r="D1155" s="67"/>
      <c r="E1155" s="67"/>
      <c r="F1155" s="67"/>
      <c r="G1155" s="67"/>
      <c r="H1155" s="67"/>
      <c r="I1155" s="67"/>
      <c r="J1155" s="67"/>
      <c r="K1155" s="87"/>
      <c r="L1155" s="67"/>
      <c r="M1155" s="67"/>
      <c r="N1155" s="67"/>
      <c r="O1155" s="67"/>
      <c r="P1155" s="67"/>
      <c r="Q1155" s="67"/>
      <c r="R1155" s="87"/>
      <c r="S1155" s="67"/>
      <c r="U1155" s="88"/>
      <c r="X1155" s="39"/>
    </row>
    <row r="1156" spans="1:24">
      <c r="A1156" s="86"/>
      <c r="D1156" s="67"/>
      <c r="E1156" s="67"/>
      <c r="F1156" s="67"/>
      <c r="G1156" s="67"/>
      <c r="H1156" s="67"/>
      <c r="I1156" s="67"/>
      <c r="J1156" s="67"/>
      <c r="K1156" s="87"/>
      <c r="L1156" s="67"/>
      <c r="M1156" s="67"/>
      <c r="N1156" s="67"/>
      <c r="O1156" s="67"/>
      <c r="P1156" s="67"/>
      <c r="Q1156" s="67"/>
      <c r="R1156" s="87"/>
      <c r="S1156" s="67"/>
      <c r="U1156" s="88"/>
      <c r="X1156" s="39"/>
    </row>
    <row r="1157" spans="1:24">
      <c r="A1157" s="86"/>
      <c r="D1157" s="67"/>
      <c r="E1157" s="67"/>
      <c r="F1157" s="67"/>
      <c r="G1157" s="67"/>
      <c r="H1157" s="67"/>
      <c r="I1157" s="67"/>
      <c r="J1157" s="67"/>
      <c r="K1157" s="87"/>
      <c r="L1157" s="67"/>
      <c r="M1157" s="67"/>
      <c r="N1157" s="67"/>
      <c r="O1157" s="67"/>
      <c r="P1157" s="67"/>
      <c r="Q1157" s="67"/>
      <c r="R1157" s="87"/>
      <c r="S1157" s="67"/>
      <c r="U1157" s="88"/>
      <c r="X1157" s="39"/>
    </row>
    <row r="1158" spans="1:24">
      <c r="A1158" s="86"/>
      <c r="D1158" s="67"/>
      <c r="E1158" s="67"/>
      <c r="F1158" s="67"/>
      <c r="G1158" s="67"/>
      <c r="H1158" s="67"/>
      <c r="I1158" s="67"/>
      <c r="J1158" s="67"/>
      <c r="K1158" s="87"/>
      <c r="L1158" s="67"/>
      <c r="M1158" s="67"/>
      <c r="N1158" s="67"/>
      <c r="O1158" s="67"/>
      <c r="P1158" s="67"/>
      <c r="Q1158" s="67"/>
      <c r="R1158" s="87"/>
      <c r="S1158" s="67"/>
      <c r="U1158" s="88"/>
      <c r="X1158" s="39"/>
    </row>
    <row r="1159" spans="1:24">
      <c r="A1159" s="86"/>
      <c r="D1159" s="67"/>
      <c r="E1159" s="67"/>
      <c r="F1159" s="67"/>
      <c r="G1159" s="67"/>
      <c r="H1159" s="67"/>
      <c r="I1159" s="67"/>
      <c r="J1159" s="67"/>
      <c r="K1159" s="87"/>
      <c r="L1159" s="67"/>
      <c r="M1159" s="67"/>
      <c r="N1159" s="67"/>
      <c r="O1159" s="67"/>
      <c r="P1159" s="67"/>
      <c r="Q1159" s="67"/>
      <c r="R1159" s="87"/>
      <c r="S1159" s="67"/>
      <c r="U1159" s="88"/>
      <c r="X1159" s="39"/>
    </row>
    <row r="1160" spans="1:24">
      <c r="A1160" s="86"/>
      <c r="D1160" s="67"/>
      <c r="E1160" s="67"/>
      <c r="F1160" s="67"/>
      <c r="G1160" s="67"/>
      <c r="H1160" s="67"/>
      <c r="I1160" s="67"/>
      <c r="J1160" s="67"/>
      <c r="K1160" s="87"/>
      <c r="L1160" s="67"/>
      <c r="M1160" s="67"/>
      <c r="N1160" s="67"/>
      <c r="O1160" s="67"/>
      <c r="P1160" s="67"/>
      <c r="Q1160" s="67"/>
      <c r="R1160" s="87"/>
      <c r="S1160" s="67"/>
      <c r="U1160" s="88"/>
      <c r="X1160" s="39"/>
    </row>
    <row r="1161" spans="1:24">
      <c r="A1161" s="86"/>
      <c r="D1161" s="67"/>
      <c r="E1161" s="67"/>
      <c r="F1161" s="67"/>
      <c r="G1161" s="67"/>
      <c r="H1161" s="67"/>
      <c r="I1161" s="67"/>
      <c r="J1161" s="67"/>
      <c r="K1161" s="87"/>
      <c r="L1161" s="67"/>
      <c r="M1161" s="67"/>
      <c r="N1161" s="67"/>
      <c r="O1161" s="67"/>
      <c r="P1161" s="67"/>
      <c r="Q1161" s="67"/>
      <c r="R1161" s="87"/>
      <c r="S1161" s="67"/>
      <c r="U1161" s="88"/>
      <c r="X1161" s="39"/>
    </row>
    <row r="1162" spans="1:24">
      <c r="A1162" s="86"/>
      <c r="D1162" s="67"/>
      <c r="E1162" s="67"/>
      <c r="F1162" s="67"/>
      <c r="G1162" s="67"/>
      <c r="H1162" s="67"/>
      <c r="I1162" s="67"/>
      <c r="J1162" s="67"/>
      <c r="K1162" s="87"/>
      <c r="L1162" s="67"/>
      <c r="M1162" s="67"/>
      <c r="N1162" s="67"/>
      <c r="O1162" s="67"/>
      <c r="P1162" s="67"/>
      <c r="Q1162" s="67"/>
      <c r="R1162" s="87"/>
      <c r="S1162" s="67"/>
      <c r="U1162" s="88"/>
      <c r="X1162" s="39"/>
    </row>
    <row r="1163" spans="1:24">
      <c r="A1163" s="86"/>
      <c r="D1163" s="67"/>
      <c r="E1163" s="67"/>
      <c r="F1163" s="67"/>
      <c r="G1163" s="67"/>
      <c r="H1163" s="67"/>
      <c r="I1163" s="67"/>
      <c r="J1163" s="67"/>
      <c r="K1163" s="87"/>
      <c r="L1163" s="67"/>
      <c r="M1163" s="67"/>
      <c r="N1163" s="67"/>
      <c r="O1163" s="67"/>
      <c r="P1163" s="67"/>
      <c r="Q1163" s="67"/>
      <c r="R1163" s="87"/>
      <c r="S1163" s="67"/>
      <c r="U1163" s="88"/>
      <c r="X1163" s="39"/>
    </row>
    <row r="1164" spans="1:24">
      <c r="A1164" s="86"/>
      <c r="D1164" s="67"/>
      <c r="E1164" s="67"/>
      <c r="F1164" s="67"/>
      <c r="G1164" s="67"/>
      <c r="H1164" s="67"/>
      <c r="I1164" s="67"/>
      <c r="J1164" s="67"/>
      <c r="K1164" s="87"/>
      <c r="L1164" s="67"/>
      <c r="M1164" s="67"/>
      <c r="N1164" s="67"/>
      <c r="O1164" s="67"/>
      <c r="P1164" s="67"/>
      <c r="Q1164" s="67"/>
      <c r="R1164" s="87"/>
      <c r="S1164" s="67"/>
      <c r="U1164" s="88"/>
      <c r="X1164" s="39"/>
    </row>
    <row r="1165" spans="1:24">
      <c r="A1165" s="86"/>
      <c r="D1165" s="67"/>
      <c r="E1165" s="67"/>
      <c r="F1165" s="67"/>
      <c r="G1165" s="67"/>
      <c r="H1165" s="67"/>
      <c r="I1165" s="67"/>
      <c r="J1165" s="67"/>
      <c r="K1165" s="87"/>
      <c r="L1165" s="67"/>
      <c r="M1165" s="67"/>
      <c r="N1165" s="67"/>
      <c r="O1165" s="67"/>
      <c r="P1165" s="67"/>
      <c r="Q1165" s="67"/>
      <c r="R1165" s="87"/>
      <c r="S1165" s="67"/>
      <c r="U1165" s="88"/>
      <c r="X1165" s="39"/>
    </row>
    <row r="1166" spans="1:24">
      <c r="A1166" s="86"/>
      <c r="D1166" s="67"/>
      <c r="E1166" s="67"/>
      <c r="F1166" s="67"/>
      <c r="G1166" s="67"/>
      <c r="H1166" s="67"/>
      <c r="I1166" s="67"/>
      <c r="J1166" s="67"/>
      <c r="K1166" s="87"/>
      <c r="L1166" s="67"/>
      <c r="M1166" s="67"/>
      <c r="N1166" s="67"/>
      <c r="O1166" s="67"/>
      <c r="P1166" s="67"/>
      <c r="Q1166" s="67"/>
      <c r="R1166" s="87"/>
      <c r="S1166" s="67"/>
      <c r="U1166" s="88"/>
      <c r="X1166" s="39"/>
    </row>
    <row r="1167" spans="1:24">
      <c r="A1167" s="86"/>
      <c r="D1167" s="67"/>
      <c r="E1167" s="67"/>
      <c r="F1167" s="67"/>
      <c r="G1167" s="67"/>
      <c r="H1167" s="67"/>
      <c r="I1167" s="67"/>
      <c r="J1167" s="67"/>
      <c r="K1167" s="87"/>
      <c r="L1167" s="67"/>
      <c r="M1167" s="67"/>
      <c r="N1167" s="67"/>
      <c r="O1167" s="67"/>
      <c r="P1167" s="67"/>
      <c r="Q1167" s="67"/>
      <c r="R1167" s="87"/>
      <c r="S1167" s="67"/>
      <c r="U1167" s="88"/>
      <c r="X1167" s="39"/>
    </row>
    <row r="1168" spans="1:24">
      <c r="A1168" s="86"/>
      <c r="D1168" s="67"/>
      <c r="E1168" s="67"/>
      <c r="F1168" s="67"/>
      <c r="G1168" s="67"/>
      <c r="H1168" s="67"/>
      <c r="I1168" s="67"/>
      <c r="J1168" s="67"/>
      <c r="K1168" s="87"/>
      <c r="L1168" s="67"/>
      <c r="M1168" s="67"/>
      <c r="N1168" s="67"/>
      <c r="O1168" s="67"/>
      <c r="P1168" s="67"/>
      <c r="Q1168" s="67"/>
      <c r="R1168" s="87"/>
      <c r="S1168" s="67"/>
      <c r="U1168" s="88"/>
      <c r="X1168" s="39"/>
    </row>
    <row r="1169" spans="1:24">
      <c r="A1169" s="86"/>
      <c r="D1169" s="67"/>
      <c r="E1169" s="67"/>
      <c r="F1169" s="67"/>
      <c r="G1169" s="67"/>
      <c r="H1169" s="67"/>
      <c r="I1169" s="67"/>
      <c r="J1169" s="67"/>
      <c r="K1169" s="87"/>
      <c r="L1169" s="67"/>
      <c r="M1169" s="67"/>
      <c r="N1169" s="67"/>
      <c r="O1169" s="67"/>
      <c r="P1169" s="67"/>
      <c r="Q1169" s="67"/>
      <c r="R1169" s="87"/>
      <c r="S1169" s="67"/>
      <c r="U1169" s="88"/>
      <c r="X1169" s="39"/>
    </row>
    <row r="1170" spans="1:24">
      <c r="A1170" s="86"/>
      <c r="D1170" s="67"/>
      <c r="E1170" s="67"/>
      <c r="F1170" s="67"/>
      <c r="G1170" s="67"/>
      <c r="H1170" s="67"/>
      <c r="I1170" s="67"/>
      <c r="J1170" s="67"/>
      <c r="K1170" s="87"/>
      <c r="L1170" s="67"/>
      <c r="M1170" s="67"/>
      <c r="N1170" s="67"/>
      <c r="O1170" s="67"/>
      <c r="P1170" s="67"/>
      <c r="Q1170" s="67"/>
      <c r="R1170" s="87"/>
      <c r="S1170" s="67"/>
      <c r="U1170" s="88"/>
      <c r="X1170" s="39"/>
    </row>
    <row r="1171" spans="1:24">
      <c r="A1171" s="86"/>
      <c r="D1171" s="67"/>
      <c r="E1171" s="67"/>
      <c r="F1171" s="67"/>
      <c r="G1171" s="67"/>
      <c r="H1171" s="67"/>
      <c r="I1171" s="67"/>
      <c r="J1171" s="67"/>
      <c r="K1171" s="87"/>
      <c r="L1171" s="67"/>
      <c r="M1171" s="67"/>
      <c r="N1171" s="67"/>
      <c r="O1171" s="67"/>
      <c r="P1171" s="67"/>
      <c r="Q1171" s="67"/>
      <c r="R1171" s="87"/>
      <c r="S1171" s="67"/>
      <c r="U1171" s="88"/>
      <c r="X1171" s="39"/>
    </row>
    <row r="1172" spans="1:24">
      <c r="A1172" s="86"/>
      <c r="D1172" s="67"/>
      <c r="E1172" s="67"/>
      <c r="F1172" s="67"/>
      <c r="G1172" s="67"/>
      <c r="H1172" s="67"/>
      <c r="I1172" s="67"/>
      <c r="J1172" s="67"/>
      <c r="K1172" s="87"/>
      <c r="L1172" s="67"/>
      <c r="M1172" s="67"/>
      <c r="N1172" s="67"/>
      <c r="O1172" s="67"/>
      <c r="P1172" s="67"/>
      <c r="Q1172" s="67"/>
      <c r="R1172" s="87"/>
      <c r="S1172" s="67"/>
      <c r="U1172" s="88"/>
      <c r="X1172" s="39"/>
    </row>
    <row r="1173" spans="1:24">
      <c r="A1173" s="86"/>
      <c r="D1173" s="67"/>
      <c r="E1173" s="67"/>
      <c r="F1173" s="67"/>
      <c r="G1173" s="67"/>
      <c r="H1173" s="67"/>
      <c r="I1173" s="67"/>
      <c r="J1173" s="67"/>
      <c r="K1173" s="87"/>
      <c r="L1173" s="67"/>
      <c r="M1173" s="67"/>
      <c r="N1173" s="67"/>
      <c r="O1173" s="67"/>
      <c r="P1173" s="67"/>
      <c r="Q1173" s="67"/>
      <c r="R1173" s="87"/>
      <c r="S1173" s="67"/>
      <c r="U1173" s="88"/>
      <c r="X1173" s="39"/>
    </row>
    <row r="1174" spans="1:24">
      <c r="A1174" s="86"/>
      <c r="D1174" s="67"/>
      <c r="E1174" s="67"/>
      <c r="F1174" s="67"/>
      <c r="G1174" s="67"/>
      <c r="H1174" s="67"/>
      <c r="I1174" s="67"/>
      <c r="J1174" s="67"/>
      <c r="K1174" s="87"/>
      <c r="L1174" s="67"/>
      <c r="M1174" s="67"/>
      <c r="N1174" s="67"/>
      <c r="O1174" s="67"/>
      <c r="P1174" s="67"/>
      <c r="Q1174" s="67"/>
      <c r="R1174" s="87"/>
      <c r="S1174" s="67"/>
      <c r="U1174" s="88"/>
      <c r="X1174" s="39"/>
    </row>
    <row r="1175" spans="1:24">
      <c r="A1175" s="86"/>
      <c r="D1175" s="67"/>
      <c r="E1175" s="67"/>
      <c r="F1175" s="67"/>
      <c r="G1175" s="67"/>
      <c r="H1175" s="67"/>
      <c r="I1175" s="67"/>
      <c r="J1175" s="67"/>
      <c r="K1175" s="87"/>
      <c r="L1175" s="67"/>
      <c r="M1175" s="67"/>
      <c r="N1175" s="67"/>
      <c r="O1175" s="67"/>
      <c r="P1175" s="67"/>
      <c r="Q1175" s="67"/>
      <c r="R1175" s="87"/>
      <c r="S1175" s="67"/>
      <c r="U1175" s="88"/>
      <c r="X1175" s="39"/>
    </row>
    <row r="1176" spans="1:24">
      <c r="A1176" s="86"/>
      <c r="D1176" s="67"/>
      <c r="E1176" s="67"/>
      <c r="F1176" s="67"/>
      <c r="G1176" s="67"/>
      <c r="H1176" s="67"/>
      <c r="I1176" s="67"/>
      <c r="J1176" s="67"/>
      <c r="K1176" s="87"/>
      <c r="L1176" s="67"/>
      <c r="M1176" s="67"/>
      <c r="N1176" s="67"/>
      <c r="O1176" s="67"/>
      <c r="P1176" s="67"/>
      <c r="Q1176" s="67"/>
      <c r="R1176" s="87"/>
      <c r="S1176" s="67"/>
      <c r="U1176" s="88"/>
      <c r="X1176" s="39"/>
    </row>
    <row r="1177" spans="1:24">
      <c r="A1177" s="86"/>
      <c r="D1177" s="67"/>
      <c r="E1177" s="67"/>
      <c r="F1177" s="67"/>
      <c r="G1177" s="67"/>
      <c r="H1177" s="67"/>
      <c r="I1177" s="67"/>
      <c r="J1177" s="67"/>
      <c r="K1177" s="87"/>
      <c r="L1177" s="67"/>
      <c r="M1177" s="67"/>
      <c r="N1177" s="67"/>
      <c r="O1177" s="67"/>
      <c r="P1177" s="67"/>
      <c r="Q1177" s="67"/>
      <c r="R1177" s="87"/>
      <c r="S1177" s="67"/>
      <c r="U1177" s="88"/>
      <c r="X1177" s="39"/>
    </row>
    <row r="1178" spans="1:24">
      <c r="A1178" s="86"/>
      <c r="D1178" s="67"/>
      <c r="E1178" s="67"/>
      <c r="F1178" s="67"/>
      <c r="G1178" s="67"/>
      <c r="H1178" s="67"/>
      <c r="I1178" s="67"/>
      <c r="J1178" s="67"/>
      <c r="K1178" s="87"/>
      <c r="L1178" s="67"/>
      <c r="M1178" s="67"/>
      <c r="N1178" s="67"/>
      <c r="O1178" s="67"/>
      <c r="P1178" s="67"/>
      <c r="Q1178" s="67"/>
      <c r="R1178" s="87"/>
      <c r="S1178" s="67"/>
      <c r="U1178" s="88"/>
      <c r="X1178" s="39"/>
    </row>
    <row r="1179" spans="1:24">
      <c r="A1179" s="86"/>
      <c r="D1179" s="67"/>
      <c r="E1179" s="67"/>
      <c r="F1179" s="67"/>
      <c r="G1179" s="67"/>
      <c r="H1179" s="67"/>
      <c r="I1179" s="67"/>
      <c r="J1179" s="67"/>
      <c r="K1179" s="87"/>
      <c r="L1179" s="67"/>
      <c r="M1179" s="67"/>
      <c r="N1179" s="67"/>
      <c r="O1179" s="67"/>
      <c r="P1179" s="67"/>
      <c r="Q1179" s="67"/>
      <c r="R1179" s="87"/>
      <c r="S1179" s="67"/>
      <c r="U1179" s="88"/>
      <c r="X1179" s="39"/>
    </row>
    <row r="1180" spans="1:24">
      <c r="A1180" s="86"/>
      <c r="D1180" s="67"/>
      <c r="E1180" s="67"/>
      <c r="F1180" s="67"/>
      <c r="G1180" s="67"/>
      <c r="H1180" s="67"/>
      <c r="I1180" s="67"/>
      <c r="J1180" s="67"/>
      <c r="K1180" s="87"/>
      <c r="L1180" s="67"/>
      <c r="M1180" s="67"/>
      <c r="N1180" s="67"/>
      <c r="O1180" s="67"/>
      <c r="P1180" s="67"/>
      <c r="Q1180" s="67"/>
      <c r="R1180" s="87"/>
      <c r="S1180" s="67"/>
      <c r="U1180" s="88"/>
      <c r="X1180" s="39"/>
    </row>
    <row r="1181" spans="1:24">
      <c r="A1181" s="86"/>
      <c r="D1181" s="67"/>
      <c r="E1181" s="67"/>
      <c r="F1181" s="67"/>
      <c r="G1181" s="67"/>
      <c r="H1181" s="67"/>
      <c r="I1181" s="67"/>
      <c r="J1181" s="67"/>
      <c r="K1181" s="87"/>
      <c r="L1181" s="67"/>
      <c r="M1181" s="67"/>
      <c r="N1181" s="67"/>
      <c r="O1181" s="67"/>
      <c r="P1181" s="67"/>
      <c r="Q1181" s="67"/>
      <c r="R1181" s="87"/>
      <c r="S1181" s="67"/>
      <c r="U1181" s="88"/>
      <c r="X1181" s="39"/>
    </row>
    <row r="1182" spans="1:24">
      <c r="A1182" s="86"/>
      <c r="D1182" s="67"/>
      <c r="E1182" s="67"/>
      <c r="F1182" s="67"/>
      <c r="G1182" s="67"/>
      <c r="H1182" s="67"/>
      <c r="I1182" s="67"/>
      <c r="J1182" s="67"/>
      <c r="K1182" s="87"/>
      <c r="L1182" s="67"/>
      <c r="M1182" s="67"/>
      <c r="N1182" s="67"/>
      <c r="O1182" s="67"/>
      <c r="P1182" s="67"/>
      <c r="Q1182" s="67"/>
      <c r="R1182" s="87"/>
      <c r="S1182" s="67"/>
      <c r="U1182" s="88"/>
      <c r="X1182" s="39"/>
    </row>
    <row r="1183" spans="1:24">
      <c r="A1183" s="86"/>
      <c r="D1183" s="67"/>
      <c r="E1183" s="67"/>
      <c r="F1183" s="67"/>
      <c r="G1183" s="67"/>
      <c r="H1183" s="67"/>
      <c r="I1183" s="67"/>
      <c r="J1183" s="67"/>
      <c r="K1183" s="87"/>
      <c r="L1183" s="67"/>
      <c r="M1183" s="67"/>
      <c r="N1183" s="67"/>
      <c r="O1183" s="67"/>
      <c r="P1183" s="67"/>
      <c r="Q1183" s="67"/>
      <c r="R1183" s="87"/>
      <c r="S1183" s="67"/>
      <c r="U1183" s="88"/>
      <c r="X1183" s="39"/>
    </row>
    <row r="1184" spans="1:24">
      <c r="A1184" s="86"/>
      <c r="D1184" s="67"/>
      <c r="E1184" s="67"/>
      <c r="F1184" s="67"/>
      <c r="G1184" s="67"/>
      <c r="H1184" s="67"/>
      <c r="I1184" s="67"/>
      <c r="J1184" s="67"/>
      <c r="K1184" s="87"/>
      <c r="L1184" s="67"/>
      <c r="M1184" s="67"/>
      <c r="N1184" s="67"/>
      <c r="O1184" s="67"/>
      <c r="P1184" s="67"/>
      <c r="Q1184" s="67"/>
      <c r="R1184" s="87"/>
      <c r="S1184" s="67"/>
      <c r="U1184" s="88"/>
      <c r="X1184" s="39"/>
    </row>
    <row r="1185" spans="1:24">
      <c r="A1185" s="86"/>
      <c r="D1185" s="67"/>
      <c r="E1185" s="67"/>
      <c r="F1185" s="67"/>
      <c r="G1185" s="67"/>
      <c r="H1185" s="67"/>
      <c r="I1185" s="67"/>
      <c r="J1185" s="67"/>
      <c r="K1185" s="87"/>
      <c r="L1185" s="67"/>
      <c r="M1185" s="67"/>
      <c r="N1185" s="67"/>
      <c r="O1185" s="67"/>
      <c r="P1185" s="67"/>
      <c r="Q1185" s="67"/>
      <c r="R1185" s="87"/>
      <c r="S1185" s="67"/>
      <c r="U1185" s="88"/>
      <c r="X1185" s="39"/>
    </row>
    <row r="1186" spans="1:24">
      <c r="A1186" s="86"/>
      <c r="D1186" s="67"/>
      <c r="E1186" s="67"/>
      <c r="F1186" s="67"/>
      <c r="G1186" s="67"/>
      <c r="H1186" s="67"/>
      <c r="I1186" s="67"/>
      <c r="J1186" s="67"/>
      <c r="K1186" s="87"/>
      <c r="L1186" s="67"/>
      <c r="M1186" s="67"/>
      <c r="N1186" s="67"/>
      <c r="O1186" s="67"/>
      <c r="P1186" s="67"/>
      <c r="Q1186" s="67"/>
      <c r="R1186" s="87"/>
      <c r="S1186" s="67"/>
      <c r="U1186" s="88"/>
      <c r="X1186" s="39"/>
    </row>
    <row r="1187" spans="1:24">
      <c r="A1187" s="86"/>
      <c r="D1187" s="67"/>
      <c r="E1187" s="67"/>
      <c r="F1187" s="67"/>
      <c r="G1187" s="67"/>
      <c r="H1187" s="67"/>
      <c r="I1187" s="67"/>
      <c r="J1187" s="67"/>
      <c r="K1187" s="87"/>
      <c r="L1187" s="67"/>
      <c r="M1187" s="67"/>
      <c r="N1187" s="67"/>
      <c r="O1187" s="67"/>
      <c r="P1187" s="67"/>
      <c r="Q1187" s="67"/>
      <c r="R1187" s="87"/>
      <c r="S1187" s="67"/>
      <c r="U1187" s="88"/>
      <c r="X1187" s="39"/>
    </row>
    <row r="1188" spans="1:24">
      <c r="A1188" s="86"/>
      <c r="D1188" s="67"/>
      <c r="E1188" s="67"/>
      <c r="F1188" s="67"/>
      <c r="G1188" s="67"/>
      <c r="H1188" s="67"/>
      <c r="I1188" s="67"/>
      <c r="J1188" s="67"/>
      <c r="K1188" s="87"/>
      <c r="L1188" s="67"/>
      <c r="M1188" s="67"/>
      <c r="N1188" s="67"/>
      <c r="O1188" s="67"/>
      <c r="P1188" s="67"/>
      <c r="Q1188" s="67"/>
      <c r="R1188" s="87"/>
      <c r="S1188" s="67"/>
      <c r="U1188" s="88"/>
      <c r="X1188" s="39"/>
    </row>
    <row r="1189" spans="1:24">
      <c r="A1189" s="86"/>
      <c r="D1189" s="67"/>
      <c r="E1189" s="67"/>
      <c r="F1189" s="67"/>
      <c r="G1189" s="67"/>
      <c r="H1189" s="67"/>
      <c r="I1189" s="67"/>
      <c r="J1189" s="67"/>
      <c r="K1189" s="87"/>
      <c r="L1189" s="67"/>
      <c r="M1189" s="67"/>
      <c r="N1189" s="67"/>
      <c r="O1189" s="67"/>
      <c r="P1189" s="67"/>
      <c r="Q1189" s="67"/>
      <c r="R1189" s="87"/>
      <c r="S1189" s="67"/>
      <c r="U1189" s="88"/>
      <c r="X1189" s="39"/>
    </row>
    <row r="1190" spans="1:24">
      <c r="A1190" s="86"/>
      <c r="D1190" s="67"/>
      <c r="E1190" s="67"/>
      <c r="F1190" s="67"/>
      <c r="G1190" s="67"/>
      <c r="H1190" s="67"/>
      <c r="I1190" s="67"/>
      <c r="J1190" s="67"/>
      <c r="K1190" s="87"/>
      <c r="L1190" s="67"/>
      <c r="M1190" s="67"/>
      <c r="N1190" s="67"/>
      <c r="O1190" s="67"/>
      <c r="P1190" s="67"/>
      <c r="Q1190" s="67"/>
      <c r="R1190" s="87"/>
      <c r="S1190" s="67"/>
      <c r="U1190" s="88"/>
      <c r="X1190" s="39"/>
    </row>
    <row r="1191" spans="1:24">
      <c r="A1191" s="86"/>
      <c r="D1191" s="67"/>
      <c r="E1191" s="67"/>
      <c r="F1191" s="67"/>
      <c r="G1191" s="67"/>
      <c r="H1191" s="67"/>
      <c r="I1191" s="67"/>
      <c r="J1191" s="67"/>
      <c r="K1191" s="87"/>
      <c r="L1191" s="67"/>
      <c r="M1191" s="67"/>
      <c r="N1191" s="67"/>
      <c r="O1191" s="67"/>
      <c r="P1191" s="67"/>
      <c r="Q1191" s="67"/>
      <c r="R1191" s="87"/>
      <c r="S1191" s="67"/>
      <c r="U1191" s="88"/>
      <c r="X1191" s="39"/>
    </row>
    <row r="1192" spans="1:24">
      <c r="A1192" s="86"/>
      <c r="D1192" s="67"/>
      <c r="E1192" s="67"/>
      <c r="F1192" s="67"/>
      <c r="G1192" s="67"/>
      <c r="H1192" s="67"/>
      <c r="I1192" s="67"/>
      <c r="J1192" s="67"/>
      <c r="K1192" s="87"/>
      <c r="L1192" s="67"/>
      <c r="M1192" s="67"/>
      <c r="N1192" s="67"/>
      <c r="O1192" s="67"/>
      <c r="P1192" s="67"/>
      <c r="Q1192" s="67"/>
      <c r="R1192" s="87"/>
      <c r="S1192" s="67"/>
      <c r="U1192" s="88"/>
      <c r="X1192" s="39"/>
    </row>
    <row r="1193" spans="1:24">
      <c r="A1193" s="86"/>
      <c r="D1193" s="67"/>
      <c r="E1193" s="67"/>
      <c r="F1193" s="67"/>
      <c r="G1193" s="67"/>
      <c r="H1193" s="67"/>
      <c r="I1193" s="67"/>
      <c r="J1193" s="67"/>
      <c r="K1193" s="87"/>
      <c r="L1193" s="67"/>
      <c r="M1193" s="67"/>
      <c r="N1193" s="67"/>
      <c r="O1193" s="67"/>
      <c r="P1193" s="67"/>
      <c r="Q1193" s="67"/>
      <c r="R1193" s="87"/>
      <c r="S1193" s="67"/>
      <c r="U1193" s="88"/>
      <c r="X1193" s="39"/>
    </row>
    <row r="1194" spans="1:24">
      <c r="A1194" s="86"/>
      <c r="D1194" s="67"/>
      <c r="E1194" s="67"/>
      <c r="F1194" s="67"/>
      <c r="G1194" s="67"/>
      <c r="H1194" s="67"/>
      <c r="I1194" s="67"/>
      <c r="J1194" s="67"/>
      <c r="K1194" s="87"/>
      <c r="L1194" s="67"/>
      <c r="M1194" s="67"/>
      <c r="N1194" s="67"/>
      <c r="O1194" s="67"/>
      <c r="P1194" s="67"/>
      <c r="Q1194" s="67"/>
      <c r="R1194" s="87"/>
      <c r="S1194" s="67"/>
      <c r="U1194" s="88"/>
      <c r="X1194" s="39"/>
    </row>
    <row r="1195" spans="1:24">
      <c r="A1195" s="86"/>
      <c r="D1195" s="67"/>
      <c r="E1195" s="67"/>
      <c r="F1195" s="67"/>
      <c r="G1195" s="67"/>
      <c r="H1195" s="67"/>
      <c r="I1195" s="67"/>
      <c r="J1195" s="67"/>
      <c r="K1195" s="87"/>
      <c r="L1195" s="67"/>
      <c r="M1195" s="67"/>
      <c r="N1195" s="67"/>
      <c r="O1195" s="67"/>
      <c r="P1195" s="67"/>
      <c r="Q1195" s="67"/>
      <c r="R1195" s="87"/>
      <c r="S1195" s="67"/>
      <c r="U1195" s="88"/>
      <c r="X1195" s="39"/>
    </row>
    <row r="1196" spans="1:24">
      <c r="A1196" s="86"/>
      <c r="D1196" s="67"/>
      <c r="E1196" s="67"/>
      <c r="F1196" s="67"/>
      <c r="G1196" s="67"/>
      <c r="H1196" s="67"/>
      <c r="I1196" s="67"/>
      <c r="J1196" s="67"/>
      <c r="K1196" s="87"/>
      <c r="L1196" s="67"/>
      <c r="M1196" s="67"/>
      <c r="N1196" s="67"/>
      <c r="O1196" s="67"/>
      <c r="P1196" s="67"/>
      <c r="Q1196" s="67"/>
      <c r="R1196" s="87"/>
      <c r="S1196" s="67"/>
      <c r="U1196" s="88"/>
      <c r="X1196" s="39"/>
    </row>
    <row r="1197" spans="1:24">
      <c r="A1197" s="86"/>
      <c r="D1197" s="67"/>
      <c r="E1197" s="67"/>
      <c r="F1197" s="67"/>
      <c r="G1197" s="67"/>
      <c r="H1197" s="67"/>
      <c r="I1197" s="67"/>
      <c r="J1197" s="67"/>
      <c r="K1197" s="87"/>
      <c r="L1197" s="67"/>
      <c r="M1197" s="67"/>
      <c r="N1197" s="67"/>
      <c r="O1197" s="67"/>
      <c r="P1197" s="67"/>
      <c r="Q1197" s="67"/>
      <c r="R1197" s="87"/>
      <c r="S1197" s="67"/>
      <c r="U1197" s="88"/>
      <c r="X1197" s="39"/>
    </row>
    <row r="1198" spans="1:24">
      <c r="A1198" s="86"/>
      <c r="D1198" s="67"/>
      <c r="E1198" s="67"/>
      <c r="F1198" s="67"/>
      <c r="G1198" s="67"/>
      <c r="H1198" s="67"/>
      <c r="I1198" s="67"/>
      <c r="J1198" s="67"/>
      <c r="K1198" s="87"/>
      <c r="L1198" s="67"/>
      <c r="M1198" s="67"/>
      <c r="N1198" s="67"/>
      <c r="O1198" s="67"/>
      <c r="P1198" s="67"/>
      <c r="Q1198" s="67"/>
      <c r="R1198" s="87"/>
      <c r="S1198" s="67"/>
      <c r="U1198" s="88"/>
      <c r="X1198" s="39"/>
    </row>
    <row r="1199" spans="1:24">
      <c r="A1199" s="86"/>
      <c r="D1199" s="67"/>
      <c r="E1199" s="67"/>
      <c r="F1199" s="67"/>
      <c r="G1199" s="67"/>
      <c r="H1199" s="67"/>
      <c r="I1199" s="67"/>
      <c r="J1199" s="67"/>
      <c r="K1199" s="87"/>
      <c r="L1199" s="67"/>
      <c r="M1199" s="67"/>
      <c r="N1199" s="67"/>
      <c r="O1199" s="67"/>
      <c r="P1199" s="67"/>
      <c r="Q1199" s="67"/>
      <c r="R1199" s="87"/>
      <c r="S1199" s="67"/>
      <c r="U1199" s="88"/>
      <c r="X1199" s="39"/>
    </row>
    <row r="1200" spans="1:24">
      <c r="A1200" s="86"/>
      <c r="D1200" s="67"/>
      <c r="E1200" s="67"/>
      <c r="F1200" s="67"/>
      <c r="G1200" s="67"/>
      <c r="H1200" s="67"/>
      <c r="I1200" s="67"/>
      <c r="J1200" s="67"/>
      <c r="K1200" s="87"/>
      <c r="L1200" s="67"/>
      <c r="M1200" s="67"/>
      <c r="N1200" s="67"/>
      <c r="O1200" s="67"/>
      <c r="P1200" s="67"/>
      <c r="Q1200" s="67"/>
      <c r="R1200" s="87"/>
      <c r="S1200" s="67"/>
      <c r="U1200" s="88"/>
      <c r="X1200" s="39"/>
    </row>
    <row r="1201" spans="1:24">
      <c r="A1201" s="86"/>
      <c r="D1201" s="67"/>
      <c r="E1201" s="67"/>
      <c r="F1201" s="67"/>
      <c r="G1201" s="67"/>
      <c r="H1201" s="67"/>
      <c r="I1201" s="67"/>
      <c r="J1201" s="67"/>
      <c r="K1201" s="87"/>
      <c r="L1201" s="67"/>
      <c r="M1201" s="67"/>
      <c r="N1201" s="67"/>
      <c r="O1201" s="67"/>
      <c r="P1201" s="67"/>
      <c r="Q1201" s="67"/>
      <c r="R1201" s="87"/>
      <c r="S1201" s="67"/>
      <c r="U1201" s="88"/>
      <c r="X1201" s="39"/>
    </row>
    <row r="1202" spans="1:24">
      <c r="A1202" s="86"/>
      <c r="D1202" s="67"/>
      <c r="E1202" s="67"/>
      <c r="F1202" s="67"/>
      <c r="G1202" s="67"/>
      <c r="H1202" s="67"/>
      <c r="I1202" s="67"/>
      <c r="J1202" s="67"/>
      <c r="K1202" s="87"/>
      <c r="L1202" s="67"/>
      <c r="M1202" s="67"/>
      <c r="N1202" s="67"/>
      <c r="O1202" s="67"/>
      <c r="P1202" s="67"/>
      <c r="Q1202" s="67"/>
      <c r="R1202" s="87"/>
      <c r="S1202" s="67"/>
      <c r="U1202" s="88"/>
      <c r="X1202" s="39"/>
    </row>
    <row r="1203" spans="1:24">
      <c r="A1203" s="86"/>
      <c r="D1203" s="67"/>
      <c r="E1203" s="67"/>
      <c r="F1203" s="67"/>
      <c r="G1203" s="67"/>
      <c r="H1203" s="67"/>
      <c r="I1203" s="67"/>
      <c r="J1203" s="67"/>
      <c r="K1203" s="87"/>
      <c r="L1203" s="67"/>
      <c r="M1203" s="67"/>
      <c r="N1203" s="67"/>
      <c r="O1203" s="67"/>
      <c r="P1203" s="67"/>
      <c r="Q1203" s="67"/>
      <c r="R1203" s="87"/>
      <c r="S1203" s="67"/>
      <c r="U1203" s="88"/>
      <c r="X1203" s="39"/>
    </row>
    <row r="1204" spans="1:24">
      <c r="A1204" s="86"/>
      <c r="D1204" s="67"/>
      <c r="E1204" s="67"/>
      <c r="F1204" s="67"/>
      <c r="G1204" s="67"/>
      <c r="H1204" s="67"/>
      <c r="I1204" s="67"/>
      <c r="J1204" s="67"/>
      <c r="K1204" s="87"/>
      <c r="L1204" s="67"/>
      <c r="M1204" s="67"/>
      <c r="N1204" s="67"/>
      <c r="O1204" s="67"/>
      <c r="P1204" s="67"/>
      <c r="Q1204" s="67"/>
      <c r="R1204" s="87"/>
      <c r="S1204" s="67"/>
      <c r="U1204" s="88"/>
      <c r="X1204" s="39"/>
    </row>
    <row r="1205" spans="1:24">
      <c r="A1205" s="86"/>
      <c r="D1205" s="67"/>
      <c r="E1205" s="67"/>
      <c r="F1205" s="67"/>
      <c r="G1205" s="67"/>
      <c r="H1205" s="67"/>
      <c r="I1205" s="67"/>
      <c r="J1205" s="67"/>
      <c r="K1205" s="87"/>
      <c r="L1205" s="67"/>
      <c r="M1205" s="67"/>
      <c r="N1205" s="67"/>
      <c r="O1205" s="67"/>
      <c r="P1205" s="67"/>
      <c r="Q1205" s="67"/>
      <c r="R1205" s="87"/>
      <c r="S1205" s="67"/>
      <c r="U1205" s="88"/>
      <c r="X1205" s="39"/>
    </row>
    <row r="1206" spans="1:24">
      <c r="A1206" s="86"/>
      <c r="D1206" s="67"/>
      <c r="E1206" s="67"/>
      <c r="F1206" s="67"/>
      <c r="G1206" s="67"/>
      <c r="H1206" s="67"/>
      <c r="I1206" s="67"/>
      <c r="J1206" s="67"/>
      <c r="K1206" s="87"/>
      <c r="L1206" s="67"/>
      <c r="M1206" s="67"/>
      <c r="N1206" s="67"/>
      <c r="O1206" s="67"/>
      <c r="P1206" s="67"/>
      <c r="Q1206" s="67"/>
      <c r="R1206" s="87"/>
      <c r="S1206" s="67"/>
      <c r="U1206" s="88"/>
      <c r="X1206" s="39"/>
    </row>
    <row r="1207" spans="1:24">
      <c r="A1207" s="86"/>
      <c r="D1207" s="67"/>
      <c r="E1207" s="67"/>
      <c r="F1207" s="67"/>
      <c r="G1207" s="67"/>
      <c r="H1207" s="67"/>
      <c r="I1207" s="67"/>
      <c r="J1207" s="67"/>
      <c r="K1207" s="87"/>
      <c r="L1207" s="67"/>
      <c r="M1207" s="67"/>
      <c r="N1207" s="67"/>
      <c r="O1207" s="67"/>
      <c r="P1207" s="67"/>
      <c r="Q1207" s="67"/>
      <c r="R1207" s="87"/>
      <c r="S1207" s="67"/>
      <c r="U1207" s="88"/>
      <c r="X1207" s="39"/>
    </row>
    <row r="1208" spans="1:24">
      <c r="A1208" s="86"/>
      <c r="D1208" s="67"/>
      <c r="E1208" s="67"/>
      <c r="F1208" s="67"/>
      <c r="G1208" s="67"/>
      <c r="H1208" s="67"/>
      <c r="I1208" s="67"/>
      <c r="J1208" s="67"/>
      <c r="K1208" s="87"/>
      <c r="L1208" s="67"/>
      <c r="M1208" s="67"/>
      <c r="N1208" s="67"/>
      <c r="O1208" s="67"/>
      <c r="P1208" s="67"/>
      <c r="Q1208" s="67"/>
      <c r="R1208" s="87"/>
      <c r="S1208" s="67"/>
      <c r="U1208" s="88"/>
      <c r="X1208" s="39"/>
    </row>
    <row r="1209" spans="1:24">
      <c r="A1209" s="86"/>
      <c r="D1209" s="67"/>
      <c r="E1209" s="67"/>
      <c r="F1209" s="67"/>
      <c r="G1209" s="67"/>
      <c r="H1209" s="67"/>
      <c r="I1209" s="67"/>
      <c r="J1209" s="67"/>
      <c r="K1209" s="87"/>
      <c r="L1209" s="67"/>
      <c r="M1209" s="67"/>
      <c r="N1209" s="67"/>
      <c r="O1209" s="67"/>
      <c r="P1209" s="67"/>
      <c r="Q1209" s="67"/>
      <c r="R1209" s="87"/>
      <c r="S1209" s="67"/>
      <c r="U1209" s="88"/>
      <c r="X1209" s="39"/>
    </row>
    <row r="1210" spans="1:24">
      <c r="A1210" s="86"/>
      <c r="D1210" s="67"/>
      <c r="E1210" s="67"/>
      <c r="F1210" s="67"/>
      <c r="G1210" s="67"/>
      <c r="H1210" s="67"/>
      <c r="I1210" s="67"/>
      <c r="J1210" s="67"/>
      <c r="K1210" s="87"/>
      <c r="L1210" s="67"/>
      <c r="M1210" s="67"/>
      <c r="N1210" s="67"/>
      <c r="O1210" s="67"/>
      <c r="P1210" s="67"/>
      <c r="Q1210" s="67"/>
      <c r="R1210" s="87"/>
      <c r="S1210" s="67"/>
      <c r="U1210" s="88"/>
      <c r="X1210" s="39"/>
    </row>
    <row r="1211" spans="1:24">
      <c r="A1211" s="86"/>
      <c r="D1211" s="67"/>
      <c r="E1211" s="67"/>
      <c r="F1211" s="67"/>
      <c r="G1211" s="67"/>
      <c r="H1211" s="67"/>
      <c r="I1211" s="67"/>
      <c r="J1211" s="67"/>
      <c r="K1211" s="87"/>
      <c r="L1211" s="67"/>
      <c r="M1211" s="67"/>
      <c r="N1211" s="67"/>
      <c r="O1211" s="67"/>
      <c r="P1211" s="67"/>
      <c r="Q1211" s="67"/>
      <c r="R1211" s="87"/>
      <c r="S1211" s="67"/>
      <c r="U1211" s="88"/>
      <c r="X1211" s="39"/>
    </row>
    <row r="1212" spans="1:24">
      <c r="A1212" s="86"/>
      <c r="D1212" s="67"/>
      <c r="E1212" s="67"/>
      <c r="F1212" s="67"/>
      <c r="G1212" s="67"/>
      <c r="H1212" s="67"/>
      <c r="I1212" s="67"/>
      <c r="J1212" s="67"/>
      <c r="K1212" s="87"/>
      <c r="L1212" s="67"/>
      <c r="M1212" s="67"/>
      <c r="N1212" s="67"/>
      <c r="O1212" s="67"/>
      <c r="P1212" s="67"/>
      <c r="Q1212" s="67"/>
      <c r="R1212" s="87"/>
      <c r="S1212" s="67"/>
      <c r="U1212" s="88"/>
      <c r="X1212" s="39"/>
    </row>
    <row r="1213" spans="1:24">
      <c r="A1213" s="86"/>
      <c r="D1213" s="67"/>
      <c r="E1213" s="67"/>
      <c r="F1213" s="67"/>
      <c r="G1213" s="67"/>
      <c r="H1213" s="67"/>
      <c r="I1213" s="67"/>
      <c r="J1213" s="67"/>
      <c r="K1213" s="87"/>
      <c r="L1213" s="67"/>
      <c r="M1213" s="67"/>
      <c r="N1213" s="67"/>
      <c r="O1213" s="67"/>
      <c r="P1213" s="67"/>
      <c r="Q1213" s="67"/>
      <c r="R1213" s="87"/>
      <c r="S1213" s="67"/>
      <c r="U1213" s="88"/>
      <c r="X1213" s="39"/>
    </row>
    <row r="1214" spans="1:24">
      <c r="A1214" s="86"/>
      <c r="D1214" s="67"/>
      <c r="E1214" s="67"/>
      <c r="F1214" s="67"/>
      <c r="G1214" s="67"/>
      <c r="H1214" s="67"/>
      <c r="I1214" s="67"/>
      <c r="J1214" s="67"/>
      <c r="K1214" s="87"/>
      <c r="L1214" s="67"/>
      <c r="M1214" s="67"/>
      <c r="N1214" s="67"/>
      <c r="O1214" s="67"/>
      <c r="P1214" s="67"/>
      <c r="Q1214" s="67"/>
      <c r="R1214" s="87"/>
      <c r="S1214" s="67"/>
      <c r="U1214" s="88"/>
      <c r="X1214" s="39"/>
    </row>
    <row r="1215" spans="1:24">
      <c r="A1215" s="86"/>
      <c r="D1215" s="67"/>
      <c r="E1215" s="67"/>
      <c r="F1215" s="67"/>
      <c r="G1215" s="67"/>
      <c r="H1215" s="67"/>
      <c r="I1215" s="67"/>
      <c r="J1215" s="67"/>
      <c r="K1215" s="87"/>
      <c r="L1215" s="67"/>
      <c r="M1215" s="67"/>
      <c r="N1215" s="67"/>
      <c r="O1215" s="67"/>
      <c r="P1215" s="67"/>
      <c r="Q1215" s="67"/>
      <c r="R1215" s="87"/>
      <c r="S1215" s="67"/>
      <c r="U1215" s="88"/>
      <c r="X1215" s="39"/>
    </row>
    <row r="1216" spans="1:24">
      <c r="A1216" s="86"/>
      <c r="D1216" s="67"/>
      <c r="E1216" s="67"/>
      <c r="F1216" s="67"/>
      <c r="G1216" s="67"/>
      <c r="H1216" s="67"/>
      <c r="I1216" s="67"/>
      <c r="J1216" s="67"/>
      <c r="K1216" s="87"/>
      <c r="L1216" s="67"/>
      <c r="M1216" s="67"/>
      <c r="N1216" s="67"/>
      <c r="O1216" s="67"/>
      <c r="P1216" s="67"/>
      <c r="Q1216" s="67"/>
      <c r="R1216" s="87"/>
      <c r="S1216" s="67"/>
      <c r="U1216" s="88"/>
      <c r="X1216" s="39"/>
    </row>
    <row r="1217" spans="1:24">
      <c r="A1217" s="86"/>
      <c r="D1217" s="67"/>
      <c r="E1217" s="67"/>
      <c r="F1217" s="67"/>
      <c r="G1217" s="67"/>
      <c r="H1217" s="67"/>
      <c r="I1217" s="67"/>
      <c r="J1217" s="67"/>
      <c r="K1217" s="87"/>
      <c r="L1217" s="67"/>
      <c r="M1217" s="67"/>
      <c r="N1217" s="67"/>
      <c r="O1217" s="67"/>
      <c r="P1217" s="67"/>
      <c r="Q1217" s="67"/>
      <c r="R1217" s="87"/>
      <c r="S1217" s="67"/>
      <c r="U1217" s="88"/>
      <c r="X1217" s="39"/>
    </row>
    <row r="1218" spans="1:24">
      <c r="A1218" s="86"/>
      <c r="D1218" s="67"/>
      <c r="E1218" s="67"/>
      <c r="F1218" s="67"/>
      <c r="G1218" s="67"/>
      <c r="H1218" s="67"/>
      <c r="I1218" s="67"/>
      <c r="J1218" s="67"/>
      <c r="K1218" s="87"/>
      <c r="L1218" s="67"/>
      <c r="M1218" s="67"/>
      <c r="N1218" s="67"/>
      <c r="O1218" s="67"/>
      <c r="P1218" s="67"/>
      <c r="Q1218" s="67"/>
      <c r="R1218" s="87"/>
      <c r="S1218" s="67"/>
      <c r="U1218" s="88"/>
      <c r="X1218" s="39"/>
    </row>
    <row r="1219" spans="1:24">
      <c r="A1219" s="86"/>
      <c r="D1219" s="67"/>
      <c r="E1219" s="67"/>
      <c r="F1219" s="67"/>
      <c r="G1219" s="67"/>
      <c r="H1219" s="67"/>
      <c r="I1219" s="67"/>
      <c r="J1219" s="67"/>
      <c r="K1219" s="87"/>
      <c r="L1219" s="67"/>
      <c r="M1219" s="67"/>
      <c r="N1219" s="67"/>
      <c r="O1219" s="67"/>
      <c r="P1219" s="67"/>
      <c r="Q1219" s="67"/>
      <c r="R1219" s="87"/>
      <c r="S1219" s="67"/>
      <c r="U1219" s="88"/>
      <c r="X1219" s="39"/>
    </row>
    <row r="1220" spans="1:24">
      <c r="A1220" s="86"/>
      <c r="D1220" s="67"/>
      <c r="E1220" s="67"/>
      <c r="F1220" s="67"/>
      <c r="G1220" s="67"/>
      <c r="H1220" s="67"/>
      <c r="I1220" s="67"/>
      <c r="J1220" s="67"/>
      <c r="K1220" s="87"/>
      <c r="L1220" s="67"/>
      <c r="M1220" s="67"/>
      <c r="N1220" s="67"/>
      <c r="O1220" s="67"/>
      <c r="P1220" s="67"/>
      <c r="Q1220" s="67"/>
      <c r="R1220" s="87"/>
      <c r="S1220" s="67"/>
      <c r="U1220" s="88"/>
      <c r="X1220" s="39"/>
    </row>
    <row r="1221" spans="1:24">
      <c r="A1221" s="86"/>
      <c r="D1221" s="67"/>
      <c r="E1221" s="67"/>
      <c r="F1221" s="67"/>
      <c r="G1221" s="67"/>
      <c r="H1221" s="67"/>
      <c r="I1221" s="67"/>
      <c r="J1221" s="67"/>
      <c r="K1221" s="87"/>
      <c r="L1221" s="67"/>
      <c r="M1221" s="67"/>
      <c r="N1221" s="67"/>
      <c r="O1221" s="67"/>
      <c r="P1221" s="67"/>
      <c r="Q1221" s="67"/>
      <c r="R1221" s="87"/>
      <c r="S1221" s="67"/>
      <c r="U1221" s="88"/>
      <c r="X1221" s="39"/>
    </row>
    <row r="1222" spans="1:24">
      <c r="A1222" s="86"/>
      <c r="D1222" s="67"/>
      <c r="E1222" s="67"/>
      <c r="F1222" s="67"/>
      <c r="G1222" s="67"/>
      <c r="H1222" s="67"/>
      <c r="I1222" s="67"/>
      <c r="J1222" s="67"/>
      <c r="K1222" s="87"/>
      <c r="L1222" s="67"/>
      <c r="M1222" s="67"/>
      <c r="N1222" s="67"/>
      <c r="O1222" s="67"/>
      <c r="P1222" s="67"/>
      <c r="Q1222" s="67"/>
      <c r="R1222" s="87"/>
      <c r="S1222" s="67"/>
      <c r="U1222" s="88"/>
      <c r="X1222" s="39"/>
    </row>
    <row r="1223" spans="1:24">
      <c r="A1223" s="86"/>
      <c r="D1223" s="67"/>
      <c r="E1223" s="67"/>
      <c r="F1223" s="67"/>
      <c r="G1223" s="67"/>
      <c r="H1223" s="67"/>
      <c r="I1223" s="67"/>
      <c r="J1223" s="67"/>
      <c r="K1223" s="87"/>
      <c r="L1223" s="67"/>
      <c r="M1223" s="67"/>
      <c r="N1223" s="67"/>
      <c r="O1223" s="67"/>
      <c r="P1223" s="67"/>
      <c r="Q1223" s="67"/>
      <c r="R1223" s="87"/>
      <c r="S1223" s="67"/>
      <c r="U1223" s="88"/>
      <c r="X1223" s="39"/>
    </row>
    <row r="1224" spans="1:24">
      <c r="A1224" s="86"/>
      <c r="D1224" s="67"/>
      <c r="E1224" s="67"/>
      <c r="F1224" s="67"/>
      <c r="G1224" s="67"/>
      <c r="H1224" s="67"/>
      <c r="I1224" s="67"/>
      <c r="J1224" s="67"/>
      <c r="K1224" s="87"/>
      <c r="L1224" s="67"/>
      <c r="M1224" s="67"/>
      <c r="N1224" s="67"/>
      <c r="O1224" s="67"/>
      <c r="P1224" s="67"/>
      <c r="Q1224" s="67"/>
      <c r="R1224" s="87"/>
      <c r="S1224" s="67"/>
      <c r="U1224" s="88"/>
      <c r="X1224" s="39"/>
    </row>
    <row r="1225" spans="1:24">
      <c r="A1225" s="86"/>
      <c r="D1225" s="67"/>
      <c r="E1225" s="67"/>
      <c r="F1225" s="67"/>
      <c r="G1225" s="67"/>
      <c r="H1225" s="67"/>
      <c r="I1225" s="67"/>
      <c r="J1225" s="67"/>
      <c r="K1225" s="87"/>
      <c r="L1225" s="67"/>
      <c r="M1225" s="67"/>
      <c r="N1225" s="67"/>
      <c r="O1225" s="67"/>
      <c r="P1225" s="67"/>
      <c r="Q1225" s="67"/>
      <c r="R1225" s="87"/>
      <c r="S1225" s="67"/>
      <c r="U1225" s="88"/>
      <c r="X1225" s="39"/>
    </row>
    <row r="1226" spans="1:24">
      <c r="A1226" s="86"/>
      <c r="D1226" s="67"/>
      <c r="E1226" s="67"/>
      <c r="F1226" s="67"/>
      <c r="G1226" s="67"/>
      <c r="H1226" s="67"/>
      <c r="I1226" s="67"/>
      <c r="J1226" s="67"/>
      <c r="K1226" s="87"/>
      <c r="L1226" s="67"/>
      <c r="M1226" s="67"/>
      <c r="N1226" s="67"/>
      <c r="O1226" s="67"/>
      <c r="P1226" s="67"/>
      <c r="Q1226" s="67"/>
      <c r="R1226" s="87"/>
      <c r="S1226" s="67"/>
      <c r="U1226" s="88"/>
      <c r="X1226" s="39"/>
    </row>
    <row r="1227" spans="1:24">
      <c r="A1227" s="86"/>
      <c r="D1227" s="67"/>
      <c r="E1227" s="67"/>
      <c r="F1227" s="67"/>
      <c r="G1227" s="67"/>
      <c r="H1227" s="67"/>
      <c r="I1227" s="67"/>
      <c r="J1227" s="67"/>
      <c r="K1227" s="87"/>
      <c r="L1227" s="67"/>
      <c r="M1227" s="67"/>
      <c r="N1227" s="67"/>
      <c r="O1227" s="67"/>
      <c r="P1227" s="67"/>
      <c r="Q1227" s="67"/>
      <c r="R1227" s="87"/>
      <c r="S1227" s="67"/>
      <c r="U1227" s="88"/>
      <c r="X1227" s="39"/>
    </row>
    <row r="1228" spans="1:24">
      <c r="A1228" s="86"/>
      <c r="D1228" s="67"/>
      <c r="E1228" s="67"/>
      <c r="F1228" s="67"/>
      <c r="G1228" s="67"/>
      <c r="H1228" s="67"/>
      <c r="I1228" s="67"/>
      <c r="J1228" s="67"/>
      <c r="K1228" s="87"/>
      <c r="L1228" s="67"/>
      <c r="M1228" s="67"/>
      <c r="N1228" s="67"/>
      <c r="O1228" s="67"/>
      <c r="P1228" s="67"/>
      <c r="Q1228" s="67"/>
      <c r="R1228" s="87"/>
      <c r="S1228" s="67"/>
      <c r="U1228" s="88"/>
      <c r="X1228" s="39"/>
    </row>
    <row r="1229" spans="1:24">
      <c r="A1229" s="86"/>
      <c r="D1229" s="67"/>
      <c r="E1229" s="67"/>
      <c r="F1229" s="67"/>
      <c r="G1229" s="67"/>
      <c r="H1229" s="67"/>
      <c r="I1229" s="67"/>
      <c r="J1229" s="67"/>
      <c r="K1229" s="87"/>
      <c r="L1229" s="67"/>
      <c r="M1229" s="67"/>
      <c r="N1229" s="67"/>
      <c r="O1229" s="67"/>
      <c r="P1229" s="67"/>
      <c r="Q1229" s="67"/>
      <c r="R1229" s="87"/>
      <c r="S1229" s="67"/>
      <c r="U1229" s="88"/>
      <c r="X1229" s="39"/>
    </row>
    <row r="1230" spans="1:24">
      <c r="A1230" s="86"/>
      <c r="D1230" s="67"/>
      <c r="E1230" s="67"/>
      <c r="F1230" s="67"/>
      <c r="G1230" s="67"/>
      <c r="H1230" s="67"/>
      <c r="I1230" s="67"/>
      <c r="J1230" s="67"/>
      <c r="K1230" s="87"/>
      <c r="L1230" s="67"/>
      <c r="M1230" s="67"/>
      <c r="N1230" s="67"/>
      <c r="O1230" s="67"/>
      <c r="P1230" s="67"/>
      <c r="Q1230" s="67"/>
      <c r="R1230" s="87"/>
      <c r="S1230" s="67"/>
      <c r="U1230" s="88"/>
      <c r="X1230" s="39"/>
    </row>
    <row r="1231" spans="1:24">
      <c r="A1231" s="86"/>
      <c r="D1231" s="67"/>
      <c r="E1231" s="67"/>
      <c r="F1231" s="67"/>
      <c r="G1231" s="67"/>
      <c r="H1231" s="67"/>
      <c r="I1231" s="67"/>
      <c r="J1231" s="67"/>
      <c r="K1231" s="87"/>
      <c r="L1231" s="67"/>
      <c r="M1231" s="67"/>
      <c r="N1231" s="67"/>
      <c r="O1231" s="67"/>
      <c r="P1231" s="67"/>
      <c r="Q1231" s="67"/>
      <c r="R1231" s="87"/>
      <c r="S1231" s="67"/>
      <c r="U1231" s="88"/>
      <c r="X1231" s="39"/>
    </row>
    <row r="1232" spans="1:24">
      <c r="A1232" s="86"/>
      <c r="D1232" s="67"/>
      <c r="E1232" s="67"/>
      <c r="F1232" s="67"/>
      <c r="G1232" s="67"/>
      <c r="H1232" s="67"/>
      <c r="I1232" s="67"/>
      <c r="J1232" s="67"/>
      <c r="K1232" s="87"/>
      <c r="L1232" s="67"/>
      <c r="M1232" s="67"/>
      <c r="N1232" s="67"/>
      <c r="O1232" s="67"/>
      <c r="P1232" s="67"/>
      <c r="Q1232" s="67"/>
      <c r="R1232" s="87"/>
      <c r="S1232" s="67"/>
      <c r="U1232" s="88"/>
      <c r="X1232" s="39"/>
    </row>
    <row r="1233" spans="1:24">
      <c r="A1233" s="86"/>
      <c r="D1233" s="67"/>
      <c r="E1233" s="67"/>
      <c r="F1233" s="67"/>
      <c r="G1233" s="67"/>
      <c r="H1233" s="67"/>
      <c r="I1233" s="67"/>
      <c r="J1233" s="67"/>
      <c r="K1233" s="87"/>
      <c r="L1233" s="67"/>
      <c r="M1233" s="67"/>
      <c r="N1233" s="67"/>
      <c r="O1233" s="67"/>
      <c r="P1233" s="67"/>
      <c r="Q1233" s="67"/>
      <c r="R1233" s="87"/>
      <c r="S1233" s="67"/>
      <c r="U1233" s="88"/>
      <c r="X1233" s="39"/>
    </row>
    <row r="1234" spans="1:24">
      <c r="A1234" s="86"/>
      <c r="D1234" s="67"/>
      <c r="E1234" s="67"/>
      <c r="F1234" s="67"/>
      <c r="G1234" s="67"/>
      <c r="H1234" s="67"/>
      <c r="I1234" s="67"/>
      <c r="J1234" s="67"/>
      <c r="K1234" s="87"/>
      <c r="L1234" s="67"/>
      <c r="M1234" s="67"/>
      <c r="N1234" s="67"/>
      <c r="O1234" s="67"/>
      <c r="P1234" s="67"/>
      <c r="Q1234" s="67"/>
      <c r="R1234" s="87"/>
      <c r="S1234" s="67"/>
      <c r="U1234" s="88"/>
      <c r="X1234" s="39"/>
    </row>
    <row r="1235" spans="1:24">
      <c r="A1235" s="86"/>
      <c r="D1235" s="67"/>
      <c r="E1235" s="67"/>
      <c r="F1235" s="67"/>
      <c r="G1235" s="67"/>
      <c r="H1235" s="67"/>
      <c r="I1235" s="67"/>
      <c r="J1235" s="67"/>
      <c r="K1235" s="87"/>
      <c r="L1235" s="67"/>
      <c r="M1235" s="67"/>
      <c r="N1235" s="67"/>
      <c r="O1235" s="67"/>
      <c r="P1235" s="67"/>
      <c r="Q1235" s="67"/>
      <c r="R1235" s="87"/>
      <c r="S1235" s="67"/>
      <c r="U1235" s="88"/>
      <c r="X1235" s="39"/>
    </row>
    <row r="1236" spans="1:24">
      <c r="A1236" s="86"/>
      <c r="D1236" s="67"/>
      <c r="E1236" s="67"/>
      <c r="F1236" s="67"/>
      <c r="G1236" s="67"/>
      <c r="H1236" s="67"/>
      <c r="I1236" s="67"/>
      <c r="J1236" s="67"/>
      <c r="K1236" s="87"/>
      <c r="L1236" s="67"/>
      <c r="M1236" s="67"/>
      <c r="N1236" s="67"/>
      <c r="O1236" s="67"/>
      <c r="P1236" s="67"/>
      <c r="Q1236" s="67"/>
      <c r="R1236" s="87"/>
      <c r="S1236" s="67"/>
      <c r="U1236" s="88"/>
      <c r="X1236" s="39"/>
    </row>
    <row r="1237" spans="1:24">
      <c r="A1237" s="86"/>
      <c r="D1237" s="67"/>
      <c r="E1237" s="67"/>
      <c r="F1237" s="67"/>
      <c r="G1237" s="67"/>
      <c r="H1237" s="67"/>
      <c r="I1237" s="67"/>
      <c r="J1237" s="67"/>
      <c r="K1237" s="87"/>
      <c r="L1237" s="67"/>
      <c r="M1237" s="67"/>
      <c r="N1237" s="67"/>
      <c r="O1237" s="67"/>
      <c r="P1237" s="67"/>
      <c r="Q1237" s="67"/>
      <c r="R1237" s="87"/>
      <c r="S1237" s="67"/>
      <c r="U1237" s="88"/>
      <c r="X1237" s="39"/>
    </row>
    <row r="1238" spans="1:24">
      <c r="A1238" s="86"/>
      <c r="D1238" s="67"/>
      <c r="E1238" s="67"/>
      <c r="F1238" s="67"/>
      <c r="G1238" s="67"/>
      <c r="H1238" s="67"/>
      <c r="I1238" s="67"/>
      <c r="J1238" s="67"/>
      <c r="K1238" s="87"/>
      <c r="L1238" s="67"/>
      <c r="M1238" s="67"/>
      <c r="N1238" s="67"/>
      <c r="O1238" s="67"/>
      <c r="P1238" s="67"/>
      <c r="Q1238" s="67"/>
      <c r="R1238" s="87"/>
      <c r="S1238" s="67"/>
      <c r="U1238" s="88"/>
      <c r="X1238" s="39"/>
    </row>
    <row r="1239" spans="1:24">
      <c r="A1239" s="86"/>
      <c r="D1239" s="67"/>
      <c r="E1239" s="67"/>
      <c r="F1239" s="67"/>
      <c r="G1239" s="67"/>
      <c r="H1239" s="67"/>
      <c r="I1239" s="67"/>
      <c r="J1239" s="67"/>
      <c r="K1239" s="87"/>
      <c r="L1239" s="67"/>
      <c r="M1239" s="67"/>
      <c r="N1239" s="67"/>
      <c r="O1239" s="67"/>
      <c r="P1239" s="67"/>
      <c r="Q1239" s="67"/>
      <c r="R1239" s="87"/>
      <c r="S1239" s="67"/>
      <c r="U1239" s="88"/>
      <c r="X1239" s="39"/>
    </row>
    <row r="1240" spans="1:24">
      <c r="A1240" s="86"/>
      <c r="D1240" s="67"/>
      <c r="E1240" s="67"/>
      <c r="F1240" s="67"/>
      <c r="G1240" s="67"/>
      <c r="H1240" s="67"/>
      <c r="I1240" s="67"/>
      <c r="J1240" s="67"/>
      <c r="K1240" s="87"/>
      <c r="L1240" s="67"/>
      <c r="M1240" s="67"/>
      <c r="N1240" s="67"/>
      <c r="O1240" s="67"/>
      <c r="P1240" s="67"/>
      <c r="Q1240" s="67"/>
      <c r="R1240" s="87"/>
      <c r="S1240" s="67"/>
      <c r="U1240" s="88"/>
      <c r="X1240" s="39"/>
    </row>
    <row r="1241" spans="1:24">
      <c r="A1241" s="86"/>
      <c r="D1241" s="67"/>
      <c r="E1241" s="67"/>
      <c r="F1241" s="67"/>
      <c r="G1241" s="67"/>
      <c r="H1241" s="67"/>
      <c r="I1241" s="67"/>
      <c r="J1241" s="67"/>
      <c r="K1241" s="87"/>
      <c r="L1241" s="67"/>
      <c r="M1241" s="67"/>
      <c r="N1241" s="67"/>
      <c r="O1241" s="67"/>
      <c r="P1241" s="67"/>
      <c r="Q1241" s="67"/>
      <c r="R1241" s="87"/>
      <c r="S1241" s="67"/>
      <c r="U1241" s="88"/>
      <c r="X1241" s="39"/>
    </row>
    <row r="1242" spans="1:24">
      <c r="A1242" s="86"/>
      <c r="D1242" s="67"/>
      <c r="E1242" s="67"/>
      <c r="F1242" s="67"/>
      <c r="G1242" s="67"/>
      <c r="H1242" s="67"/>
      <c r="I1242" s="67"/>
      <c r="J1242" s="67"/>
      <c r="K1242" s="87"/>
      <c r="L1242" s="67"/>
      <c r="M1242" s="67"/>
      <c r="N1242" s="67"/>
      <c r="O1242" s="67"/>
      <c r="P1242" s="67"/>
      <c r="Q1242" s="67"/>
      <c r="R1242" s="87"/>
      <c r="S1242" s="67"/>
      <c r="U1242" s="88"/>
      <c r="X1242" s="39"/>
    </row>
    <row r="1243" spans="1:24">
      <c r="A1243" s="86"/>
      <c r="D1243" s="67"/>
      <c r="E1243" s="67"/>
      <c r="F1243" s="67"/>
      <c r="G1243" s="67"/>
      <c r="H1243" s="67"/>
      <c r="I1243" s="67"/>
      <c r="J1243" s="67"/>
      <c r="K1243" s="87"/>
      <c r="L1243" s="67"/>
      <c r="M1243" s="67"/>
      <c r="N1243" s="67"/>
      <c r="O1243" s="67"/>
      <c r="P1243" s="67"/>
      <c r="Q1243" s="67"/>
      <c r="R1243" s="87"/>
      <c r="S1243" s="67"/>
      <c r="U1243" s="88"/>
      <c r="X1243" s="39"/>
    </row>
    <row r="1244" spans="1:24">
      <c r="A1244" s="86"/>
      <c r="D1244" s="67"/>
      <c r="E1244" s="67"/>
      <c r="F1244" s="67"/>
      <c r="G1244" s="67"/>
      <c r="H1244" s="67"/>
      <c r="I1244" s="67"/>
      <c r="J1244" s="67"/>
      <c r="K1244" s="87"/>
      <c r="L1244" s="67"/>
      <c r="M1244" s="67"/>
      <c r="N1244" s="67"/>
      <c r="O1244" s="67"/>
      <c r="P1244" s="67"/>
      <c r="Q1244" s="67"/>
      <c r="R1244" s="87"/>
      <c r="S1244" s="67"/>
      <c r="U1244" s="88"/>
      <c r="X1244" s="39"/>
    </row>
    <row r="1245" spans="1:24">
      <c r="A1245" s="86"/>
      <c r="D1245" s="67"/>
      <c r="E1245" s="67"/>
      <c r="F1245" s="67"/>
      <c r="G1245" s="67"/>
      <c r="H1245" s="67"/>
      <c r="I1245" s="67"/>
      <c r="J1245" s="67"/>
      <c r="K1245" s="87"/>
      <c r="L1245" s="67"/>
      <c r="M1245" s="67"/>
      <c r="N1245" s="67"/>
      <c r="O1245" s="67"/>
      <c r="P1245" s="67"/>
      <c r="Q1245" s="67"/>
      <c r="R1245" s="87"/>
      <c r="S1245" s="67"/>
      <c r="U1245" s="88"/>
      <c r="X1245" s="39"/>
    </row>
    <row r="1246" spans="1:24">
      <c r="A1246" s="86"/>
      <c r="D1246" s="67"/>
      <c r="E1246" s="67"/>
      <c r="F1246" s="67"/>
      <c r="G1246" s="67"/>
      <c r="H1246" s="67"/>
      <c r="I1246" s="67"/>
      <c r="J1246" s="67"/>
      <c r="K1246" s="87"/>
      <c r="L1246" s="67"/>
      <c r="M1246" s="67"/>
      <c r="N1246" s="67"/>
      <c r="O1246" s="67"/>
      <c r="P1246" s="67"/>
      <c r="Q1246" s="67"/>
      <c r="R1246" s="87"/>
      <c r="S1246" s="67"/>
      <c r="U1246" s="88"/>
      <c r="X1246" s="39"/>
    </row>
    <row r="1247" spans="1:24">
      <c r="A1247" s="86"/>
      <c r="D1247" s="67"/>
      <c r="E1247" s="67"/>
      <c r="F1247" s="67"/>
      <c r="G1247" s="67"/>
      <c r="H1247" s="67"/>
      <c r="I1247" s="67"/>
      <c r="J1247" s="67"/>
      <c r="K1247" s="87"/>
      <c r="L1247" s="67"/>
      <c r="M1247" s="67"/>
      <c r="N1247" s="67"/>
      <c r="O1247" s="67"/>
      <c r="P1247" s="67"/>
      <c r="Q1247" s="67"/>
      <c r="R1247" s="87"/>
      <c r="S1247" s="67"/>
      <c r="U1247" s="88"/>
      <c r="X1247" s="39"/>
    </row>
    <row r="1248" spans="1:24">
      <c r="A1248" s="86"/>
      <c r="D1248" s="67"/>
      <c r="E1248" s="67"/>
      <c r="F1248" s="67"/>
      <c r="G1248" s="67"/>
      <c r="H1248" s="67"/>
      <c r="I1248" s="67"/>
      <c r="J1248" s="67"/>
      <c r="K1248" s="87"/>
      <c r="L1248" s="67"/>
      <c r="M1248" s="67"/>
      <c r="N1248" s="67"/>
      <c r="O1248" s="67"/>
      <c r="P1248" s="67"/>
      <c r="Q1248" s="67"/>
      <c r="R1248" s="87"/>
      <c r="S1248" s="67"/>
      <c r="U1248" s="88"/>
      <c r="X1248" s="39"/>
    </row>
    <row r="1249" spans="1:24">
      <c r="A1249" s="86"/>
      <c r="D1249" s="67"/>
      <c r="E1249" s="67"/>
      <c r="F1249" s="67"/>
      <c r="G1249" s="67"/>
      <c r="H1249" s="67"/>
      <c r="I1249" s="67"/>
      <c r="J1249" s="67"/>
      <c r="K1249" s="87"/>
      <c r="L1249" s="67"/>
      <c r="M1249" s="67"/>
      <c r="N1249" s="67"/>
      <c r="O1249" s="67"/>
      <c r="P1249" s="67"/>
      <c r="Q1249" s="67"/>
      <c r="R1249" s="87"/>
      <c r="S1249" s="67"/>
      <c r="U1249" s="88"/>
      <c r="X1249" s="39"/>
    </row>
    <row r="1250" spans="1:24">
      <c r="A1250" s="86"/>
      <c r="D1250" s="67"/>
      <c r="E1250" s="67"/>
      <c r="F1250" s="67"/>
      <c r="G1250" s="67"/>
      <c r="H1250" s="67"/>
      <c r="I1250" s="67"/>
      <c r="J1250" s="67"/>
      <c r="K1250" s="87"/>
      <c r="L1250" s="67"/>
      <c r="M1250" s="67"/>
      <c r="N1250" s="67"/>
      <c r="O1250" s="67"/>
      <c r="P1250" s="67"/>
      <c r="Q1250" s="67"/>
      <c r="R1250" s="87"/>
      <c r="S1250" s="67"/>
      <c r="U1250" s="88"/>
      <c r="X1250" s="39"/>
    </row>
    <row r="1251" spans="1:24">
      <c r="A1251" s="86"/>
      <c r="D1251" s="67"/>
      <c r="E1251" s="67"/>
      <c r="F1251" s="67"/>
      <c r="G1251" s="67"/>
      <c r="H1251" s="67"/>
      <c r="I1251" s="67"/>
      <c r="J1251" s="67"/>
      <c r="K1251" s="87"/>
      <c r="L1251" s="67"/>
      <c r="M1251" s="67"/>
      <c r="N1251" s="67"/>
      <c r="O1251" s="67"/>
      <c r="P1251" s="67"/>
      <c r="Q1251" s="67"/>
      <c r="R1251" s="87"/>
      <c r="S1251" s="67"/>
      <c r="U1251" s="88"/>
      <c r="X1251" s="39"/>
    </row>
    <row r="1252" spans="1:24">
      <c r="A1252" s="86"/>
      <c r="D1252" s="67"/>
      <c r="E1252" s="67"/>
      <c r="F1252" s="67"/>
      <c r="G1252" s="67"/>
      <c r="H1252" s="67"/>
      <c r="I1252" s="67"/>
      <c r="J1252" s="67"/>
      <c r="K1252" s="87"/>
      <c r="L1252" s="67"/>
      <c r="M1252" s="67"/>
      <c r="N1252" s="67"/>
      <c r="O1252" s="67"/>
      <c r="P1252" s="67"/>
      <c r="Q1252" s="67"/>
      <c r="R1252" s="87"/>
      <c r="S1252" s="67"/>
      <c r="U1252" s="88"/>
      <c r="X1252" s="39"/>
    </row>
    <row r="1253" spans="1:24">
      <c r="A1253" s="86"/>
      <c r="D1253" s="67"/>
      <c r="E1253" s="67"/>
      <c r="F1253" s="67"/>
      <c r="G1253" s="67"/>
      <c r="H1253" s="67"/>
      <c r="I1253" s="67"/>
      <c r="J1253" s="67"/>
      <c r="K1253" s="87"/>
      <c r="L1253" s="67"/>
      <c r="M1253" s="67"/>
      <c r="N1253" s="67"/>
      <c r="O1253" s="67"/>
      <c r="P1253" s="67"/>
      <c r="Q1253" s="67"/>
      <c r="R1253" s="87"/>
      <c r="S1253" s="67"/>
      <c r="U1253" s="88"/>
      <c r="X1253" s="39"/>
    </row>
    <row r="1254" spans="1:24">
      <c r="A1254" s="86"/>
      <c r="D1254" s="67"/>
      <c r="E1254" s="67"/>
      <c r="F1254" s="67"/>
      <c r="G1254" s="67"/>
      <c r="H1254" s="67"/>
      <c r="I1254" s="67"/>
      <c r="J1254" s="67"/>
      <c r="K1254" s="87"/>
      <c r="L1254" s="67"/>
      <c r="M1254" s="67"/>
      <c r="N1254" s="67"/>
      <c r="O1254" s="67"/>
      <c r="P1254" s="67"/>
      <c r="Q1254" s="67"/>
      <c r="R1254" s="87"/>
      <c r="S1254" s="67"/>
      <c r="U1254" s="88"/>
      <c r="X1254" s="39"/>
    </row>
    <row r="1255" spans="1:24">
      <c r="A1255" s="86"/>
      <c r="D1255" s="67"/>
      <c r="E1255" s="67"/>
      <c r="F1255" s="67"/>
      <c r="G1255" s="67"/>
      <c r="H1255" s="67"/>
      <c r="I1255" s="67"/>
      <c r="J1255" s="67"/>
      <c r="K1255" s="87"/>
      <c r="L1255" s="67"/>
      <c r="M1255" s="67"/>
      <c r="N1255" s="67"/>
      <c r="O1255" s="67"/>
      <c r="P1255" s="67"/>
      <c r="Q1255" s="67"/>
      <c r="R1255" s="87"/>
      <c r="S1255" s="67"/>
      <c r="U1255" s="88"/>
      <c r="X1255" s="39"/>
    </row>
    <row r="1256" spans="1:24">
      <c r="A1256" s="86"/>
      <c r="D1256" s="67"/>
      <c r="E1256" s="67"/>
      <c r="F1256" s="67"/>
      <c r="G1256" s="67"/>
      <c r="H1256" s="67"/>
      <c r="I1256" s="67"/>
      <c r="J1256" s="67"/>
      <c r="K1256" s="87"/>
      <c r="L1256" s="67"/>
      <c r="M1256" s="67"/>
      <c r="N1256" s="67"/>
      <c r="O1256" s="67"/>
      <c r="P1256" s="67"/>
      <c r="Q1256" s="67"/>
      <c r="R1256" s="87"/>
      <c r="S1256" s="67"/>
      <c r="U1256" s="88"/>
      <c r="X1256" s="39"/>
    </row>
    <row r="1257" spans="1:24">
      <c r="A1257" s="86"/>
      <c r="D1257" s="67"/>
      <c r="E1257" s="67"/>
      <c r="F1257" s="67"/>
      <c r="G1257" s="67"/>
      <c r="H1257" s="67"/>
      <c r="I1257" s="67"/>
      <c r="J1257" s="67"/>
      <c r="K1257" s="87"/>
      <c r="L1257" s="67"/>
      <c r="M1257" s="67"/>
      <c r="N1257" s="67"/>
      <c r="O1257" s="67"/>
      <c r="P1257" s="67"/>
      <c r="Q1257" s="67"/>
      <c r="R1257" s="87"/>
      <c r="S1257" s="67"/>
      <c r="U1257" s="88"/>
      <c r="X1257" s="39"/>
    </row>
    <row r="1258" spans="1:24">
      <c r="A1258" s="86"/>
      <c r="D1258" s="67"/>
      <c r="E1258" s="67"/>
      <c r="F1258" s="67"/>
      <c r="G1258" s="67"/>
      <c r="H1258" s="67"/>
      <c r="I1258" s="67"/>
      <c r="J1258" s="67"/>
      <c r="K1258" s="87"/>
      <c r="L1258" s="67"/>
      <c r="M1258" s="67"/>
      <c r="N1258" s="67"/>
      <c r="O1258" s="67"/>
      <c r="P1258" s="67"/>
      <c r="Q1258" s="67"/>
      <c r="R1258" s="87"/>
      <c r="S1258" s="67"/>
      <c r="U1258" s="88"/>
      <c r="X1258" s="39"/>
    </row>
    <row r="1259" spans="1:24">
      <c r="A1259" s="86"/>
      <c r="D1259" s="67"/>
      <c r="E1259" s="67"/>
      <c r="F1259" s="67"/>
      <c r="G1259" s="67"/>
      <c r="H1259" s="67"/>
      <c r="I1259" s="67"/>
      <c r="J1259" s="67"/>
      <c r="K1259" s="87"/>
      <c r="L1259" s="67"/>
      <c r="M1259" s="67"/>
      <c r="N1259" s="67"/>
      <c r="O1259" s="67"/>
      <c r="P1259" s="67"/>
      <c r="Q1259" s="67"/>
      <c r="R1259" s="87"/>
      <c r="S1259" s="67"/>
      <c r="U1259" s="88"/>
      <c r="X1259" s="39"/>
    </row>
    <row r="1260" spans="1:24">
      <c r="A1260" s="86"/>
      <c r="D1260" s="67"/>
      <c r="E1260" s="67"/>
      <c r="F1260" s="67"/>
      <c r="G1260" s="67"/>
      <c r="H1260" s="67"/>
      <c r="I1260" s="67"/>
      <c r="J1260" s="67"/>
      <c r="K1260" s="87"/>
      <c r="L1260" s="67"/>
      <c r="M1260" s="67"/>
      <c r="N1260" s="67"/>
      <c r="O1260" s="67"/>
      <c r="P1260" s="67"/>
      <c r="Q1260" s="67"/>
      <c r="R1260" s="87"/>
      <c r="S1260" s="67"/>
      <c r="U1260" s="88"/>
      <c r="X1260" s="39"/>
    </row>
    <row r="1261" spans="1:24">
      <c r="A1261" s="86"/>
      <c r="D1261" s="67"/>
      <c r="E1261" s="67"/>
      <c r="F1261" s="67"/>
      <c r="G1261" s="67"/>
      <c r="H1261" s="67"/>
      <c r="I1261" s="67"/>
      <c r="J1261" s="67"/>
      <c r="K1261" s="87"/>
      <c r="L1261" s="67"/>
      <c r="M1261" s="67"/>
      <c r="N1261" s="67"/>
      <c r="O1261" s="67"/>
      <c r="P1261" s="67"/>
      <c r="Q1261" s="67"/>
      <c r="R1261" s="87"/>
      <c r="S1261" s="67"/>
      <c r="U1261" s="88"/>
      <c r="X1261" s="39"/>
    </row>
    <row r="1262" spans="1:24">
      <c r="A1262" s="86"/>
      <c r="D1262" s="67"/>
      <c r="E1262" s="67"/>
      <c r="F1262" s="67"/>
      <c r="G1262" s="67"/>
      <c r="H1262" s="67"/>
      <c r="I1262" s="67"/>
      <c r="J1262" s="67"/>
      <c r="K1262" s="87"/>
      <c r="L1262" s="67"/>
      <c r="M1262" s="67"/>
      <c r="N1262" s="67"/>
      <c r="O1262" s="67"/>
      <c r="P1262" s="67"/>
      <c r="Q1262" s="67"/>
      <c r="R1262" s="87"/>
      <c r="S1262" s="67"/>
      <c r="U1262" s="88"/>
      <c r="X1262" s="39"/>
    </row>
    <row r="1263" spans="1:24">
      <c r="A1263" s="86"/>
      <c r="D1263" s="67"/>
      <c r="E1263" s="67"/>
      <c r="F1263" s="67"/>
      <c r="G1263" s="67"/>
      <c r="H1263" s="67"/>
      <c r="I1263" s="67"/>
      <c r="J1263" s="67"/>
      <c r="K1263" s="87"/>
      <c r="L1263" s="67"/>
      <c r="M1263" s="67"/>
      <c r="N1263" s="67"/>
      <c r="O1263" s="67"/>
      <c r="P1263" s="67"/>
      <c r="Q1263" s="67"/>
      <c r="R1263" s="87"/>
      <c r="S1263" s="67"/>
      <c r="U1263" s="88"/>
      <c r="X1263" s="39"/>
    </row>
    <row r="1264" spans="1:24">
      <c r="A1264" s="86"/>
      <c r="D1264" s="67"/>
      <c r="E1264" s="67"/>
      <c r="F1264" s="67"/>
      <c r="G1264" s="67"/>
      <c r="H1264" s="67"/>
      <c r="I1264" s="67"/>
      <c r="J1264" s="67"/>
      <c r="K1264" s="87"/>
      <c r="L1264" s="67"/>
      <c r="M1264" s="67"/>
      <c r="N1264" s="67"/>
      <c r="O1264" s="67"/>
      <c r="P1264" s="67"/>
      <c r="Q1264" s="67"/>
      <c r="R1264" s="87"/>
      <c r="S1264" s="67"/>
      <c r="U1264" s="88"/>
      <c r="X1264" s="39"/>
    </row>
    <row r="1265" spans="1:24">
      <c r="A1265" s="86"/>
      <c r="D1265" s="67"/>
      <c r="E1265" s="67"/>
      <c r="F1265" s="67"/>
      <c r="G1265" s="67"/>
      <c r="H1265" s="67"/>
      <c r="I1265" s="67"/>
      <c r="J1265" s="67"/>
      <c r="K1265" s="87"/>
      <c r="L1265" s="67"/>
      <c r="M1265" s="67"/>
      <c r="N1265" s="67"/>
      <c r="O1265" s="67"/>
      <c r="P1265" s="67"/>
      <c r="Q1265" s="67"/>
      <c r="R1265" s="87"/>
      <c r="S1265" s="67"/>
      <c r="U1265" s="88"/>
      <c r="X1265" s="39"/>
    </row>
    <row r="1266" spans="1:24">
      <c r="A1266" s="86"/>
      <c r="D1266" s="67"/>
      <c r="E1266" s="67"/>
      <c r="F1266" s="67"/>
      <c r="G1266" s="67"/>
      <c r="H1266" s="67"/>
      <c r="I1266" s="67"/>
      <c r="J1266" s="67"/>
      <c r="K1266" s="87"/>
      <c r="L1266" s="67"/>
      <c r="M1266" s="67"/>
      <c r="N1266" s="67"/>
      <c r="O1266" s="67"/>
      <c r="P1266" s="67"/>
      <c r="Q1266" s="67"/>
      <c r="R1266" s="87"/>
      <c r="S1266" s="67"/>
      <c r="U1266" s="88"/>
      <c r="X1266" s="39"/>
    </row>
    <row r="1267" spans="1:24">
      <c r="A1267" s="86"/>
      <c r="D1267" s="67"/>
      <c r="E1267" s="67"/>
      <c r="F1267" s="67"/>
      <c r="G1267" s="67"/>
      <c r="H1267" s="67"/>
      <c r="I1267" s="67"/>
      <c r="J1267" s="67"/>
      <c r="K1267" s="87"/>
      <c r="L1267" s="67"/>
      <c r="M1267" s="67"/>
      <c r="N1267" s="67"/>
      <c r="O1267" s="67"/>
      <c r="P1267" s="67"/>
      <c r="Q1267" s="67"/>
      <c r="R1267" s="87"/>
      <c r="S1267" s="67"/>
      <c r="U1267" s="88"/>
      <c r="X1267" s="39"/>
    </row>
    <row r="1268" spans="1:24">
      <c r="A1268" s="86"/>
      <c r="D1268" s="67"/>
      <c r="E1268" s="67"/>
      <c r="F1268" s="67"/>
      <c r="G1268" s="67"/>
      <c r="H1268" s="67"/>
      <c r="I1268" s="67"/>
      <c r="J1268" s="67"/>
      <c r="K1268" s="87"/>
      <c r="L1268" s="67"/>
      <c r="M1268" s="67"/>
      <c r="N1268" s="67"/>
      <c r="O1268" s="67"/>
      <c r="P1268" s="67"/>
      <c r="Q1268" s="67"/>
      <c r="R1268" s="87"/>
      <c r="S1268" s="67"/>
      <c r="U1268" s="88"/>
      <c r="X1268" s="39"/>
    </row>
    <row r="1269" spans="1:24">
      <c r="A1269" s="86"/>
      <c r="D1269" s="67"/>
      <c r="E1269" s="67"/>
      <c r="F1269" s="67"/>
      <c r="G1269" s="67"/>
      <c r="H1269" s="67"/>
      <c r="I1269" s="67"/>
      <c r="J1269" s="67"/>
      <c r="K1269" s="87"/>
      <c r="L1269" s="67"/>
      <c r="M1269" s="67"/>
      <c r="N1269" s="67"/>
      <c r="O1269" s="67"/>
      <c r="P1269" s="67"/>
      <c r="Q1269" s="67"/>
      <c r="R1269" s="87"/>
      <c r="S1269" s="67"/>
      <c r="U1269" s="88"/>
      <c r="X1269" s="39"/>
    </row>
    <row r="1270" spans="1:24">
      <c r="A1270" s="86"/>
      <c r="D1270" s="67"/>
      <c r="E1270" s="67"/>
      <c r="F1270" s="67"/>
      <c r="G1270" s="67"/>
      <c r="H1270" s="67"/>
      <c r="I1270" s="67"/>
      <c r="J1270" s="67"/>
      <c r="K1270" s="87"/>
      <c r="L1270" s="67"/>
      <c r="M1270" s="67"/>
      <c r="N1270" s="67"/>
      <c r="O1270" s="67"/>
      <c r="P1270" s="67"/>
      <c r="Q1270" s="67"/>
      <c r="R1270" s="87"/>
      <c r="S1270" s="67"/>
      <c r="U1270" s="88"/>
      <c r="X1270" s="39"/>
    </row>
    <row r="1271" spans="1:24">
      <c r="A1271" s="86"/>
      <c r="D1271" s="67"/>
      <c r="E1271" s="67"/>
      <c r="F1271" s="67"/>
      <c r="G1271" s="67"/>
      <c r="H1271" s="67"/>
      <c r="I1271" s="67"/>
      <c r="J1271" s="67"/>
      <c r="K1271" s="87"/>
      <c r="L1271" s="67"/>
      <c r="M1271" s="67"/>
      <c r="N1271" s="67"/>
      <c r="O1271" s="67"/>
      <c r="P1271" s="67"/>
      <c r="Q1271" s="67"/>
      <c r="R1271" s="87"/>
      <c r="S1271" s="67"/>
      <c r="U1271" s="88"/>
      <c r="X1271" s="39"/>
    </row>
    <row r="1272" spans="1:24">
      <c r="A1272" s="86"/>
      <c r="D1272" s="67"/>
      <c r="E1272" s="67"/>
      <c r="F1272" s="67"/>
      <c r="G1272" s="67"/>
      <c r="H1272" s="67"/>
      <c r="I1272" s="67"/>
      <c r="J1272" s="67"/>
      <c r="K1272" s="87"/>
      <c r="L1272" s="67"/>
      <c r="M1272" s="67"/>
      <c r="N1272" s="67"/>
      <c r="O1272" s="67"/>
      <c r="P1272" s="67"/>
      <c r="Q1272" s="67"/>
      <c r="R1272" s="87"/>
      <c r="S1272" s="67"/>
      <c r="U1272" s="88"/>
      <c r="X1272" s="39"/>
    </row>
    <row r="1273" spans="1:24">
      <c r="A1273" s="86"/>
      <c r="D1273" s="67"/>
      <c r="E1273" s="67"/>
      <c r="F1273" s="67"/>
      <c r="G1273" s="67"/>
      <c r="H1273" s="67"/>
      <c r="I1273" s="67"/>
      <c r="J1273" s="67"/>
      <c r="K1273" s="87"/>
      <c r="L1273" s="67"/>
      <c r="M1273" s="67"/>
      <c r="N1273" s="67"/>
      <c r="O1273" s="67"/>
      <c r="P1273" s="67"/>
      <c r="Q1273" s="67"/>
      <c r="R1273" s="87"/>
      <c r="S1273" s="67"/>
      <c r="U1273" s="88"/>
      <c r="X1273" s="39"/>
    </row>
    <row r="1274" spans="1:24">
      <c r="A1274" s="86"/>
      <c r="D1274" s="67"/>
      <c r="E1274" s="67"/>
      <c r="F1274" s="67"/>
      <c r="G1274" s="67"/>
      <c r="H1274" s="67"/>
      <c r="I1274" s="67"/>
      <c r="J1274" s="67"/>
      <c r="K1274" s="87"/>
      <c r="L1274" s="67"/>
      <c r="M1274" s="67"/>
      <c r="N1274" s="67"/>
      <c r="O1274" s="67"/>
      <c r="P1274" s="67"/>
      <c r="Q1274" s="67"/>
      <c r="R1274" s="87"/>
      <c r="S1274" s="67"/>
      <c r="U1274" s="88"/>
      <c r="X1274" s="39"/>
    </row>
    <row r="1275" spans="1:24">
      <c r="A1275" s="86"/>
      <c r="D1275" s="67"/>
      <c r="E1275" s="67"/>
      <c r="F1275" s="67"/>
      <c r="G1275" s="67"/>
      <c r="H1275" s="67"/>
      <c r="I1275" s="67"/>
      <c r="J1275" s="67"/>
      <c r="K1275" s="87"/>
      <c r="L1275" s="67"/>
      <c r="M1275" s="67"/>
      <c r="N1275" s="67"/>
      <c r="O1275" s="67"/>
      <c r="P1275" s="67"/>
      <c r="Q1275" s="67"/>
      <c r="R1275" s="87"/>
      <c r="S1275" s="67"/>
      <c r="U1275" s="88"/>
      <c r="X1275" s="39"/>
    </row>
    <row r="1276" spans="1:24">
      <c r="A1276" s="86"/>
      <c r="D1276" s="67"/>
      <c r="E1276" s="67"/>
      <c r="F1276" s="67"/>
      <c r="G1276" s="67"/>
      <c r="H1276" s="67"/>
      <c r="I1276" s="67"/>
      <c r="J1276" s="67"/>
      <c r="K1276" s="87"/>
      <c r="L1276" s="67"/>
      <c r="M1276" s="67"/>
      <c r="N1276" s="67"/>
      <c r="O1276" s="67"/>
      <c r="P1276" s="67"/>
      <c r="Q1276" s="67"/>
      <c r="R1276" s="87"/>
      <c r="S1276" s="67"/>
      <c r="U1276" s="88"/>
      <c r="X1276" s="39"/>
    </row>
    <row r="1277" spans="1:24">
      <c r="A1277" s="86"/>
      <c r="D1277" s="67"/>
      <c r="E1277" s="67"/>
      <c r="F1277" s="67"/>
      <c r="G1277" s="67"/>
      <c r="H1277" s="67"/>
      <c r="I1277" s="67"/>
      <c r="J1277" s="67"/>
      <c r="K1277" s="87"/>
      <c r="L1277" s="67"/>
      <c r="M1277" s="67"/>
      <c r="N1277" s="67"/>
      <c r="O1277" s="67"/>
      <c r="P1277" s="67"/>
      <c r="Q1277" s="67"/>
      <c r="R1277" s="87"/>
      <c r="S1277" s="67"/>
      <c r="U1277" s="88"/>
      <c r="X1277" s="39"/>
    </row>
    <row r="1278" spans="1:24">
      <c r="A1278" s="86"/>
      <c r="D1278" s="67"/>
      <c r="E1278" s="67"/>
      <c r="F1278" s="67"/>
      <c r="G1278" s="67"/>
      <c r="H1278" s="67"/>
      <c r="I1278" s="67"/>
      <c r="J1278" s="67"/>
      <c r="K1278" s="87"/>
      <c r="L1278" s="67"/>
      <c r="M1278" s="67"/>
      <c r="N1278" s="67"/>
      <c r="O1278" s="67"/>
      <c r="P1278" s="67"/>
      <c r="Q1278" s="67"/>
      <c r="R1278" s="87"/>
      <c r="S1278" s="67"/>
      <c r="U1278" s="88"/>
      <c r="X1278" s="39"/>
    </row>
    <row r="1279" spans="1:24">
      <c r="A1279" s="86"/>
      <c r="D1279" s="67"/>
      <c r="E1279" s="67"/>
      <c r="F1279" s="67"/>
      <c r="G1279" s="67"/>
      <c r="H1279" s="67"/>
      <c r="I1279" s="67"/>
      <c r="J1279" s="67"/>
      <c r="K1279" s="87"/>
      <c r="L1279" s="67"/>
      <c r="M1279" s="67"/>
      <c r="N1279" s="67"/>
      <c r="O1279" s="67"/>
      <c r="P1279" s="67"/>
      <c r="Q1279" s="67"/>
      <c r="R1279" s="87"/>
      <c r="S1279" s="67"/>
      <c r="U1279" s="88"/>
      <c r="X1279" s="39"/>
    </row>
    <row r="1280" spans="1:24">
      <c r="A1280" s="86"/>
      <c r="D1280" s="67"/>
      <c r="E1280" s="67"/>
      <c r="F1280" s="67"/>
      <c r="G1280" s="67"/>
      <c r="H1280" s="67"/>
      <c r="I1280" s="67"/>
      <c r="J1280" s="67"/>
      <c r="K1280" s="87"/>
      <c r="L1280" s="67"/>
      <c r="M1280" s="67"/>
      <c r="N1280" s="67"/>
      <c r="O1280" s="67"/>
      <c r="P1280" s="67"/>
      <c r="Q1280" s="67"/>
      <c r="R1280" s="87"/>
      <c r="S1280" s="67"/>
      <c r="U1280" s="88"/>
      <c r="X1280" s="39"/>
    </row>
    <row r="1281" spans="1:24">
      <c r="A1281" s="86"/>
      <c r="D1281" s="67"/>
      <c r="E1281" s="67"/>
      <c r="F1281" s="67"/>
      <c r="G1281" s="67"/>
      <c r="H1281" s="67"/>
      <c r="I1281" s="67"/>
      <c r="J1281" s="67"/>
      <c r="K1281" s="87"/>
      <c r="L1281" s="67"/>
      <c r="M1281" s="67"/>
      <c r="N1281" s="67"/>
      <c r="O1281" s="67"/>
      <c r="P1281" s="67"/>
      <c r="Q1281" s="67"/>
      <c r="R1281" s="87"/>
      <c r="S1281" s="67"/>
      <c r="U1281" s="88"/>
      <c r="X1281" s="39"/>
    </row>
    <row r="1282" spans="1:24">
      <c r="A1282" s="86"/>
      <c r="D1282" s="67"/>
      <c r="E1282" s="67"/>
      <c r="F1282" s="67"/>
      <c r="G1282" s="67"/>
      <c r="H1282" s="67"/>
      <c r="I1282" s="67"/>
      <c r="J1282" s="67"/>
      <c r="K1282" s="87"/>
      <c r="L1282" s="67"/>
      <c r="M1282" s="67"/>
      <c r="N1282" s="67"/>
      <c r="O1282" s="67"/>
      <c r="P1282" s="67"/>
      <c r="Q1282" s="67"/>
      <c r="R1282" s="87"/>
      <c r="S1282" s="67"/>
      <c r="U1282" s="88"/>
      <c r="X1282" s="39"/>
    </row>
    <row r="1283" spans="1:24">
      <c r="A1283" s="86"/>
      <c r="D1283" s="67"/>
      <c r="E1283" s="67"/>
      <c r="F1283" s="67"/>
      <c r="G1283" s="67"/>
      <c r="H1283" s="67"/>
      <c r="I1283" s="67"/>
      <c r="J1283" s="67"/>
      <c r="K1283" s="87"/>
      <c r="L1283" s="67"/>
      <c r="M1283" s="67"/>
      <c r="N1283" s="67"/>
      <c r="O1283" s="67"/>
      <c r="P1283" s="67"/>
      <c r="Q1283" s="67"/>
      <c r="R1283" s="87"/>
      <c r="S1283" s="67"/>
      <c r="U1283" s="88"/>
      <c r="X1283" s="39"/>
    </row>
    <row r="1284" spans="1:24">
      <c r="A1284" s="86"/>
      <c r="D1284" s="67"/>
      <c r="E1284" s="67"/>
      <c r="F1284" s="67"/>
      <c r="G1284" s="67"/>
      <c r="H1284" s="67"/>
      <c r="I1284" s="67"/>
      <c r="J1284" s="67"/>
      <c r="K1284" s="87"/>
      <c r="L1284" s="67"/>
      <c r="M1284" s="67"/>
      <c r="N1284" s="67"/>
      <c r="O1284" s="67"/>
      <c r="P1284" s="67"/>
      <c r="Q1284" s="67"/>
      <c r="R1284" s="87"/>
      <c r="S1284" s="67"/>
      <c r="U1284" s="88"/>
      <c r="X1284" s="39"/>
    </row>
    <row r="1285" spans="1:24">
      <c r="A1285" s="86"/>
      <c r="D1285" s="67"/>
      <c r="E1285" s="67"/>
      <c r="F1285" s="67"/>
      <c r="G1285" s="67"/>
      <c r="H1285" s="67"/>
      <c r="I1285" s="67"/>
      <c r="J1285" s="67"/>
      <c r="K1285" s="87"/>
      <c r="L1285" s="67"/>
      <c r="M1285" s="67"/>
      <c r="N1285" s="67"/>
      <c r="O1285" s="67"/>
      <c r="P1285" s="67"/>
      <c r="Q1285" s="67"/>
      <c r="R1285" s="87"/>
      <c r="S1285" s="67"/>
      <c r="U1285" s="88"/>
      <c r="X1285" s="39"/>
    </row>
    <row r="1286" spans="1:24">
      <c r="A1286" s="86"/>
      <c r="D1286" s="67"/>
      <c r="E1286" s="67"/>
      <c r="F1286" s="67"/>
      <c r="G1286" s="67"/>
      <c r="H1286" s="67"/>
      <c r="I1286" s="67"/>
      <c r="J1286" s="67"/>
      <c r="K1286" s="87"/>
      <c r="L1286" s="67"/>
      <c r="M1286" s="67"/>
      <c r="N1286" s="67"/>
      <c r="O1286" s="67"/>
      <c r="P1286" s="67"/>
      <c r="Q1286" s="67"/>
      <c r="R1286" s="87"/>
      <c r="S1286" s="67"/>
      <c r="U1286" s="88"/>
      <c r="X1286" s="39"/>
    </row>
    <row r="1287" spans="1:24">
      <c r="A1287" s="86"/>
      <c r="D1287" s="67"/>
      <c r="E1287" s="67"/>
      <c r="F1287" s="67"/>
      <c r="G1287" s="67"/>
      <c r="H1287" s="67"/>
      <c r="I1287" s="67"/>
      <c r="J1287" s="67"/>
      <c r="K1287" s="87"/>
      <c r="L1287" s="67"/>
      <c r="M1287" s="67"/>
      <c r="N1287" s="67"/>
      <c r="O1287" s="67"/>
      <c r="P1287" s="67"/>
      <c r="Q1287" s="67"/>
      <c r="R1287" s="87"/>
      <c r="S1287" s="67"/>
      <c r="U1287" s="88"/>
      <c r="X1287" s="39"/>
    </row>
    <row r="1288" spans="1:24">
      <c r="A1288" s="86"/>
      <c r="D1288" s="67"/>
      <c r="E1288" s="67"/>
      <c r="F1288" s="67"/>
      <c r="G1288" s="67"/>
      <c r="H1288" s="67"/>
      <c r="I1288" s="67"/>
      <c r="J1288" s="67"/>
      <c r="K1288" s="87"/>
      <c r="L1288" s="67"/>
      <c r="M1288" s="67"/>
      <c r="N1288" s="67"/>
      <c r="O1288" s="67"/>
      <c r="P1288" s="67"/>
      <c r="Q1288" s="67"/>
      <c r="R1288" s="87"/>
      <c r="S1288" s="67"/>
      <c r="U1288" s="88"/>
      <c r="X1288" s="39"/>
    </row>
    <row r="1289" spans="1:24">
      <c r="A1289" s="86"/>
      <c r="D1289" s="67"/>
      <c r="E1289" s="67"/>
      <c r="F1289" s="67"/>
      <c r="G1289" s="67"/>
      <c r="H1289" s="67"/>
      <c r="I1289" s="67"/>
      <c r="J1289" s="67"/>
      <c r="K1289" s="87"/>
      <c r="L1289" s="67"/>
      <c r="M1289" s="67"/>
      <c r="N1289" s="67"/>
      <c r="O1289" s="67"/>
      <c r="P1289" s="67"/>
      <c r="Q1289" s="67"/>
      <c r="R1289" s="87"/>
      <c r="S1289" s="67"/>
      <c r="U1289" s="88"/>
      <c r="X1289" s="39"/>
    </row>
    <row r="1290" spans="1:24">
      <c r="A1290" s="86"/>
      <c r="D1290" s="67"/>
      <c r="E1290" s="67"/>
      <c r="F1290" s="67"/>
      <c r="G1290" s="67"/>
      <c r="H1290" s="67"/>
      <c r="I1290" s="67"/>
      <c r="J1290" s="67"/>
      <c r="K1290" s="87"/>
      <c r="L1290" s="67"/>
      <c r="M1290" s="67"/>
      <c r="N1290" s="67"/>
      <c r="O1290" s="67"/>
      <c r="P1290" s="67"/>
      <c r="Q1290" s="67"/>
      <c r="R1290" s="87"/>
      <c r="S1290" s="67"/>
      <c r="U1290" s="88"/>
      <c r="X1290" s="39"/>
    </row>
    <row r="1291" spans="1:24">
      <c r="A1291" s="86"/>
      <c r="D1291" s="67"/>
      <c r="E1291" s="67"/>
      <c r="F1291" s="67"/>
      <c r="G1291" s="67"/>
      <c r="H1291" s="67"/>
      <c r="I1291" s="67"/>
      <c r="J1291" s="67"/>
      <c r="K1291" s="87"/>
      <c r="L1291" s="67"/>
      <c r="M1291" s="67"/>
      <c r="N1291" s="67"/>
      <c r="O1291" s="67"/>
      <c r="P1291" s="67"/>
      <c r="Q1291" s="67"/>
      <c r="R1291" s="87"/>
      <c r="S1291" s="67"/>
      <c r="U1291" s="88"/>
      <c r="X1291" s="39"/>
    </row>
    <row r="1292" spans="1:24">
      <c r="A1292" s="86"/>
      <c r="D1292" s="67"/>
      <c r="E1292" s="67"/>
      <c r="F1292" s="67"/>
      <c r="G1292" s="67"/>
      <c r="H1292" s="67"/>
      <c r="I1292" s="67"/>
      <c r="J1292" s="67"/>
      <c r="K1292" s="87"/>
      <c r="L1292" s="67"/>
      <c r="M1292" s="67"/>
      <c r="N1292" s="67"/>
      <c r="O1292" s="67"/>
      <c r="P1292" s="67"/>
      <c r="Q1292" s="67"/>
      <c r="R1292" s="87"/>
      <c r="S1292" s="67"/>
      <c r="U1292" s="88"/>
      <c r="X1292" s="39"/>
    </row>
    <row r="1293" spans="1:24">
      <c r="A1293" s="86"/>
      <c r="D1293" s="67"/>
      <c r="E1293" s="67"/>
      <c r="F1293" s="67"/>
      <c r="G1293" s="67"/>
      <c r="H1293" s="67"/>
      <c r="I1293" s="67"/>
      <c r="J1293" s="67"/>
      <c r="K1293" s="87"/>
      <c r="L1293" s="67"/>
      <c r="M1293" s="67"/>
      <c r="N1293" s="67"/>
      <c r="O1293" s="67"/>
      <c r="P1293" s="67"/>
      <c r="Q1293" s="67"/>
      <c r="R1293" s="87"/>
      <c r="S1293" s="67"/>
      <c r="U1293" s="88"/>
      <c r="X1293" s="39"/>
    </row>
    <row r="1294" spans="1:24">
      <c r="A1294" s="86"/>
      <c r="D1294" s="67"/>
      <c r="E1294" s="67"/>
      <c r="F1294" s="67"/>
      <c r="G1294" s="67"/>
      <c r="H1294" s="67"/>
      <c r="I1294" s="67"/>
      <c r="J1294" s="67"/>
      <c r="K1294" s="87"/>
      <c r="L1294" s="67"/>
      <c r="M1294" s="67"/>
      <c r="N1294" s="67"/>
      <c r="O1294" s="67"/>
      <c r="P1294" s="67"/>
      <c r="Q1294" s="67"/>
      <c r="R1294" s="87"/>
      <c r="S1294" s="67"/>
      <c r="U1294" s="88"/>
      <c r="X1294" s="39"/>
    </row>
    <row r="1295" spans="1:24">
      <c r="A1295" s="86"/>
      <c r="D1295" s="67"/>
      <c r="E1295" s="67"/>
      <c r="F1295" s="67"/>
      <c r="G1295" s="67"/>
      <c r="H1295" s="67"/>
      <c r="I1295" s="67"/>
      <c r="J1295" s="67"/>
      <c r="K1295" s="87"/>
      <c r="L1295" s="67"/>
      <c r="M1295" s="67"/>
      <c r="N1295" s="67"/>
      <c r="O1295" s="67"/>
      <c r="P1295" s="67"/>
      <c r="Q1295" s="67"/>
      <c r="R1295" s="87"/>
      <c r="S1295" s="67"/>
      <c r="U1295" s="88"/>
      <c r="X1295" s="39"/>
    </row>
    <row r="1296" spans="1:24">
      <c r="A1296" s="86"/>
      <c r="D1296" s="67"/>
      <c r="E1296" s="67"/>
      <c r="F1296" s="67"/>
      <c r="G1296" s="67"/>
      <c r="H1296" s="67"/>
      <c r="I1296" s="67"/>
      <c r="J1296" s="67"/>
      <c r="K1296" s="87"/>
      <c r="L1296" s="67"/>
      <c r="M1296" s="67"/>
      <c r="N1296" s="67"/>
      <c r="O1296" s="67"/>
      <c r="P1296" s="67"/>
      <c r="Q1296" s="67"/>
      <c r="R1296" s="87"/>
      <c r="S1296" s="67"/>
      <c r="U1296" s="88"/>
      <c r="X1296" s="39"/>
    </row>
    <row r="1297" spans="1:24">
      <c r="A1297" s="86"/>
      <c r="D1297" s="67"/>
      <c r="E1297" s="67"/>
      <c r="F1297" s="67"/>
      <c r="G1297" s="67"/>
      <c r="H1297" s="67"/>
      <c r="I1297" s="67"/>
      <c r="J1297" s="67"/>
      <c r="K1297" s="87"/>
      <c r="L1297" s="67"/>
      <c r="M1297" s="67"/>
      <c r="N1297" s="67"/>
      <c r="O1297" s="67"/>
      <c r="P1297" s="67"/>
      <c r="Q1297" s="67"/>
      <c r="R1297" s="87"/>
      <c r="S1297" s="67"/>
      <c r="U1297" s="88"/>
      <c r="X1297" s="39"/>
    </row>
    <row r="1298" spans="1:24">
      <c r="A1298" s="86"/>
      <c r="D1298" s="67"/>
      <c r="E1298" s="67"/>
      <c r="F1298" s="67"/>
      <c r="G1298" s="67"/>
      <c r="H1298" s="67"/>
      <c r="I1298" s="67"/>
      <c r="J1298" s="67"/>
      <c r="K1298" s="87"/>
      <c r="L1298" s="67"/>
      <c r="M1298" s="67"/>
      <c r="N1298" s="67"/>
      <c r="O1298" s="67"/>
      <c r="P1298" s="67"/>
      <c r="Q1298" s="67"/>
      <c r="R1298" s="87"/>
      <c r="S1298" s="67"/>
      <c r="U1298" s="88"/>
      <c r="X1298" s="39"/>
    </row>
    <row r="1299" spans="1:24">
      <c r="A1299" s="86"/>
      <c r="D1299" s="67"/>
      <c r="E1299" s="67"/>
      <c r="F1299" s="67"/>
      <c r="G1299" s="67"/>
      <c r="H1299" s="67"/>
      <c r="I1299" s="67"/>
      <c r="J1299" s="67"/>
      <c r="K1299" s="87"/>
      <c r="L1299" s="67"/>
      <c r="M1299" s="67"/>
      <c r="N1299" s="67"/>
      <c r="O1299" s="67"/>
      <c r="P1299" s="67"/>
      <c r="Q1299" s="67"/>
      <c r="R1299" s="87"/>
      <c r="S1299" s="67"/>
      <c r="U1299" s="88"/>
      <c r="X1299" s="39"/>
    </row>
    <row r="1300" spans="1:24">
      <c r="A1300" s="86"/>
      <c r="D1300" s="67"/>
      <c r="E1300" s="67"/>
      <c r="F1300" s="67"/>
      <c r="G1300" s="67"/>
      <c r="H1300" s="67"/>
      <c r="I1300" s="67"/>
      <c r="J1300" s="67"/>
      <c r="K1300" s="87"/>
      <c r="L1300" s="67"/>
      <c r="M1300" s="67"/>
      <c r="N1300" s="67"/>
      <c r="O1300" s="67"/>
      <c r="P1300" s="67"/>
      <c r="Q1300" s="67"/>
      <c r="R1300" s="87"/>
      <c r="S1300" s="67"/>
      <c r="U1300" s="88"/>
      <c r="X1300" s="39"/>
    </row>
    <row r="1301" spans="1:24">
      <c r="A1301" s="86"/>
      <c r="D1301" s="67"/>
      <c r="E1301" s="67"/>
      <c r="F1301" s="67"/>
      <c r="G1301" s="67"/>
      <c r="H1301" s="67"/>
      <c r="I1301" s="67"/>
      <c r="J1301" s="67"/>
      <c r="K1301" s="87"/>
      <c r="L1301" s="67"/>
      <c r="M1301" s="67"/>
      <c r="N1301" s="67"/>
      <c r="O1301" s="67"/>
      <c r="P1301" s="67"/>
      <c r="Q1301" s="67"/>
      <c r="R1301" s="87"/>
      <c r="S1301" s="67"/>
      <c r="U1301" s="88"/>
      <c r="X1301" s="39"/>
    </row>
    <row r="1302" spans="1:24">
      <c r="A1302" s="86"/>
      <c r="D1302" s="67"/>
      <c r="E1302" s="67"/>
      <c r="F1302" s="67"/>
      <c r="G1302" s="67"/>
      <c r="H1302" s="67"/>
      <c r="I1302" s="67"/>
      <c r="J1302" s="67"/>
      <c r="K1302" s="87"/>
      <c r="L1302" s="67"/>
      <c r="M1302" s="67"/>
      <c r="N1302" s="67"/>
      <c r="O1302" s="67"/>
      <c r="P1302" s="67"/>
      <c r="Q1302" s="67"/>
      <c r="R1302" s="87"/>
      <c r="S1302" s="67"/>
      <c r="U1302" s="88"/>
      <c r="X1302" s="39"/>
    </row>
    <row r="1303" spans="1:24">
      <c r="A1303" s="86"/>
      <c r="D1303" s="67"/>
      <c r="E1303" s="67"/>
      <c r="F1303" s="67"/>
      <c r="G1303" s="67"/>
      <c r="H1303" s="67"/>
      <c r="I1303" s="67"/>
      <c r="J1303" s="67"/>
      <c r="K1303" s="87"/>
      <c r="L1303" s="67"/>
      <c r="M1303" s="67"/>
      <c r="N1303" s="67"/>
      <c r="O1303" s="67"/>
      <c r="P1303" s="67"/>
      <c r="Q1303" s="67"/>
      <c r="R1303" s="87"/>
      <c r="S1303" s="67"/>
      <c r="U1303" s="88"/>
      <c r="X1303" s="39"/>
    </row>
    <row r="1304" spans="1:24">
      <c r="A1304" s="86"/>
      <c r="D1304" s="67"/>
      <c r="E1304" s="67"/>
      <c r="F1304" s="67"/>
      <c r="G1304" s="67"/>
      <c r="H1304" s="67"/>
      <c r="I1304" s="67"/>
      <c r="J1304" s="67"/>
      <c r="K1304" s="87"/>
      <c r="L1304" s="67"/>
      <c r="M1304" s="67"/>
      <c r="N1304" s="67"/>
      <c r="O1304" s="67"/>
      <c r="P1304" s="67"/>
      <c r="Q1304" s="67"/>
      <c r="R1304" s="87"/>
      <c r="S1304" s="67"/>
      <c r="U1304" s="88"/>
      <c r="X1304" s="39"/>
    </row>
    <row r="1305" spans="1:24">
      <c r="A1305" s="86"/>
      <c r="D1305" s="67"/>
      <c r="E1305" s="67"/>
      <c r="F1305" s="67"/>
      <c r="G1305" s="67"/>
      <c r="H1305" s="67"/>
      <c r="I1305" s="67"/>
      <c r="J1305" s="67"/>
      <c r="K1305" s="87"/>
      <c r="L1305" s="67"/>
      <c r="M1305" s="67"/>
      <c r="N1305" s="67"/>
      <c r="O1305" s="67"/>
      <c r="P1305" s="67"/>
      <c r="Q1305" s="67"/>
      <c r="R1305" s="87"/>
      <c r="S1305" s="67"/>
      <c r="U1305" s="88"/>
      <c r="X1305" s="39"/>
    </row>
    <row r="1306" spans="1:24">
      <c r="A1306" s="86"/>
      <c r="D1306" s="67"/>
      <c r="E1306" s="67"/>
      <c r="F1306" s="67"/>
      <c r="G1306" s="67"/>
      <c r="H1306" s="67"/>
      <c r="I1306" s="67"/>
      <c r="J1306" s="67"/>
      <c r="K1306" s="87"/>
      <c r="L1306" s="67"/>
      <c r="M1306" s="67"/>
      <c r="N1306" s="67"/>
      <c r="O1306" s="67"/>
      <c r="P1306" s="67"/>
      <c r="Q1306" s="67"/>
      <c r="R1306" s="87"/>
      <c r="S1306" s="67"/>
      <c r="U1306" s="88"/>
      <c r="X1306" s="39"/>
    </row>
    <row r="1307" spans="1:24">
      <c r="A1307" s="86"/>
      <c r="D1307" s="67"/>
      <c r="E1307" s="67"/>
      <c r="F1307" s="67"/>
      <c r="G1307" s="67"/>
      <c r="H1307" s="67"/>
      <c r="I1307" s="67"/>
      <c r="J1307" s="67"/>
      <c r="K1307" s="87"/>
      <c r="L1307" s="67"/>
      <c r="M1307" s="67"/>
      <c r="N1307" s="67"/>
      <c r="O1307" s="67"/>
      <c r="P1307" s="67"/>
      <c r="Q1307" s="67"/>
      <c r="R1307" s="87"/>
      <c r="S1307" s="67"/>
      <c r="U1307" s="88"/>
      <c r="X1307" s="39"/>
    </row>
    <row r="1308" spans="1:24">
      <c r="A1308" s="86"/>
      <c r="D1308" s="67"/>
      <c r="E1308" s="67"/>
      <c r="F1308" s="67"/>
      <c r="G1308" s="67"/>
      <c r="H1308" s="67"/>
      <c r="I1308" s="67"/>
      <c r="J1308" s="67"/>
      <c r="K1308" s="87"/>
      <c r="L1308" s="67"/>
      <c r="M1308" s="67"/>
      <c r="N1308" s="67"/>
      <c r="O1308" s="67"/>
      <c r="P1308" s="67"/>
      <c r="Q1308" s="67"/>
      <c r="R1308" s="87"/>
      <c r="S1308" s="67"/>
      <c r="U1308" s="88"/>
      <c r="X1308" s="39"/>
    </row>
    <row r="1309" spans="1:24">
      <c r="A1309" s="86"/>
      <c r="D1309" s="67"/>
      <c r="E1309" s="67"/>
      <c r="F1309" s="67"/>
      <c r="G1309" s="67"/>
      <c r="H1309" s="67"/>
      <c r="I1309" s="67"/>
      <c r="J1309" s="67"/>
      <c r="K1309" s="87"/>
      <c r="L1309" s="67"/>
      <c r="M1309" s="67"/>
      <c r="N1309" s="67"/>
      <c r="O1309" s="67"/>
      <c r="P1309" s="67"/>
      <c r="Q1309" s="67"/>
      <c r="R1309" s="87"/>
      <c r="S1309" s="67"/>
      <c r="U1309" s="88"/>
      <c r="X1309" s="39"/>
    </row>
    <row r="1310" spans="1:24">
      <c r="A1310" s="86"/>
      <c r="D1310" s="67"/>
      <c r="E1310" s="67"/>
      <c r="F1310" s="67"/>
      <c r="G1310" s="67"/>
      <c r="H1310" s="67"/>
      <c r="I1310" s="67"/>
      <c r="J1310" s="67"/>
      <c r="K1310" s="87"/>
      <c r="L1310" s="67"/>
      <c r="M1310" s="67"/>
      <c r="N1310" s="67"/>
      <c r="O1310" s="67"/>
      <c r="P1310" s="67"/>
      <c r="Q1310" s="67"/>
      <c r="R1310" s="87"/>
      <c r="S1310" s="67"/>
      <c r="U1310" s="88"/>
      <c r="X1310" s="39"/>
    </row>
    <row r="1311" spans="1:24">
      <c r="A1311" s="86"/>
      <c r="D1311" s="67"/>
      <c r="E1311" s="67"/>
      <c r="F1311" s="67"/>
      <c r="G1311" s="67"/>
      <c r="H1311" s="67"/>
      <c r="I1311" s="67"/>
      <c r="J1311" s="67"/>
      <c r="K1311" s="87"/>
      <c r="L1311" s="67"/>
      <c r="M1311" s="67"/>
      <c r="N1311" s="67"/>
      <c r="O1311" s="67"/>
      <c r="P1311" s="67"/>
      <c r="Q1311" s="67"/>
      <c r="R1311" s="87"/>
      <c r="S1311" s="67"/>
      <c r="U1311" s="88"/>
      <c r="X1311" s="39"/>
    </row>
    <row r="1312" spans="1:24">
      <c r="A1312" s="86"/>
      <c r="D1312" s="67"/>
      <c r="E1312" s="67"/>
      <c r="F1312" s="67"/>
      <c r="G1312" s="67"/>
      <c r="H1312" s="67"/>
      <c r="I1312" s="67"/>
      <c r="J1312" s="67"/>
      <c r="K1312" s="87"/>
      <c r="L1312" s="67"/>
      <c r="M1312" s="67"/>
      <c r="N1312" s="67"/>
      <c r="O1312" s="67"/>
      <c r="P1312" s="67"/>
      <c r="Q1312" s="67"/>
      <c r="R1312" s="87"/>
      <c r="S1312" s="67"/>
      <c r="U1312" s="88"/>
      <c r="X1312" s="39"/>
    </row>
    <row r="1313" spans="1:24">
      <c r="A1313" s="86"/>
      <c r="D1313" s="67"/>
      <c r="E1313" s="67"/>
      <c r="F1313" s="67"/>
      <c r="G1313" s="67"/>
      <c r="H1313" s="67"/>
      <c r="I1313" s="67"/>
      <c r="J1313" s="67"/>
      <c r="K1313" s="87"/>
      <c r="L1313" s="67"/>
      <c r="M1313" s="67"/>
      <c r="N1313" s="67"/>
      <c r="O1313" s="67"/>
      <c r="P1313" s="67"/>
      <c r="Q1313" s="67"/>
      <c r="R1313" s="87"/>
      <c r="S1313" s="67"/>
      <c r="U1313" s="88"/>
      <c r="X1313" s="39"/>
    </row>
    <row r="1314" spans="1:24">
      <c r="A1314" s="86"/>
      <c r="D1314" s="67"/>
      <c r="E1314" s="67"/>
      <c r="F1314" s="67"/>
      <c r="G1314" s="67"/>
      <c r="H1314" s="67"/>
      <c r="I1314" s="67"/>
      <c r="J1314" s="67"/>
      <c r="K1314" s="87"/>
      <c r="L1314" s="67"/>
      <c r="M1314" s="67"/>
      <c r="N1314" s="67"/>
      <c r="O1314" s="67"/>
      <c r="P1314" s="67"/>
      <c r="Q1314" s="67"/>
      <c r="R1314" s="87"/>
      <c r="S1314" s="67"/>
      <c r="U1314" s="88"/>
      <c r="X1314" s="39"/>
    </row>
    <row r="1315" spans="1:24">
      <c r="A1315" s="86"/>
      <c r="D1315" s="67"/>
      <c r="E1315" s="67"/>
      <c r="F1315" s="67"/>
      <c r="G1315" s="67"/>
      <c r="H1315" s="67"/>
      <c r="I1315" s="67"/>
      <c r="J1315" s="67"/>
      <c r="K1315" s="87"/>
      <c r="L1315" s="67"/>
      <c r="M1315" s="67"/>
      <c r="N1315" s="67"/>
      <c r="O1315" s="67"/>
      <c r="P1315" s="67"/>
      <c r="Q1315" s="67"/>
      <c r="R1315" s="87"/>
      <c r="S1315" s="67"/>
      <c r="U1315" s="88"/>
      <c r="X1315" s="39"/>
    </row>
    <row r="1316" spans="1:24">
      <c r="A1316" s="86"/>
      <c r="D1316" s="67"/>
      <c r="E1316" s="67"/>
      <c r="F1316" s="67"/>
      <c r="G1316" s="67"/>
      <c r="H1316" s="67"/>
      <c r="I1316" s="67"/>
      <c r="J1316" s="67"/>
      <c r="K1316" s="87"/>
      <c r="L1316" s="67"/>
      <c r="M1316" s="67"/>
      <c r="N1316" s="67"/>
      <c r="O1316" s="67"/>
      <c r="P1316" s="67"/>
      <c r="Q1316" s="67"/>
      <c r="R1316" s="87"/>
      <c r="S1316" s="67"/>
      <c r="U1316" s="88"/>
      <c r="X1316" s="39"/>
    </row>
    <row r="1317" spans="1:24">
      <c r="A1317" s="86"/>
      <c r="D1317" s="67"/>
      <c r="E1317" s="67"/>
      <c r="F1317" s="67"/>
      <c r="G1317" s="67"/>
      <c r="H1317" s="67"/>
      <c r="I1317" s="67"/>
      <c r="J1317" s="67"/>
      <c r="K1317" s="87"/>
      <c r="L1317" s="67"/>
      <c r="M1317" s="67"/>
      <c r="N1317" s="67"/>
      <c r="O1317" s="67"/>
      <c r="P1317" s="67"/>
      <c r="Q1317" s="67"/>
      <c r="R1317" s="87"/>
      <c r="S1317" s="67"/>
      <c r="U1317" s="88"/>
      <c r="X1317" s="39"/>
    </row>
    <row r="1318" spans="1:24">
      <c r="A1318" s="86"/>
      <c r="D1318" s="67"/>
      <c r="E1318" s="67"/>
      <c r="F1318" s="67"/>
      <c r="G1318" s="67"/>
      <c r="H1318" s="67"/>
      <c r="I1318" s="67"/>
      <c r="J1318" s="67"/>
      <c r="K1318" s="87"/>
      <c r="L1318" s="67"/>
      <c r="M1318" s="67"/>
      <c r="N1318" s="67"/>
      <c r="O1318" s="67"/>
      <c r="P1318" s="67"/>
      <c r="Q1318" s="67"/>
      <c r="R1318" s="87"/>
      <c r="S1318" s="67"/>
      <c r="U1318" s="88"/>
      <c r="X1318" s="39"/>
    </row>
    <row r="1319" spans="1:24">
      <c r="A1319" s="86"/>
      <c r="D1319" s="67"/>
      <c r="E1319" s="67"/>
      <c r="F1319" s="67"/>
      <c r="G1319" s="67"/>
      <c r="H1319" s="67"/>
      <c r="I1319" s="67"/>
      <c r="J1319" s="67"/>
      <c r="K1319" s="87"/>
      <c r="L1319" s="67"/>
      <c r="M1319" s="67"/>
      <c r="N1319" s="67"/>
      <c r="O1319" s="67"/>
      <c r="P1319" s="67"/>
      <c r="Q1319" s="67"/>
      <c r="R1319" s="87"/>
      <c r="S1319" s="67"/>
      <c r="U1319" s="88"/>
      <c r="X1319" s="39"/>
    </row>
    <row r="1320" spans="1:24">
      <c r="A1320" s="86"/>
      <c r="D1320" s="67"/>
      <c r="E1320" s="67"/>
      <c r="F1320" s="67"/>
      <c r="G1320" s="67"/>
      <c r="H1320" s="67"/>
      <c r="I1320" s="67"/>
      <c r="J1320" s="67"/>
      <c r="K1320" s="87"/>
      <c r="L1320" s="67"/>
      <c r="M1320" s="67"/>
      <c r="N1320" s="67"/>
      <c r="O1320" s="67"/>
      <c r="P1320" s="67"/>
      <c r="Q1320" s="67"/>
      <c r="R1320" s="87"/>
      <c r="S1320" s="67"/>
      <c r="U1320" s="88"/>
      <c r="X1320" s="39"/>
    </row>
    <row r="1321" spans="1:24">
      <c r="A1321" s="86"/>
      <c r="D1321" s="67"/>
      <c r="E1321" s="67"/>
      <c r="F1321" s="67"/>
      <c r="G1321" s="67"/>
      <c r="H1321" s="67"/>
      <c r="I1321" s="67"/>
      <c r="J1321" s="67"/>
      <c r="K1321" s="87"/>
      <c r="L1321" s="67"/>
      <c r="M1321" s="67"/>
      <c r="N1321" s="67"/>
      <c r="O1321" s="67"/>
      <c r="P1321" s="67"/>
      <c r="Q1321" s="67"/>
      <c r="R1321" s="87"/>
      <c r="S1321" s="67"/>
      <c r="U1321" s="88"/>
      <c r="X1321" s="39"/>
    </row>
    <row r="1322" spans="1:24">
      <c r="A1322" s="86"/>
      <c r="D1322" s="67"/>
      <c r="E1322" s="67"/>
      <c r="F1322" s="67"/>
      <c r="G1322" s="67"/>
      <c r="H1322" s="67"/>
      <c r="I1322" s="67"/>
      <c r="J1322" s="67"/>
      <c r="K1322" s="87"/>
      <c r="L1322" s="67"/>
      <c r="M1322" s="67"/>
      <c r="N1322" s="67"/>
      <c r="O1322" s="67"/>
      <c r="P1322" s="67"/>
      <c r="Q1322" s="67"/>
      <c r="R1322" s="87"/>
      <c r="S1322" s="67"/>
      <c r="U1322" s="88"/>
      <c r="X1322" s="39"/>
    </row>
    <row r="1323" spans="1:24">
      <c r="A1323" s="86"/>
      <c r="D1323" s="67"/>
      <c r="E1323" s="67"/>
      <c r="F1323" s="67"/>
      <c r="G1323" s="67"/>
      <c r="H1323" s="67"/>
      <c r="I1323" s="67"/>
      <c r="J1323" s="67"/>
      <c r="K1323" s="87"/>
      <c r="L1323" s="67"/>
      <c r="M1323" s="67"/>
      <c r="N1323" s="67"/>
      <c r="O1323" s="67"/>
      <c r="P1323" s="67"/>
      <c r="Q1323" s="67"/>
      <c r="R1323" s="87"/>
      <c r="S1323" s="67"/>
      <c r="U1323" s="88"/>
      <c r="X1323" s="39"/>
    </row>
    <row r="1324" spans="1:24">
      <c r="A1324" s="86"/>
      <c r="D1324" s="67"/>
      <c r="E1324" s="67"/>
      <c r="F1324" s="67"/>
      <c r="G1324" s="67"/>
      <c r="H1324" s="67"/>
      <c r="I1324" s="67"/>
      <c r="J1324" s="67"/>
      <c r="K1324" s="87"/>
      <c r="L1324" s="67"/>
      <c r="M1324" s="67"/>
      <c r="N1324" s="67"/>
      <c r="O1324" s="67"/>
      <c r="P1324" s="67"/>
      <c r="Q1324" s="67"/>
      <c r="R1324" s="87"/>
      <c r="S1324" s="67"/>
      <c r="U1324" s="88"/>
      <c r="X1324" s="39"/>
    </row>
    <row r="1325" spans="1:24">
      <c r="A1325" s="86"/>
      <c r="D1325" s="67"/>
      <c r="E1325" s="67"/>
      <c r="F1325" s="67"/>
      <c r="G1325" s="67"/>
      <c r="H1325" s="67"/>
      <c r="I1325" s="67"/>
      <c r="J1325" s="67"/>
      <c r="K1325" s="87"/>
      <c r="L1325" s="67"/>
      <c r="M1325" s="67"/>
      <c r="N1325" s="67"/>
      <c r="O1325" s="67"/>
      <c r="P1325" s="67"/>
      <c r="Q1325" s="67"/>
      <c r="R1325" s="87"/>
      <c r="S1325" s="67"/>
      <c r="U1325" s="88"/>
      <c r="X1325" s="39"/>
    </row>
    <row r="1326" spans="1:24">
      <c r="A1326" s="86"/>
      <c r="D1326" s="67"/>
      <c r="E1326" s="67"/>
      <c r="F1326" s="67"/>
      <c r="G1326" s="67"/>
      <c r="H1326" s="67"/>
      <c r="I1326" s="67"/>
      <c r="J1326" s="67"/>
      <c r="K1326" s="87"/>
      <c r="L1326" s="67"/>
      <c r="M1326" s="67"/>
      <c r="N1326" s="67"/>
      <c r="O1326" s="67"/>
      <c r="P1326" s="67"/>
      <c r="Q1326" s="67"/>
      <c r="R1326" s="87"/>
      <c r="S1326" s="67"/>
      <c r="U1326" s="88"/>
      <c r="X1326" s="39"/>
    </row>
    <row r="1327" spans="1:24">
      <c r="A1327" s="86"/>
      <c r="D1327" s="67"/>
      <c r="E1327" s="67"/>
      <c r="F1327" s="67"/>
      <c r="G1327" s="67"/>
      <c r="H1327" s="67"/>
      <c r="I1327" s="67"/>
      <c r="J1327" s="67"/>
      <c r="K1327" s="87"/>
      <c r="L1327" s="67"/>
      <c r="M1327" s="67"/>
      <c r="N1327" s="67"/>
      <c r="O1327" s="67"/>
      <c r="P1327" s="67"/>
      <c r="Q1327" s="67"/>
      <c r="R1327" s="87"/>
      <c r="S1327" s="67"/>
      <c r="U1327" s="88"/>
      <c r="X1327" s="39"/>
    </row>
    <row r="1328" spans="1:24">
      <c r="A1328" s="86"/>
      <c r="D1328" s="67"/>
      <c r="E1328" s="67"/>
      <c r="F1328" s="67"/>
      <c r="G1328" s="67"/>
      <c r="H1328" s="67"/>
      <c r="I1328" s="67"/>
      <c r="J1328" s="67"/>
      <c r="K1328" s="87"/>
      <c r="L1328" s="67"/>
      <c r="M1328" s="67"/>
      <c r="N1328" s="67"/>
      <c r="O1328" s="67"/>
      <c r="P1328" s="67"/>
      <c r="Q1328" s="67"/>
      <c r="R1328" s="87"/>
      <c r="S1328" s="67"/>
      <c r="U1328" s="88"/>
      <c r="X1328" s="39"/>
    </row>
    <row r="1329" spans="1:24">
      <c r="A1329" s="86"/>
      <c r="D1329" s="67"/>
      <c r="E1329" s="67"/>
      <c r="F1329" s="67"/>
      <c r="G1329" s="67"/>
      <c r="H1329" s="67"/>
      <c r="I1329" s="67"/>
      <c r="J1329" s="67"/>
      <c r="K1329" s="87"/>
      <c r="L1329" s="67"/>
      <c r="M1329" s="67"/>
      <c r="N1329" s="67"/>
      <c r="O1329" s="67"/>
      <c r="P1329" s="67"/>
      <c r="Q1329" s="67"/>
      <c r="R1329" s="87"/>
      <c r="S1329" s="67"/>
      <c r="U1329" s="88"/>
      <c r="X1329" s="39"/>
    </row>
    <row r="1330" spans="1:24">
      <c r="A1330" s="86"/>
      <c r="D1330" s="67"/>
      <c r="E1330" s="67"/>
      <c r="F1330" s="67"/>
      <c r="G1330" s="67"/>
      <c r="H1330" s="67"/>
      <c r="I1330" s="67"/>
      <c r="J1330" s="67"/>
      <c r="K1330" s="87"/>
      <c r="L1330" s="67"/>
      <c r="M1330" s="67"/>
      <c r="N1330" s="67"/>
      <c r="O1330" s="67"/>
      <c r="P1330" s="67"/>
      <c r="Q1330" s="67"/>
      <c r="R1330" s="87"/>
      <c r="S1330" s="67"/>
      <c r="U1330" s="88"/>
      <c r="X1330" s="39"/>
    </row>
    <row r="1331" spans="1:24">
      <c r="A1331" s="86"/>
      <c r="D1331" s="67"/>
      <c r="E1331" s="67"/>
      <c r="F1331" s="67"/>
      <c r="G1331" s="67"/>
      <c r="H1331" s="67"/>
      <c r="I1331" s="67"/>
      <c r="J1331" s="67"/>
      <c r="K1331" s="87"/>
      <c r="L1331" s="67"/>
      <c r="M1331" s="67"/>
      <c r="N1331" s="67"/>
      <c r="O1331" s="67"/>
      <c r="P1331" s="67"/>
      <c r="Q1331" s="67"/>
      <c r="R1331" s="87"/>
      <c r="S1331" s="67"/>
      <c r="U1331" s="88"/>
      <c r="X1331" s="39"/>
    </row>
    <row r="1332" spans="1:24">
      <c r="A1332" s="86"/>
      <c r="D1332" s="67"/>
      <c r="E1332" s="67"/>
      <c r="F1332" s="67"/>
      <c r="G1332" s="67"/>
      <c r="H1332" s="67"/>
      <c r="I1332" s="67"/>
      <c r="J1332" s="67"/>
      <c r="K1332" s="87"/>
      <c r="L1332" s="67"/>
      <c r="M1332" s="67"/>
      <c r="N1332" s="67"/>
      <c r="O1332" s="67"/>
      <c r="P1332" s="67"/>
      <c r="Q1332" s="67"/>
      <c r="R1332" s="87"/>
      <c r="S1332" s="67"/>
      <c r="U1332" s="88"/>
      <c r="X1332" s="39"/>
    </row>
    <row r="1333" spans="1:24">
      <c r="A1333" s="86"/>
      <c r="D1333" s="67"/>
      <c r="E1333" s="67"/>
      <c r="F1333" s="67"/>
      <c r="G1333" s="67"/>
      <c r="H1333" s="67"/>
      <c r="I1333" s="67"/>
      <c r="J1333" s="67"/>
      <c r="K1333" s="87"/>
      <c r="L1333" s="67"/>
      <c r="M1333" s="67"/>
      <c r="N1333" s="67"/>
      <c r="O1333" s="67"/>
      <c r="P1333" s="67"/>
      <c r="Q1333" s="67"/>
      <c r="R1333" s="87"/>
      <c r="S1333" s="67"/>
      <c r="U1333" s="88"/>
      <c r="X1333" s="39"/>
    </row>
    <row r="1334" spans="1:24">
      <c r="A1334" s="86"/>
      <c r="D1334" s="67"/>
      <c r="E1334" s="67"/>
      <c r="F1334" s="67"/>
      <c r="G1334" s="67"/>
      <c r="H1334" s="67"/>
      <c r="I1334" s="67"/>
      <c r="J1334" s="67"/>
      <c r="K1334" s="87"/>
      <c r="L1334" s="67"/>
      <c r="M1334" s="67"/>
      <c r="N1334" s="67"/>
      <c r="O1334" s="67"/>
      <c r="P1334" s="67"/>
      <c r="Q1334" s="67"/>
      <c r="R1334" s="87"/>
      <c r="S1334" s="67"/>
      <c r="U1334" s="88"/>
      <c r="X1334" s="39"/>
    </row>
    <row r="1335" spans="1:24">
      <c r="A1335" s="86"/>
      <c r="D1335" s="67"/>
      <c r="E1335" s="67"/>
      <c r="F1335" s="67"/>
      <c r="G1335" s="67"/>
      <c r="H1335" s="67"/>
      <c r="I1335" s="67"/>
      <c r="J1335" s="67"/>
      <c r="K1335" s="87"/>
      <c r="L1335" s="67"/>
      <c r="M1335" s="67"/>
      <c r="N1335" s="67"/>
      <c r="O1335" s="67"/>
      <c r="P1335" s="67"/>
      <c r="Q1335" s="67"/>
      <c r="R1335" s="87"/>
      <c r="S1335" s="67"/>
      <c r="U1335" s="88"/>
      <c r="X1335" s="39"/>
    </row>
    <row r="1336" spans="1:24">
      <c r="A1336" s="86"/>
      <c r="D1336" s="67"/>
      <c r="E1336" s="67"/>
      <c r="F1336" s="67"/>
      <c r="G1336" s="67"/>
      <c r="H1336" s="67"/>
      <c r="I1336" s="67"/>
      <c r="J1336" s="67"/>
      <c r="K1336" s="87"/>
      <c r="L1336" s="67"/>
      <c r="M1336" s="67"/>
      <c r="N1336" s="67"/>
      <c r="O1336" s="67"/>
      <c r="P1336" s="67"/>
      <c r="Q1336" s="67"/>
      <c r="R1336" s="87"/>
      <c r="S1336" s="67"/>
      <c r="U1336" s="88"/>
      <c r="X1336" s="39"/>
    </row>
    <row r="1337" spans="1:24">
      <c r="A1337" s="86"/>
      <c r="D1337" s="67"/>
      <c r="E1337" s="67"/>
      <c r="F1337" s="67"/>
      <c r="G1337" s="67"/>
      <c r="H1337" s="67"/>
      <c r="I1337" s="67"/>
      <c r="J1337" s="67"/>
      <c r="K1337" s="87"/>
      <c r="L1337" s="67"/>
      <c r="M1337" s="67"/>
      <c r="N1337" s="67"/>
      <c r="O1337" s="67"/>
      <c r="P1337" s="67"/>
      <c r="Q1337" s="67"/>
      <c r="R1337" s="87"/>
      <c r="S1337" s="67"/>
      <c r="U1337" s="88"/>
      <c r="X1337" s="39"/>
    </row>
    <row r="1338" spans="1:24">
      <c r="A1338" s="86"/>
      <c r="D1338" s="67"/>
      <c r="E1338" s="67"/>
      <c r="F1338" s="67"/>
      <c r="G1338" s="67"/>
      <c r="H1338" s="67"/>
      <c r="I1338" s="67"/>
      <c r="J1338" s="67"/>
      <c r="K1338" s="87"/>
      <c r="L1338" s="67"/>
      <c r="M1338" s="67"/>
      <c r="N1338" s="67"/>
      <c r="O1338" s="67"/>
      <c r="P1338" s="67"/>
      <c r="Q1338" s="67"/>
      <c r="R1338" s="87"/>
      <c r="S1338" s="67"/>
      <c r="U1338" s="88"/>
      <c r="X1338" s="39"/>
    </row>
    <row r="1339" spans="1:24">
      <c r="A1339" s="86"/>
      <c r="D1339" s="67"/>
      <c r="E1339" s="67"/>
      <c r="F1339" s="67"/>
      <c r="G1339" s="67"/>
      <c r="H1339" s="67"/>
      <c r="I1339" s="67"/>
      <c r="J1339" s="67"/>
      <c r="K1339" s="87"/>
      <c r="L1339" s="67"/>
      <c r="M1339" s="67"/>
      <c r="N1339" s="67"/>
      <c r="O1339" s="67"/>
      <c r="P1339" s="67"/>
      <c r="Q1339" s="67"/>
      <c r="R1339" s="87"/>
      <c r="S1339" s="67"/>
      <c r="U1339" s="88"/>
      <c r="X1339" s="39"/>
    </row>
    <row r="1340" spans="1:24">
      <c r="A1340" s="86"/>
      <c r="D1340" s="67"/>
      <c r="E1340" s="67"/>
      <c r="F1340" s="67"/>
      <c r="G1340" s="67"/>
      <c r="H1340" s="67"/>
      <c r="I1340" s="67"/>
      <c r="J1340" s="67"/>
      <c r="K1340" s="87"/>
      <c r="L1340" s="67"/>
      <c r="M1340" s="67"/>
      <c r="N1340" s="67"/>
      <c r="O1340" s="67"/>
      <c r="P1340" s="67"/>
      <c r="Q1340" s="67"/>
      <c r="R1340" s="87"/>
      <c r="S1340" s="67"/>
      <c r="U1340" s="88"/>
      <c r="X1340" s="39"/>
    </row>
    <row r="1341" spans="1:24">
      <c r="A1341" s="86"/>
      <c r="D1341" s="67"/>
      <c r="E1341" s="67"/>
      <c r="F1341" s="67"/>
      <c r="G1341" s="67"/>
      <c r="H1341" s="67"/>
      <c r="I1341" s="67"/>
      <c r="J1341" s="67"/>
      <c r="K1341" s="87"/>
      <c r="L1341" s="67"/>
      <c r="M1341" s="67"/>
      <c r="N1341" s="67"/>
      <c r="O1341" s="67"/>
      <c r="P1341" s="67"/>
      <c r="Q1341" s="67"/>
      <c r="R1341" s="87"/>
      <c r="S1341" s="67"/>
      <c r="U1341" s="88"/>
      <c r="X1341" s="39"/>
    </row>
    <row r="1342" spans="1:24">
      <c r="A1342" s="86"/>
      <c r="D1342" s="67"/>
      <c r="E1342" s="67"/>
      <c r="F1342" s="67"/>
      <c r="G1342" s="67"/>
      <c r="H1342" s="67"/>
      <c r="I1342" s="67"/>
      <c r="J1342" s="67"/>
      <c r="K1342" s="87"/>
      <c r="L1342" s="67"/>
      <c r="M1342" s="67"/>
      <c r="N1342" s="67"/>
      <c r="O1342" s="67"/>
      <c r="P1342" s="67"/>
      <c r="Q1342" s="67"/>
      <c r="R1342" s="87"/>
      <c r="S1342" s="67"/>
      <c r="U1342" s="88"/>
      <c r="X1342" s="39"/>
    </row>
    <row r="1343" spans="1:24">
      <c r="A1343" s="86"/>
      <c r="D1343" s="67"/>
      <c r="E1343" s="67"/>
      <c r="F1343" s="67"/>
      <c r="G1343" s="67"/>
      <c r="H1343" s="67"/>
      <c r="I1343" s="67"/>
      <c r="J1343" s="67"/>
      <c r="K1343" s="87"/>
      <c r="L1343" s="67"/>
      <c r="M1343" s="67"/>
      <c r="N1343" s="67"/>
      <c r="O1343" s="67"/>
      <c r="P1343" s="67"/>
      <c r="Q1343" s="67"/>
      <c r="R1343" s="87"/>
      <c r="S1343" s="67"/>
      <c r="U1343" s="88"/>
      <c r="X1343" s="39"/>
    </row>
    <row r="1344" spans="1:24">
      <c r="A1344" s="86"/>
      <c r="D1344" s="67"/>
      <c r="E1344" s="67"/>
      <c r="F1344" s="67"/>
      <c r="G1344" s="67"/>
      <c r="H1344" s="67"/>
      <c r="I1344" s="67"/>
      <c r="J1344" s="67"/>
      <c r="K1344" s="87"/>
      <c r="L1344" s="67"/>
      <c r="M1344" s="67"/>
      <c r="N1344" s="67"/>
      <c r="O1344" s="67"/>
      <c r="P1344" s="67"/>
      <c r="Q1344" s="67"/>
      <c r="R1344" s="87"/>
      <c r="S1344" s="67"/>
      <c r="U1344" s="88"/>
      <c r="X1344" s="39"/>
    </row>
    <row r="1345" spans="1:24">
      <c r="A1345" s="86"/>
      <c r="D1345" s="67"/>
      <c r="E1345" s="67"/>
      <c r="F1345" s="67"/>
      <c r="G1345" s="67"/>
      <c r="H1345" s="67"/>
      <c r="I1345" s="67"/>
      <c r="J1345" s="67"/>
      <c r="K1345" s="87"/>
      <c r="L1345" s="67"/>
      <c r="M1345" s="67"/>
      <c r="N1345" s="67"/>
      <c r="O1345" s="67"/>
      <c r="P1345" s="67"/>
      <c r="Q1345" s="67"/>
      <c r="R1345" s="87"/>
      <c r="S1345" s="67"/>
      <c r="U1345" s="88"/>
      <c r="X1345" s="39"/>
    </row>
    <row r="1346" spans="1:24">
      <c r="A1346" s="86"/>
      <c r="D1346" s="67"/>
      <c r="E1346" s="67"/>
      <c r="F1346" s="67"/>
      <c r="G1346" s="67"/>
      <c r="H1346" s="67"/>
      <c r="I1346" s="67"/>
      <c r="J1346" s="67"/>
      <c r="K1346" s="87"/>
      <c r="L1346" s="67"/>
      <c r="M1346" s="67"/>
      <c r="N1346" s="67"/>
      <c r="O1346" s="67"/>
      <c r="P1346" s="67"/>
      <c r="Q1346" s="67"/>
      <c r="R1346" s="87"/>
      <c r="S1346" s="67"/>
      <c r="U1346" s="88"/>
      <c r="X1346" s="39"/>
    </row>
    <row r="1347" spans="1:24">
      <c r="A1347" s="86"/>
      <c r="D1347" s="67"/>
      <c r="E1347" s="67"/>
      <c r="F1347" s="67"/>
      <c r="G1347" s="67"/>
      <c r="H1347" s="67"/>
      <c r="I1347" s="67"/>
      <c r="J1347" s="67"/>
      <c r="K1347" s="87"/>
      <c r="L1347" s="67"/>
      <c r="M1347" s="67"/>
      <c r="N1347" s="67"/>
      <c r="O1347" s="67"/>
      <c r="P1347" s="67"/>
      <c r="Q1347" s="67"/>
      <c r="R1347" s="87"/>
      <c r="S1347" s="67"/>
      <c r="U1347" s="88"/>
      <c r="X1347" s="39"/>
    </row>
    <row r="1348" spans="1:24">
      <c r="A1348" s="86"/>
      <c r="D1348" s="67"/>
      <c r="E1348" s="67"/>
      <c r="F1348" s="67"/>
      <c r="G1348" s="67"/>
      <c r="H1348" s="67"/>
      <c r="I1348" s="67"/>
      <c r="J1348" s="67"/>
      <c r="K1348" s="87"/>
      <c r="L1348" s="67"/>
      <c r="M1348" s="67"/>
      <c r="N1348" s="67"/>
      <c r="O1348" s="67"/>
      <c r="P1348" s="67"/>
      <c r="Q1348" s="67"/>
      <c r="R1348" s="87"/>
      <c r="S1348" s="67"/>
      <c r="U1348" s="88"/>
      <c r="X1348" s="39"/>
    </row>
    <row r="1349" spans="1:24">
      <c r="A1349" s="86"/>
      <c r="D1349" s="67"/>
      <c r="E1349" s="67"/>
      <c r="F1349" s="67"/>
      <c r="G1349" s="67"/>
      <c r="H1349" s="67"/>
      <c r="I1349" s="67"/>
      <c r="J1349" s="67"/>
      <c r="K1349" s="87"/>
      <c r="L1349" s="67"/>
      <c r="M1349" s="67"/>
      <c r="N1349" s="67"/>
      <c r="O1349" s="67"/>
      <c r="P1349" s="67"/>
      <c r="Q1349" s="67"/>
      <c r="R1349" s="87"/>
      <c r="S1349" s="67"/>
      <c r="U1349" s="88"/>
      <c r="X1349" s="39"/>
    </row>
    <row r="1350" spans="1:24">
      <c r="A1350" s="86"/>
      <c r="D1350" s="67"/>
      <c r="E1350" s="67"/>
      <c r="F1350" s="67"/>
      <c r="G1350" s="67"/>
      <c r="H1350" s="67"/>
      <c r="I1350" s="67"/>
      <c r="J1350" s="67"/>
      <c r="K1350" s="87"/>
      <c r="L1350" s="67"/>
      <c r="M1350" s="67"/>
      <c r="N1350" s="67"/>
      <c r="O1350" s="67"/>
      <c r="P1350" s="67"/>
      <c r="Q1350" s="67"/>
      <c r="R1350" s="87"/>
      <c r="S1350" s="67"/>
      <c r="U1350" s="88"/>
      <c r="X1350" s="39"/>
    </row>
    <row r="1351" spans="1:24">
      <c r="A1351" s="86"/>
      <c r="D1351" s="67"/>
      <c r="E1351" s="67"/>
      <c r="F1351" s="67"/>
      <c r="G1351" s="67"/>
      <c r="H1351" s="67"/>
      <c r="I1351" s="67"/>
      <c r="J1351" s="67"/>
      <c r="K1351" s="87"/>
      <c r="L1351" s="67"/>
      <c r="M1351" s="67"/>
      <c r="N1351" s="67"/>
      <c r="O1351" s="67"/>
      <c r="P1351" s="67"/>
      <c r="Q1351" s="67"/>
      <c r="R1351" s="87"/>
      <c r="S1351" s="67"/>
      <c r="U1351" s="88"/>
      <c r="X1351" s="39"/>
    </row>
    <row r="1352" spans="1:24">
      <c r="A1352" s="86"/>
      <c r="D1352" s="67"/>
      <c r="E1352" s="67"/>
      <c r="F1352" s="67"/>
      <c r="G1352" s="67"/>
      <c r="H1352" s="67"/>
      <c r="I1352" s="67"/>
      <c r="J1352" s="67"/>
      <c r="K1352" s="87"/>
      <c r="L1352" s="67"/>
      <c r="M1352" s="67"/>
      <c r="N1352" s="67"/>
      <c r="O1352" s="67"/>
      <c r="P1352" s="67"/>
      <c r="Q1352" s="67"/>
      <c r="R1352" s="87"/>
      <c r="S1352" s="67"/>
      <c r="U1352" s="88"/>
      <c r="X1352" s="39"/>
    </row>
    <row r="1353" spans="1:24">
      <c r="A1353" s="86"/>
      <c r="D1353" s="67"/>
      <c r="E1353" s="67"/>
      <c r="F1353" s="67"/>
      <c r="G1353" s="67"/>
      <c r="H1353" s="67"/>
      <c r="I1353" s="67"/>
      <c r="J1353" s="67"/>
      <c r="K1353" s="87"/>
      <c r="L1353" s="67"/>
      <c r="M1353" s="67"/>
      <c r="N1353" s="67"/>
      <c r="O1353" s="67"/>
      <c r="P1353" s="67"/>
      <c r="Q1353" s="67"/>
      <c r="R1353" s="87"/>
      <c r="S1353" s="67"/>
      <c r="U1353" s="88"/>
      <c r="X1353" s="39"/>
    </row>
    <row r="1354" spans="1:24">
      <c r="A1354" s="86"/>
      <c r="D1354" s="67"/>
      <c r="E1354" s="67"/>
      <c r="F1354" s="67"/>
      <c r="G1354" s="67"/>
      <c r="H1354" s="67"/>
      <c r="I1354" s="67"/>
      <c r="J1354" s="67"/>
      <c r="K1354" s="87"/>
      <c r="L1354" s="67"/>
      <c r="M1354" s="67"/>
      <c r="N1354" s="67"/>
      <c r="O1354" s="67"/>
      <c r="P1354" s="67"/>
      <c r="Q1354" s="67"/>
      <c r="R1354" s="87"/>
      <c r="S1354" s="67"/>
      <c r="U1354" s="88"/>
      <c r="X1354" s="39"/>
    </row>
    <row r="1355" spans="1:24">
      <c r="A1355" s="86"/>
      <c r="D1355" s="67"/>
      <c r="E1355" s="67"/>
      <c r="F1355" s="67"/>
      <c r="G1355" s="67"/>
      <c r="H1355" s="67"/>
      <c r="I1355" s="67"/>
      <c r="J1355" s="67"/>
      <c r="K1355" s="87"/>
      <c r="L1355" s="67"/>
      <c r="M1355" s="67"/>
      <c r="N1355" s="67"/>
      <c r="O1355" s="67"/>
      <c r="P1355" s="67"/>
      <c r="Q1355" s="67"/>
      <c r="R1355" s="87"/>
      <c r="S1355" s="67"/>
      <c r="U1355" s="88"/>
      <c r="X1355" s="39"/>
    </row>
    <row r="1356" spans="1:24">
      <c r="A1356" s="86"/>
      <c r="D1356" s="67"/>
      <c r="E1356" s="67"/>
      <c r="F1356" s="67"/>
      <c r="G1356" s="67"/>
      <c r="H1356" s="67"/>
      <c r="I1356" s="67"/>
      <c r="J1356" s="67"/>
      <c r="K1356" s="87"/>
      <c r="L1356" s="67"/>
      <c r="M1356" s="67"/>
      <c r="N1356" s="67"/>
      <c r="O1356" s="67"/>
      <c r="P1356" s="67"/>
      <c r="Q1356" s="67"/>
      <c r="R1356" s="87"/>
      <c r="S1356" s="67"/>
      <c r="U1356" s="88"/>
      <c r="X1356" s="39"/>
    </row>
    <row r="1357" spans="1:24">
      <c r="A1357" s="86"/>
      <c r="D1357" s="67"/>
      <c r="E1357" s="67"/>
      <c r="F1357" s="67"/>
      <c r="G1357" s="67"/>
      <c r="H1357" s="67"/>
      <c r="I1357" s="67"/>
      <c r="J1357" s="67"/>
      <c r="K1357" s="87"/>
      <c r="L1357" s="67"/>
      <c r="M1357" s="67"/>
      <c r="N1357" s="67"/>
      <c r="O1357" s="67"/>
      <c r="P1357" s="67"/>
      <c r="Q1357" s="67"/>
      <c r="R1357" s="87"/>
      <c r="S1357" s="67"/>
      <c r="U1357" s="88"/>
      <c r="X1357" s="39"/>
    </row>
    <row r="1358" spans="1:24">
      <c r="A1358" s="86"/>
      <c r="D1358" s="67"/>
      <c r="E1358" s="67"/>
      <c r="F1358" s="67"/>
      <c r="G1358" s="67"/>
      <c r="H1358" s="67"/>
      <c r="I1358" s="67"/>
      <c r="J1358" s="67"/>
      <c r="K1358" s="87"/>
      <c r="L1358" s="67"/>
      <c r="M1358" s="67"/>
      <c r="N1358" s="67"/>
      <c r="O1358" s="67"/>
      <c r="P1358" s="67"/>
      <c r="Q1358" s="67"/>
      <c r="R1358" s="87"/>
      <c r="S1358" s="67"/>
      <c r="U1358" s="88"/>
      <c r="X1358" s="39"/>
    </row>
    <row r="1359" spans="1:24">
      <c r="A1359" s="86"/>
      <c r="D1359" s="67"/>
      <c r="E1359" s="67"/>
      <c r="F1359" s="67"/>
      <c r="G1359" s="67"/>
      <c r="H1359" s="67"/>
      <c r="I1359" s="67"/>
      <c r="J1359" s="67"/>
      <c r="K1359" s="87"/>
      <c r="L1359" s="67"/>
      <c r="M1359" s="67"/>
      <c r="N1359" s="67"/>
      <c r="O1359" s="67"/>
      <c r="P1359" s="67"/>
      <c r="Q1359" s="67"/>
      <c r="R1359" s="87"/>
      <c r="S1359" s="67"/>
      <c r="U1359" s="88"/>
      <c r="X1359" s="39"/>
    </row>
    <row r="1360" spans="1:24">
      <c r="A1360" s="86"/>
      <c r="D1360" s="67"/>
      <c r="E1360" s="67"/>
      <c r="F1360" s="67"/>
      <c r="G1360" s="67"/>
      <c r="H1360" s="67"/>
      <c r="I1360" s="67"/>
      <c r="J1360" s="67"/>
      <c r="K1360" s="87"/>
      <c r="L1360" s="67"/>
      <c r="M1360" s="67"/>
      <c r="N1360" s="67"/>
      <c r="O1360" s="67"/>
      <c r="P1360" s="67"/>
      <c r="Q1360" s="67"/>
      <c r="R1360" s="87"/>
      <c r="S1360" s="67"/>
      <c r="U1360" s="88"/>
      <c r="X1360" s="39"/>
    </row>
    <row r="1361" spans="1:24">
      <c r="A1361" s="86"/>
      <c r="D1361" s="67"/>
      <c r="E1361" s="67"/>
      <c r="F1361" s="67"/>
      <c r="G1361" s="67"/>
      <c r="H1361" s="67"/>
      <c r="I1361" s="67"/>
      <c r="J1361" s="67"/>
      <c r="K1361" s="87"/>
      <c r="L1361" s="67"/>
      <c r="M1361" s="67"/>
      <c r="N1361" s="67"/>
      <c r="O1361" s="67"/>
      <c r="P1361" s="67"/>
      <c r="Q1361" s="67"/>
      <c r="R1361" s="87"/>
      <c r="S1361" s="67"/>
      <c r="U1361" s="88"/>
      <c r="X1361" s="39"/>
    </row>
    <row r="1362" spans="1:24">
      <c r="A1362" s="86"/>
      <c r="D1362" s="67"/>
      <c r="E1362" s="67"/>
      <c r="F1362" s="67"/>
      <c r="G1362" s="67"/>
      <c r="H1362" s="67"/>
      <c r="I1362" s="67"/>
      <c r="J1362" s="67"/>
      <c r="K1362" s="87"/>
      <c r="L1362" s="67"/>
      <c r="M1362" s="67"/>
      <c r="N1362" s="67"/>
      <c r="O1362" s="67"/>
      <c r="P1362" s="67"/>
      <c r="Q1362" s="67"/>
      <c r="R1362" s="87"/>
      <c r="S1362" s="67"/>
      <c r="U1362" s="88"/>
      <c r="X1362" s="39"/>
    </row>
    <row r="1363" spans="1:24">
      <c r="A1363" s="86"/>
      <c r="D1363" s="67"/>
      <c r="E1363" s="67"/>
      <c r="F1363" s="67"/>
      <c r="G1363" s="67"/>
      <c r="H1363" s="67"/>
      <c r="I1363" s="67"/>
      <c r="J1363" s="67"/>
      <c r="K1363" s="87"/>
      <c r="L1363" s="67"/>
      <c r="M1363" s="67"/>
      <c r="N1363" s="67"/>
      <c r="O1363" s="67"/>
      <c r="P1363" s="67"/>
      <c r="Q1363" s="67"/>
      <c r="R1363" s="87"/>
      <c r="S1363" s="67"/>
      <c r="U1363" s="88"/>
      <c r="X1363" s="39"/>
    </row>
    <row r="1364" spans="1:24">
      <c r="A1364" s="86"/>
      <c r="D1364" s="67"/>
      <c r="E1364" s="67"/>
      <c r="F1364" s="67"/>
      <c r="G1364" s="67"/>
      <c r="H1364" s="67"/>
      <c r="I1364" s="67"/>
      <c r="J1364" s="67"/>
      <c r="K1364" s="87"/>
      <c r="L1364" s="67"/>
      <c r="M1364" s="67"/>
      <c r="N1364" s="67"/>
      <c r="O1364" s="67"/>
      <c r="P1364" s="67"/>
      <c r="Q1364" s="67"/>
      <c r="R1364" s="87"/>
      <c r="S1364" s="67"/>
      <c r="U1364" s="88"/>
      <c r="X1364" s="39"/>
    </row>
    <row r="1365" spans="1:24">
      <c r="A1365" s="86"/>
      <c r="D1365" s="67"/>
      <c r="E1365" s="67"/>
      <c r="F1365" s="67"/>
      <c r="G1365" s="67"/>
      <c r="H1365" s="67"/>
      <c r="I1365" s="67"/>
      <c r="J1365" s="67"/>
      <c r="K1365" s="87"/>
      <c r="L1365" s="67"/>
      <c r="M1365" s="67"/>
      <c r="N1365" s="67"/>
      <c r="O1365" s="67"/>
      <c r="P1365" s="67"/>
      <c r="Q1365" s="67"/>
      <c r="R1365" s="87"/>
      <c r="S1365" s="67"/>
      <c r="U1365" s="88"/>
      <c r="X1365" s="39"/>
    </row>
    <row r="1366" spans="1:24">
      <c r="A1366" s="86"/>
      <c r="D1366" s="67"/>
      <c r="E1366" s="67"/>
      <c r="F1366" s="67"/>
      <c r="G1366" s="67"/>
      <c r="H1366" s="67"/>
      <c r="I1366" s="67"/>
      <c r="J1366" s="67"/>
      <c r="K1366" s="87"/>
      <c r="L1366" s="67"/>
      <c r="M1366" s="67"/>
      <c r="N1366" s="67"/>
      <c r="O1366" s="67"/>
      <c r="P1366" s="67"/>
      <c r="Q1366" s="67"/>
      <c r="R1366" s="87"/>
      <c r="S1366" s="67"/>
      <c r="U1366" s="88"/>
      <c r="X1366" s="39"/>
    </row>
    <row r="1367" spans="1:24">
      <c r="A1367" s="86"/>
      <c r="D1367" s="67"/>
      <c r="E1367" s="67"/>
      <c r="F1367" s="67"/>
      <c r="G1367" s="67"/>
      <c r="H1367" s="67"/>
      <c r="I1367" s="67"/>
      <c r="J1367" s="67"/>
      <c r="K1367" s="87"/>
      <c r="L1367" s="67"/>
      <c r="M1367" s="67"/>
      <c r="N1367" s="67"/>
      <c r="O1367" s="67"/>
      <c r="P1367" s="67"/>
      <c r="Q1367" s="67"/>
      <c r="R1367" s="87"/>
      <c r="S1367" s="67"/>
      <c r="U1367" s="88"/>
      <c r="X1367" s="39"/>
    </row>
    <row r="1368" spans="1:24">
      <c r="A1368" s="86"/>
      <c r="D1368" s="67"/>
      <c r="E1368" s="67"/>
      <c r="F1368" s="67"/>
      <c r="G1368" s="67"/>
      <c r="H1368" s="67"/>
      <c r="I1368" s="67"/>
      <c r="J1368" s="67"/>
      <c r="K1368" s="87"/>
      <c r="L1368" s="67"/>
      <c r="M1368" s="67"/>
      <c r="N1368" s="67"/>
      <c r="O1368" s="67"/>
      <c r="P1368" s="67"/>
      <c r="Q1368" s="67"/>
      <c r="R1368" s="87"/>
      <c r="S1368" s="67"/>
      <c r="U1368" s="88"/>
      <c r="X1368" s="39"/>
    </row>
    <row r="1369" spans="1:24">
      <c r="A1369" s="86"/>
      <c r="D1369" s="67"/>
      <c r="E1369" s="67"/>
      <c r="F1369" s="67"/>
      <c r="G1369" s="67"/>
      <c r="H1369" s="67"/>
      <c r="I1369" s="67"/>
      <c r="J1369" s="67"/>
      <c r="K1369" s="87"/>
      <c r="L1369" s="67"/>
      <c r="M1369" s="67"/>
      <c r="N1369" s="67"/>
      <c r="O1369" s="67"/>
      <c r="P1369" s="67"/>
      <c r="Q1369" s="67"/>
      <c r="R1369" s="87"/>
      <c r="S1369" s="67"/>
      <c r="U1369" s="88"/>
      <c r="X1369" s="39"/>
    </row>
    <row r="1370" spans="1:24">
      <c r="A1370" s="86"/>
      <c r="D1370" s="67"/>
      <c r="E1370" s="67"/>
      <c r="F1370" s="67"/>
      <c r="G1370" s="67"/>
      <c r="H1370" s="67"/>
      <c r="I1370" s="67"/>
      <c r="J1370" s="67"/>
      <c r="K1370" s="87"/>
      <c r="L1370" s="67"/>
      <c r="M1370" s="67"/>
      <c r="N1370" s="67"/>
      <c r="O1370" s="67"/>
      <c r="P1370" s="67"/>
      <c r="Q1370" s="67"/>
      <c r="R1370" s="87"/>
      <c r="S1370" s="67"/>
      <c r="U1370" s="88"/>
      <c r="X1370" s="39"/>
    </row>
    <row r="1371" spans="1:24">
      <c r="A1371" s="86"/>
      <c r="D1371" s="67"/>
      <c r="E1371" s="67"/>
      <c r="F1371" s="67"/>
      <c r="G1371" s="67"/>
      <c r="H1371" s="67"/>
      <c r="I1371" s="67"/>
      <c r="J1371" s="67"/>
      <c r="K1371" s="87"/>
      <c r="L1371" s="67"/>
      <c r="M1371" s="67"/>
      <c r="N1371" s="67"/>
      <c r="O1371" s="67"/>
      <c r="P1371" s="67"/>
      <c r="Q1371" s="67"/>
      <c r="R1371" s="87"/>
      <c r="S1371" s="67"/>
      <c r="U1371" s="88"/>
      <c r="X1371" s="39"/>
    </row>
    <row r="1372" spans="1:24">
      <c r="A1372" s="86"/>
      <c r="D1372" s="67"/>
      <c r="E1372" s="67"/>
      <c r="F1372" s="67"/>
      <c r="G1372" s="67"/>
      <c r="H1372" s="67"/>
      <c r="I1372" s="67"/>
      <c r="J1372" s="67"/>
      <c r="K1372" s="87"/>
      <c r="L1372" s="67"/>
      <c r="M1372" s="67"/>
      <c r="N1372" s="67"/>
      <c r="O1372" s="67"/>
      <c r="P1372" s="67"/>
      <c r="Q1372" s="67"/>
      <c r="R1372" s="87"/>
      <c r="S1372" s="67"/>
      <c r="U1372" s="88"/>
      <c r="X1372" s="39"/>
    </row>
    <row r="1373" spans="1:24">
      <c r="A1373" s="86"/>
      <c r="D1373" s="67"/>
      <c r="E1373" s="67"/>
      <c r="F1373" s="67"/>
      <c r="G1373" s="67"/>
      <c r="H1373" s="67"/>
      <c r="I1373" s="67"/>
      <c r="J1373" s="67"/>
      <c r="K1373" s="87"/>
      <c r="L1373" s="67"/>
      <c r="M1373" s="67"/>
      <c r="N1373" s="67"/>
      <c r="O1373" s="67"/>
      <c r="P1373" s="67"/>
      <c r="Q1373" s="67"/>
      <c r="R1373" s="87"/>
      <c r="S1373" s="67"/>
      <c r="U1373" s="88"/>
      <c r="X1373" s="39"/>
    </row>
    <row r="1374" spans="1:24">
      <c r="A1374" s="86"/>
      <c r="D1374" s="67"/>
      <c r="E1374" s="67"/>
      <c r="F1374" s="67"/>
      <c r="G1374" s="67"/>
      <c r="H1374" s="67"/>
      <c r="I1374" s="67"/>
      <c r="J1374" s="67"/>
      <c r="K1374" s="87"/>
      <c r="L1374" s="67"/>
      <c r="M1374" s="67"/>
      <c r="N1374" s="67"/>
      <c r="O1374" s="67"/>
      <c r="P1374" s="67"/>
      <c r="Q1374" s="67"/>
      <c r="R1374" s="87"/>
      <c r="S1374" s="67"/>
      <c r="U1374" s="88"/>
      <c r="X1374" s="39"/>
    </row>
    <row r="1375" spans="1:24">
      <c r="A1375" s="86"/>
      <c r="D1375" s="67"/>
      <c r="E1375" s="67"/>
      <c r="F1375" s="67"/>
      <c r="G1375" s="67"/>
      <c r="H1375" s="67"/>
      <c r="I1375" s="67"/>
      <c r="J1375" s="67"/>
      <c r="K1375" s="87"/>
      <c r="L1375" s="67"/>
      <c r="M1375" s="67"/>
      <c r="N1375" s="67"/>
      <c r="O1375" s="67"/>
      <c r="P1375" s="67"/>
      <c r="Q1375" s="67"/>
      <c r="R1375" s="87"/>
      <c r="S1375" s="67"/>
      <c r="U1375" s="88"/>
      <c r="X1375" s="39"/>
    </row>
    <row r="1376" spans="1:24">
      <c r="A1376" s="86"/>
      <c r="D1376" s="67"/>
      <c r="E1376" s="67"/>
      <c r="F1376" s="67"/>
      <c r="G1376" s="67"/>
      <c r="H1376" s="67"/>
      <c r="I1376" s="67"/>
      <c r="J1376" s="67"/>
      <c r="K1376" s="87"/>
      <c r="L1376" s="67"/>
      <c r="M1376" s="67"/>
      <c r="N1376" s="67"/>
      <c r="O1376" s="67"/>
      <c r="P1376" s="67"/>
      <c r="Q1376" s="67"/>
      <c r="R1376" s="87"/>
      <c r="S1376" s="67"/>
      <c r="U1376" s="88"/>
      <c r="X1376" s="39"/>
    </row>
    <row r="1377" spans="1:24">
      <c r="A1377" s="86"/>
      <c r="D1377" s="67"/>
      <c r="E1377" s="67"/>
      <c r="F1377" s="67"/>
      <c r="G1377" s="67"/>
      <c r="H1377" s="67"/>
      <c r="I1377" s="67"/>
      <c r="J1377" s="67"/>
      <c r="K1377" s="87"/>
      <c r="L1377" s="67"/>
      <c r="M1377" s="67"/>
      <c r="N1377" s="67"/>
      <c r="O1377" s="67"/>
      <c r="P1377" s="67"/>
      <c r="Q1377" s="67"/>
      <c r="R1377" s="87"/>
      <c r="S1377" s="67"/>
      <c r="U1377" s="88"/>
      <c r="X1377" s="39"/>
    </row>
    <row r="1378" spans="1:24">
      <c r="A1378" s="86"/>
      <c r="D1378" s="67"/>
      <c r="E1378" s="67"/>
      <c r="F1378" s="67"/>
      <c r="G1378" s="67"/>
      <c r="H1378" s="67"/>
      <c r="I1378" s="67"/>
      <c r="J1378" s="67"/>
      <c r="K1378" s="87"/>
      <c r="L1378" s="67"/>
      <c r="M1378" s="67"/>
      <c r="N1378" s="67"/>
      <c r="O1378" s="67"/>
      <c r="P1378" s="67"/>
      <c r="Q1378" s="67"/>
      <c r="R1378" s="87"/>
      <c r="S1378" s="67"/>
      <c r="U1378" s="88"/>
      <c r="X1378" s="39"/>
    </row>
    <row r="1379" spans="1:24">
      <c r="A1379" s="86"/>
      <c r="D1379" s="67"/>
      <c r="E1379" s="67"/>
      <c r="F1379" s="67"/>
      <c r="G1379" s="67"/>
      <c r="H1379" s="67"/>
      <c r="I1379" s="67"/>
      <c r="J1379" s="67"/>
      <c r="K1379" s="87"/>
      <c r="L1379" s="67"/>
      <c r="M1379" s="67"/>
      <c r="N1379" s="67"/>
      <c r="O1379" s="67"/>
      <c r="P1379" s="67"/>
      <c r="Q1379" s="67"/>
      <c r="R1379" s="87"/>
      <c r="S1379" s="67"/>
      <c r="U1379" s="88"/>
      <c r="X1379" s="39"/>
    </row>
    <row r="1380" spans="1:24">
      <c r="A1380" s="86"/>
      <c r="D1380" s="67"/>
      <c r="E1380" s="67"/>
      <c r="F1380" s="67"/>
      <c r="G1380" s="67"/>
      <c r="H1380" s="67"/>
      <c r="I1380" s="67"/>
      <c r="J1380" s="67"/>
      <c r="K1380" s="87"/>
      <c r="L1380" s="67"/>
      <c r="M1380" s="67"/>
      <c r="N1380" s="67"/>
      <c r="O1380" s="67"/>
      <c r="P1380" s="67"/>
      <c r="Q1380" s="67"/>
      <c r="R1380" s="87"/>
      <c r="S1380" s="67"/>
      <c r="U1380" s="88"/>
      <c r="X1380" s="39"/>
    </row>
    <row r="1381" spans="1:24">
      <c r="A1381" s="86"/>
      <c r="D1381" s="67"/>
      <c r="E1381" s="67"/>
      <c r="F1381" s="67"/>
      <c r="G1381" s="67"/>
      <c r="H1381" s="67"/>
      <c r="I1381" s="67"/>
      <c r="J1381" s="67"/>
      <c r="K1381" s="87"/>
      <c r="L1381" s="67"/>
      <c r="M1381" s="67"/>
      <c r="N1381" s="67"/>
      <c r="O1381" s="67"/>
      <c r="P1381" s="67"/>
      <c r="Q1381" s="67"/>
      <c r="R1381" s="87"/>
      <c r="S1381" s="67"/>
      <c r="U1381" s="88"/>
      <c r="X1381" s="39"/>
    </row>
    <row r="1382" spans="1:24">
      <c r="A1382" s="86"/>
      <c r="D1382" s="67"/>
      <c r="E1382" s="67"/>
      <c r="F1382" s="67"/>
      <c r="G1382" s="67"/>
      <c r="H1382" s="67"/>
      <c r="I1382" s="67"/>
      <c r="J1382" s="67"/>
      <c r="K1382" s="87"/>
      <c r="L1382" s="67"/>
      <c r="M1382" s="67"/>
      <c r="N1382" s="67"/>
      <c r="O1382" s="67"/>
      <c r="P1382" s="67"/>
      <c r="Q1382" s="67"/>
      <c r="R1382" s="87"/>
      <c r="S1382" s="67"/>
      <c r="U1382" s="88"/>
      <c r="X1382" s="39"/>
    </row>
    <row r="1383" spans="1:24">
      <c r="A1383" s="86"/>
      <c r="D1383" s="67"/>
      <c r="E1383" s="67"/>
      <c r="F1383" s="67"/>
      <c r="G1383" s="67"/>
      <c r="H1383" s="67"/>
      <c r="I1383" s="67"/>
      <c r="J1383" s="67"/>
      <c r="K1383" s="87"/>
      <c r="L1383" s="67"/>
      <c r="M1383" s="67"/>
      <c r="N1383" s="67"/>
      <c r="O1383" s="67"/>
      <c r="P1383" s="67"/>
      <c r="Q1383" s="67"/>
      <c r="R1383" s="87"/>
      <c r="S1383" s="67"/>
      <c r="U1383" s="88"/>
      <c r="X1383" s="39"/>
    </row>
    <row r="1384" spans="1:24">
      <c r="A1384" s="86"/>
      <c r="D1384" s="67"/>
      <c r="E1384" s="67"/>
      <c r="F1384" s="67"/>
      <c r="G1384" s="67"/>
      <c r="H1384" s="67"/>
      <c r="I1384" s="67"/>
      <c r="J1384" s="67"/>
      <c r="K1384" s="87"/>
      <c r="L1384" s="67"/>
      <c r="M1384" s="67"/>
      <c r="N1384" s="67"/>
      <c r="O1384" s="67"/>
      <c r="P1384" s="67"/>
      <c r="Q1384" s="67"/>
      <c r="R1384" s="87"/>
      <c r="S1384" s="67"/>
      <c r="U1384" s="88"/>
      <c r="X1384" s="39"/>
    </row>
    <row r="1385" spans="1:24">
      <c r="A1385" s="86"/>
      <c r="D1385" s="67"/>
      <c r="E1385" s="67"/>
      <c r="F1385" s="67"/>
      <c r="G1385" s="67"/>
      <c r="H1385" s="67"/>
      <c r="I1385" s="67"/>
      <c r="J1385" s="67"/>
      <c r="K1385" s="87"/>
      <c r="L1385" s="67"/>
      <c r="M1385" s="67"/>
      <c r="N1385" s="67"/>
      <c r="O1385" s="67"/>
      <c r="P1385" s="67"/>
      <c r="Q1385" s="67"/>
      <c r="R1385" s="87"/>
      <c r="S1385" s="67"/>
      <c r="U1385" s="88"/>
      <c r="X1385" s="39"/>
    </row>
    <row r="1386" spans="1:24">
      <c r="A1386" s="86"/>
      <c r="D1386" s="67"/>
      <c r="E1386" s="67"/>
      <c r="F1386" s="67"/>
      <c r="G1386" s="67"/>
      <c r="H1386" s="67"/>
      <c r="I1386" s="67"/>
      <c r="J1386" s="67"/>
      <c r="K1386" s="87"/>
      <c r="L1386" s="67"/>
      <c r="M1386" s="67"/>
      <c r="N1386" s="67"/>
      <c r="O1386" s="67"/>
      <c r="P1386" s="67"/>
      <c r="Q1386" s="67"/>
      <c r="R1386" s="87"/>
      <c r="S1386" s="67"/>
      <c r="U1386" s="88"/>
      <c r="X1386" s="39"/>
    </row>
    <row r="1387" spans="1:24">
      <c r="A1387" s="86"/>
      <c r="D1387" s="67"/>
      <c r="E1387" s="67"/>
      <c r="F1387" s="67"/>
      <c r="G1387" s="67"/>
      <c r="H1387" s="67"/>
      <c r="I1387" s="67"/>
      <c r="J1387" s="67"/>
      <c r="K1387" s="87"/>
      <c r="L1387" s="67"/>
      <c r="M1387" s="67"/>
      <c r="N1387" s="67"/>
      <c r="O1387" s="67"/>
      <c r="P1387" s="67"/>
      <c r="Q1387" s="67"/>
      <c r="R1387" s="87"/>
      <c r="S1387" s="67"/>
      <c r="U1387" s="88"/>
      <c r="X1387" s="39"/>
    </row>
    <row r="1388" spans="1:24">
      <c r="A1388" s="86"/>
      <c r="D1388" s="67"/>
      <c r="E1388" s="67"/>
      <c r="F1388" s="67"/>
      <c r="G1388" s="67"/>
      <c r="H1388" s="67"/>
      <c r="I1388" s="67"/>
      <c r="J1388" s="67"/>
      <c r="K1388" s="87"/>
      <c r="L1388" s="67"/>
      <c r="M1388" s="67"/>
      <c r="N1388" s="67"/>
      <c r="O1388" s="67"/>
      <c r="P1388" s="67"/>
      <c r="Q1388" s="67"/>
      <c r="R1388" s="87"/>
      <c r="S1388" s="67"/>
      <c r="U1388" s="88"/>
      <c r="X1388" s="39"/>
    </row>
    <row r="1389" spans="1:24">
      <c r="A1389" s="86"/>
      <c r="D1389" s="67"/>
      <c r="E1389" s="67"/>
      <c r="F1389" s="67"/>
      <c r="G1389" s="67"/>
      <c r="H1389" s="67"/>
      <c r="I1389" s="67"/>
      <c r="J1389" s="67"/>
      <c r="K1389" s="87"/>
      <c r="L1389" s="67"/>
      <c r="M1389" s="67"/>
      <c r="N1389" s="67"/>
      <c r="O1389" s="67"/>
      <c r="P1389" s="67"/>
      <c r="Q1389" s="67"/>
      <c r="R1389" s="87"/>
      <c r="S1389" s="67"/>
      <c r="U1389" s="88"/>
      <c r="X1389" s="39"/>
    </row>
    <row r="1390" spans="1:24">
      <c r="A1390" s="86"/>
      <c r="D1390" s="67"/>
      <c r="E1390" s="67"/>
      <c r="F1390" s="67"/>
      <c r="G1390" s="67"/>
      <c r="H1390" s="67"/>
      <c r="I1390" s="67"/>
      <c r="J1390" s="67"/>
      <c r="K1390" s="87"/>
      <c r="L1390" s="67"/>
      <c r="M1390" s="67"/>
      <c r="N1390" s="67"/>
      <c r="O1390" s="67"/>
      <c r="P1390" s="67"/>
      <c r="Q1390" s="67"/>
      <c r="R1390" s="87"/>
      <c r="S1390" s="67"/>
      <c r="U1390" s="88"/>
      <c r="X1390" s="39"/>
    </row>
    <row r="1391" spans="1:24">
      <c r="A1391" s="86"/>
      <c r="D1391" s="67"/>
      <c r="E1391" s="67"/>
      <c r="F1391" s="67"/>
      <c r="G1391" s="67"/>
      <c r="H1391" s="67"/>
      <c r="I1391" s="67"/>
      <c r="J1391" s="67"/>
      <c r="K1391" s="87"/>
      <c r="L1391" s="67"/>
      <c r="M1391" s="67"/>
      <c r="N1391" s="67"/>
      <c r="O1391" s="67"/>
      <c r="P1391" s="67"/>
      <c r="Q1391" s="67"/>
      <c r="R1391" s="87"/>
      <c r="S1391" s="67"/>
      <c r="U1391" s="88"/>
      <c r="X1391" s="39"/>
    </row>
    <row r="1392" spans="1:24">
      <c r="A1392" s="86"/>
      <c r="D1392" s="67"/>
      <c r="E1392" s="67"/>
      <c r="F1392" s="67"/>
      <c r="G1392" s="67"/>
      <c r="H1392" s="67"/>
      <c r="I1392" s="67"/>
      <c r="J1392" s="67"/>
      <c r="K1392" s="87"/>
      <c r="L1392" s="67"/>
      <c r="M1392" s="67"/>
      <c r="N1392" s="67"/>
      <c r="O1392" s="67"/>
      <c r="P1392" s="67"/>
      <c r="Q1392" s="67"/>
      <c r="R1392" s="87"/>
      <c r="S1392" s="67"/>
      <c r="U1392" s="88"/>
      <c r="X1392" s="39"/>
    </row>
    <row r="1393" spans="1:24">
      <c r="A1393" s="86"/>
      <c r="D1393" s="67"/>
      <c r="E1393" s="67"/>
      <c r="F1393" s="67"/>
      <c r="G1393" s="67"/>
      <c r="H1393" s="67"/>
      <c r="I1393" s="67"/>
      <c r="J1393" s="67"/>
      <c r="K1393" s="87"/>
      <c r="L1393" s="67"/>
      <c r="M1393" s="67"/>
      <c r="N1393" s="67"/>
      <c r="O1393" s="67"/>
      <c r="P1393" s="67"/>
      <c r="Q1393" s="67"/>
      <c r="R1393" s="87"/>
      <c r="S1393" s="67"/>
      <c r="U1393" s="88"/>
      <c r="X1393" s="39"/>
    </row>
    <row r="1394" spans="1:24">
      <c r="A1394" s="86"/>
      <c r="D1394" s="67"/>
      <c r="E1394" s="67"/>
      <c r="F1394" s="67"/>
      <c r="G1394" s="67"/>
      <c r="H1394" s="67"/>
      <c r="I1394" s="67"/>
      <c r="J1394" s="67"/>
      <c r="K1394" s="87"/>
      <c r="L1394" s="67"/>
      <c r="M1394" s="67"/>
      <c r="N1394" s="67"/>
      <c r="O1394" s="67"/>
      <c r="P1394" s="67"/>
      <c r="Q1394" s="67"/>
      <c r="R1394" s="87"/>
      <c r="S1394" s="67"/>
      <c r="U1394" s="88"/>
      <c r="X1394" s="39"/>
    </row>
    <row r="1395" spans="1:24">
      <c r="A1395" s="86"/>
      <c r="D1395" s="67"/>
      <c r="E1395" s="67"/>
      <c r="F1395" s="67"/>
      <c r="G1395" s="67"/>
      <c r="H1395" s="67"/>
      <c r="I1395" s="67"/>
      <c r="J1395" s="67"/>
      <c r="K1395" s="87"/>
      <c r="L1395" s="67"/>
      <c r="M1395" s="67"/>
      <c r="N1395" s="67"/>
      <c r="O1395" s="67"/>
      <c r="P1395" s="67"/>
      <c r="Q1395" s="67"/>
      <c r="R1395" s="87"/>
      <c r="S1395" s="67"/>
      <c r="U1395" s="88"/>
      <c r="X1395" s="39"/>
    </row>
    <row r="1396" spans="1:24">
      <c r="A1396" s="86"/>
      <c r="D1396" s="67"/>
      <c r="E1396" s="67"/>
      <c r="F1396" s="67"/>
      <c r="G1396" s="67"/>
      <c r="H1396" s="67"/>
      <c r="I1396" s="67"/>
      <c r="J1396" s="67"/>
      <c r="K1396" s="87"/>
      <c r="L1396" s="67"/>
      <c r="M1396" s="67"/>
      <c r="N1396" s="67"/>
      <c r="O1396" s="67"/>
      <c r="P1396" s="67"/>
      <c r="Q1396" s="67"/>
      <c r="R1396" s="87"/>
      <c r="S1396" s="67"/>
      <c r="U1396" s="88"/>
      <c r="X1396" s="39"/>
    </row>
    <row r="1397" spans="1:24">
      <c r="A1397" s="86"/>
      <c r="D1397" s="67"/>
      <c r="E1397" s="67"/>
      <c r="F1397" s="67"/>
      <c r="G1397" s="67"/>
      <c r="H1397" s="67"/>
      <c r="I1397" s="67"/>
      <c r="J1397" s="67"/>
      <c r="K1397" s="87"/>
      <c r="L1397" s="67"/>
      <c r="M1397" s="67"/>
      <c r="N1397" s="67"/>
      <c r="O1397" s="67"/>
      <c r="P1397" s="67"/>
      <c r="Q1397" s="67"/>
      <c r="R1397" s="87"/>
      <c r="S1397" s="67"/>
      <c r="U1397" s="88"/>
      <c r="X1397" s="39"/>
    </row>
    <row r="1398" spans="1:24">
      <c r="A1398" s="86"/>
      <c r="D1398" s="67"/>
      <c r="E1398" s="67"/>
      <c r="F1398" s="67"/>
      <c r="G1398" s="67"/>
      <c r="H1398" s="67"/>
      <c r="I1398" s="67"/>
      <c r="J1398" s="67"/>
      <c r="K1398" s="87"/>
      <c r="L1398" s="67"/>
      <c r="M1398" s="67"/>
      <c r="N1398" s="67"/>
      <c r="O1398" s="67"/>
      <c r="P1398" s="67"/>
      <c r="Q1398" s="67"/>
      <c r="R1398" s="87"/>
      <c r="S1398" s="67"/>
      <c r="U1398" s="88"/>
      <c r="X1398" s="39"/>
    </row>
    <row r="1399" spans="1:24">
      <c r="A1399" s="86"/>
      <c r="D1399" s="67"/>
      <c r="E1399" s="67"/>
      <c r="F1399" s="67"/>
      <c r="G1399" s="67"/>
      <c r="H1399" s="67"/>
      <c r="I1399" s="67"/>
      <c r="J1399" s="67"/>
      <c r="K1399" s="87"/>
      <c r="L1399" s="67"/>
      <c r="M1399" s="67"/>
      <c r="N1399" s="67"/>
      <c r="O1399" s="67"/>
      <c r="P1399" s="67"/>
      <c r="Q1399" s="67"/>
      <c r="R1399" s="87"/>
      <c r="S1399" s="67"/>
      <c r="U1399" s="88"/>
      <c r="X1399" s="39"/>
    </row>
    <row r="1400" spans="1:24">
      <c r="A1400" s="86"/>
      <c r="D1400" s="67"/>
      <c r="E1400" s="67"/>
      <c r="F1400" s="67"/>
      <c r="G1400" s="67"/>
      <c r="H1400" s="67"/>
      <c r="I1400" s="67"/>
      <c r="J1400" s="67"/>
      <c r="K1400" s="87"/>
      <c r="L1400" s="67"/>
      <c r="M1400" s="67"/>
      <c r="N1400" s="67"/>
      <c r="O1400" s="67"/>
      <c r="P1400" s="67"/>
      <c r="Q1400" s="67"/>
      <c r="R1400" s="87"/>
      <c r="S1400" s="67"/>
      <c r="U1400" s="88"/>
      <c r="X1400" s="39"/>
    </row>
    <row r="1401" spans="1:24">
      <c r="A1401" s="86"/>
      <c r="D1401" s="67"/>
      <c r="E1401" s="67"/>
      <c r="F1401" s="67"/>
      <c r="G1401" s="67"/>
      <c r="H1401" s="67"/>
      <c r="I1401" s="67"/>
      <c r="J1401" s="67"/>
      <c r="K1401" s="87"/>
      <c r="L1401" s="67"/>
      <c r="M1401" s="67"/>
      <c r="N1401" s="67"/>
      <c r="O1401" s="67"/>
      <c r="P1401" s="67"/>
      <c r="Q1401" s="67"/>
      <c r="R1401" s="87"/>
      <c r="S1401" s="67"/>
      <c r="U1401" s="88"/>
      <c r="X1401" s="39"/>
    </row>
    <row r="1402" spans="1:24">
      <c r="A1402" s="86"/>
      <c r="D1402" s="67"/>
      <c r="E1402" s="67"/>
      <c r="F1402" s="67"/>
      <c r="G1402" s="67"/>
      <c r="H1402" s="67"/>
      <c r="I1402" s="67"/>
      <c r="J1402" s="67"/>
      <c r="K1402" s="87"/>
      <c r="L1402" s="67"/>
      <c r="M1402" s="67"/>
      <c r="N1402" s="67"/>
      <c r="O1402" s="67"/>
      <c r="P1402" s="67"/>
      <c r="Q1402" s="67"/>
      <c r="R1402" s="87"/>
      <c r="S1402" s="67"/>
      <c r="U1402" s="88"/>
      <c r="X1402" s="39"/>
    </row>
    <row r="1403" spans="1:24">
      <c r="A1403" s="86"/>
      <c r="D1403" s="67"/>
      <c r="E1403" s="67"/>
      <c r="F1403" s="67"/>
      <c r="G1403" s="67"/>
      <c r="H1403" s="67"/>
      <c r="I1403" s="67"/>
      <c r="J1403" s="67"/>
      <c r="K1403" s="87"/>
      <c r="L1403" s="67"/>
      <c r="M1403" s="67"/>
      <c r="N1403" s="67"/>
      <c r="O1403" s="67"/>
      <c r="P1403" s="67"/>
      <c r="Q1403" s="67"/>
      <c r="R1403" s="87"/>
      <c r="S1403" s="67"/>
      <c r="U1403" s="88"/>
      <c r="X1403" s="39"/>
    </row>
    <row r="1404" spans="1:24">
      <c r="A1404" s="86"/>
      <c r="D1404" s="67"/>
      <c r="E1404" s="67"/>
      <c r="F1404" s="67"/>
      <c r="G1404" s="67"/>
      <c r="H1404" s="67"/>
      <c r="I1404" s="67"/>
      <c r="J1404" s="67"/>
      <c r="K1404" s="87"/>
      <c r="L1404" s="67"/>
      <c r="M1404" s="67"/>
      <c r="N1404" s="67"/>
      <c r="O1404" s="67"/>
      <c r="P1404" s="67"/>
      <c r="Q1404" s="67"/>
      <c r="R1404" s="87"/>
      <c r="S1404" s="67"/>
      <c r="U1404" s="88"/>
      <c r="X1404" s="39"/>
    </row>
    <row r="1405" spans="1:24">
      <c r="A1405" s="86"/>
      <c r="D1405" s="67"/>
      <c r="E1405" s="67"/>
      <c r="F1405" s="67"/>
      <c r="G1405" s="67"/>
      <c r="H1405" s="67"/>
      <c r="I1405" s="67"/>
      <c r="J1405" s="67"/>
      <c r="K1405" s="87"/>
      <c r="L1405" s="67"/>
      <c r="M1405" s="67"/>
      <c r="N1405" s="67"/>
      <c r="O1405" s="67"/>
      <c r="P1405" s="67"/>
      <c r="Q1405" s="67"/>
      <c r="R1405" s="87"/>
      <c r="S1405" s="67"/>
      <c r="U1405" s="88"/>
      <c r="X1405" s="39"/>
    </row>
    <row r="1406" spans="1:24">
      <c r="A1406" s="86"/>
      <c r="D1406" s="67"/>
      <c r="E1406" s="67"/>
      <c r="F1406" s="67"/>
      <c r="G1406" s="67"/>
      <c r="H1406" s="67"/>
      <c r="I1406" s="67"/>
      <c r="J1406" s="67"/>
      <c r="K1406" s="87"/>
      <c r="L1406" s="67"/>
      <c r="M1406" s="67"/>
      <c r="N1406" s="67"/>
      <c r="O1406" s="67"/>
      <c r="P1406" s="67"/>
      <c r="Q1406" s="67"/>
      <c r="R1406" s="87"/>
      <c r="S1406" s="67"/>
      <c r="U1406" s="88"/>
      <c r="X1406" s="39"/>
    </row>
    <row r="1407" spans="1:24">
      <c r="A1407" s="86"/>
      <c r="D1407" s="67"/>
      <c r="E1407" s="67"/>
      <c r="F1407" s="67"/>
      <c r="G1407" s="67"/>
      <c r="H1407" s="67"/>
      <c r="I1407" s="67"/>
      <c r="J1407" s="67"/>
      <c r="K1407" s="87"/>
      <c r="L1407" s="67"/>
      <c r="M1407" s="67"/>
      <c r="N1407" s="67"/>
      <c r="O1407" s="67"/>
      <c r="P1407" s="67"/>
      <c r="Q1407" s="67"/>
      <c r="R1407" s="87"/>
      <c r="S1407" s="67"/>
      <c r="U1407" s="88"/>
      <c r="X1407" s="39"/>
    </row>
    <row r="1408" spans="1:24">
      <c r="A1408" s="86"/>
      <c r="D1408" s="67"/>
      <c r="E1408" s="67"/>
      <c r="F1408" s="67"/>
      <c r="G1408" s="67"/>
      <c r="H1408" s="67"/>
      <c r="I1408" s="67"/>
      <c r="J1408" s="67"/>
      <c r="K1408" s="87"/>
      <c r="L1408" s="67"/>
      <c r="M1408" s="67"/>
      <c r="N1408" s="67"/>
      <c r="O1408" s="67"/>
      <c r="P1408" s="67"/>
      <c r="Q1408" s="67"/>
      <c r="R1408" s="87"/>
      <c r="S1408" s="67"/>
      <c r="U1408" s="88"/>
      <c r="X1408" s="39"/>
    </row>
    <row r="1409" spans="1:24">
      <c r="A1409" s="86"/>
      <c r="D1409" s="67"/>
      <c r="E1409" s="67"/>
      <c r="F1409" s="67"/>
      <c r="G1409" s="67"/>
      <c r="H1409" s="67"/>
      <c r="I1409" s="67"/>
      <c r="J1409" s="67"/>
      <c r="K1409" s="87"/>
      <c r="L1409" s="67"/>
      <c r="M1409" s="67"/>
      <c r="N1409" s="67"/>
      <c r="O1409" s="67"/>
      <c r="P1409" s="67"/>
      <c r="Q1409" s="67"/>
      <c r="R1409" s="87"/>
      <c r="S1409" s="67"/>
      <c r="U1409" s="88"/>
      <c r="X1409" s="39"/>
    </row>
    <row r="1410" spans="1:24">
      <c r="A1410" s="86"/>
      <c r="D1410" s="67"/>
      <c r="E1410" s="67"/>
      <c r="F1410" s="67"/>
      <c r="G1410" s="67"/>
      <c r="H1410" s="67"/>
      <c r="I1410" s="67"/>
      <c r="J1410" s="67"/>
      <c r="K1410" s="87"/>
      <c r="L1410" s="67"/>
      <c r="M1410" s="67"/>
      <c r="N1410" s="67"/>
      <c r="O1410" s="67"/>
      <c r="P1410" s="67"/>
      <c r="Q1410" s="67"/>
      <c r="R1410" s="87"/>
      <c r="S1410" s="67"/>
      <c r="U1410" s="88"/>
      <c r="X1410" s="39"/>
    </row>
    <row r="1411" spans="1:24">
      <c r="A1411" s="86"/>
      <c r="D1411" s="67"/>
      <c r="E1411" s="67"/>
      <c r="F1411" s="67"/>
      <c r="G1411" s="67"/>
      <c r="H1411" s="67"/>
      <c r="I1411" s="67"/>
      <c r="J1411" s="67"/>
      <c r="K1411" s="87"/>
      <c r="L1411" s="67"/>
      <c r="M1411" s="67"/>
      <c r="N1411" s="67"/>
      <c r="O1411" s="67"/>
      <c r="P1411" s="67"/>
      <c r="Q1411" s="67"/>
      <c r="R1411" s="87"/>
      <c r="S1411" s="67"/>
      <c r="U1411" s="88"/>
      <c r="X1411" s="39"/>
    </row>
    <row r="1412" spans="1:24">
      <c r="A1412" s="86"/>
      <c r="D1412" s="67"/>
      <c r="E1412" s="67"/>
      <c r="F1412" s="67"/>
      <c r="G1412" s="67"/>
      <c r="H1412" s="67"/>
      <c r="I1412" s="67"/>
      <c r="J1412" s="67"/>
      <c r="K1412" s="87"/>
      <c r="L1412" s="67"/>
      <c r="M1412" s="67"/>
      <c r="N1412" s="67"/>
      <c r="O1412" s="67"/>
      <c r="P1412" s="67"/>
      <c r="Q1412" s="67"/>
      <c r="R1412" s="87"/>
      <c r="S1412" s="67"/>
      <c r="U1412" s="88"/>
      <c r="X1412" s="39"/>
    </row>
    <row r="1413" spans="1:24">
      <c r="A1413" s="86"/>
      <c r="D1413" s="67"/>
      <c r="E1413" s="67"/>
      <c r="F1413" s="67"/>
      <c r="G1413" s="67"/>
      <c r="H1413" s="67"/>
      <c r="I1413" s="67"/>
      <c r="J1413" s="67"/>
      <c r="K1413" s="87"/>
      <c r="L1413" s="67"/>
      <c r="M1413" s="67"/>
      <c r="N1413" s="67"/>
      <c r="O1413" s="67"/>
      <c r="P1413" s="67"/>
      <c r="Q1413" s="67"/>
      <c r="R1413" s="87"/>
      <c r="S1413" s="67"/>
      <c r="U1413" s="88"/>
      <c r="X1413" s="39"/>
    </row>
    <row r="1414" spans="1:24">
      <c r="A1414" s="86"/>
      <c r="D1414" s="67"/>
      <c r="E1414" s="67"/>
      <c r="F1414" s="67"/>
      <c r="G1414" s="67"/>
      <c r="H1414" s="67"/>
      <c r="I1414" s="67"/>
      <c r="J1414" s="67"/>
      <c r="K1414" s="87"/>
      <c r="L1414" s="67"/>
      <c r="M1414" s="67"/>
      <c r="N1414" s="67"/>
      <c r="O1414" s="67"/>
      <c r="P1414" s="67"/>
      <c r="Q1414" s="67"/>
      <c r="R1414" s="87"/>
      <c r="S1414" s="67"/>
      <c r="U1414" s="88"/>
      <c r="X1414" s="39"/>
    </row>
    <row r="1415" spans="1:24">
      <c r="A1415" s="86"/>
      <c r="D1415" s="67"/>
      <c r="E1415" s="67"/>
      <c r="F1415" s="67"/>
      <c r="G1415" s="67"/>
      <c r="H1415" s="67"/>
      <c r="I1415" s="67"/>
      <c r="J1415" s="67"/>
      <c r="K1415" s="87"/>
      <c r="L1415" s="67"/>
      <c r="M1415" s="67"/>
      <c r="N1415" s="67"/>
      <c r="O1415" s="67"/>
      <c r="P1415" s="67"/>
      <c r="Q1415" s="67"/>
      <c r="R1415" s="87"/>
      <c r="S1415" s="67"/>
      <c r="U1415" s="88"/>
      <c r="X1415" s="39"/>
    </row>
    <row r="1416" spans="1:24">
      <c r="A1416" s="86"/>
      <c r="D1416" s="67"/>
      <c r="E1416" s="67"/>
      <c r="F1416" s="67"/>
      <c r="G1416" s="67"/>
      <c r="H1416" s="67"/>
      <c r="I1416" s="67"/>
      <c r="J1416" s="67"/>
      <c r="K1416" s="87"/>
      <c r="L1416" s="67"/>
      <c r="M1416" s="67"/>
      <c r="N1416" s="67"/>
      <c r="O1416" s="67"/>
      <c r="P1416" s="67"/>
      <c r="Q1416" s="67"/>
      <c r="R1416" s="87"/>
      <c r="S1416" s="67"/>
      <c r="U1416" s="88"/>
      <c r="X1416" s="39"/>
    </row>
    <row r="1417" spans="1:24">
      <c r="A1417" s="86"/>
      <c r="D1417" s="67"/>
      <c r="E1417" s="67"/>
      <c r="F1417" s="67"/>
      <c r="G1417" s="67"/>
      <c r="H1417" s="67"/>
      <c r="I1417" s="67"/>
      <c r="J1417" s="67"/>
      <c r="K1417" s="87"/>
      <c r="L1417" s="67"/>
      <c r="M1417" s="67"/>
      <c r="N1417" s="67"/>
      <c r="O1417" s="67"/>
      <c r="P1417" s="67"/>
      <c r="Q1417" s="67"/>
      <c r="R1417" s="87"/>
      <c r="S1417" s="67"/>
      <c r="U1417" s="88"/>
      <c r="X1417" s="39"/>
    </row>
    <row r="1418" spans="1:24">
      <c r="A1418" s="86"/>
      <c r="D1418" s="67"/>
      <c r="E1418" s="67"/>
      <c r="F1418" s="67"/>
      <c r="G1418" s="67"/>
      <c r="H1418" s="67"/>
      <c r="I1418" s="67"/>
      <c r="J1418" s="67"/>
      <c r="K1418" s="87"/>
      <c r="L1418" s="67"/>
      <c r="M1418" s="67"/>
      <c r="N1418" s="67"/>
      <c r="O1418" s="67"/>
      <c r="P1418" s="67"/>
      <c r="Q1418" s="67"/>
      <c r="R1418" s="87"/>
      <c r="S1418" s="67"/>
      <c r="U1418" s="88"/>
      <c r="X1418" s="39"/>
    </row>
    <row r="1419" spans="1:24">
      <c r="A1419" s="86"/>
      <c r="D1419" s="67"/>
      <c r="E1419" s="67"/>
      <c r="F1419" s="67"/>
      <c r="G1419" s="67"/>
      <c r="H1419" s="67"/>
      <c r="I1419" s="67"/>
      <c r="J1419" s="67"/>
      <c r="K1419" s="87"/>
      <c r="L1419" s="67"/>
      <c r="M1419" s="67"/>
      <c r="N1419" s="67"/>
      <c r="O1419" s="67"/>
      <c r="P1419" s="67"/>
      <c r="Q1419" s="67"/>
      <c r="R1419" s="87"/>
      <c r="S1419" s="67"/>
      <c r="U1419" s="88"/>
      <c r="X1419" s="39"/>
    </row>
    <row r="1420" spans="1:24">
      <c r="A1420" s="86"/>
      <c r="D1420" s="67"/>
      <c r="E1420" s="67"/>
      <c r="F1420" s="67"/>
      <c r="G1420" s="67"/>
      <c r="H1420" s="67"/>
      <c r="I1420" s="67"/>
      <c r="J1420" s="67"/>
      <c r="K1420" s="87"/>
      <c r="L1420" s="67"/>
      <c r="M1420" s="67"/>
      <c r="N1420" s="67"/>
      <c r="O1420" s="67"/>
      <c r="P1420" s="67"/>
      <c r="Q1420" s="67"/>
      <c r="R1420" s="87"/>
      <c r="S1420" s="67"/>
      <c r="U1420" s="88"/>
      <c r="X1420" s="39"/>
    </row>
    <row r="1421" spans="1:24">
      <c r="A1421" s="86"/>
      <c r="D1421" s="67"/>
      <c r="E1421" s="67"/>
      <c r="F1421" s="67"/>
      <c r="G1421" s="67"/>
      <c r="H1421" s="67"/>
      <c r="I1421" s="67"/>
      <c r="J1421" s="67"/>
      <c r="K1421" s="87"/>
      <c r="L1421" s="67"/>
      <c r="M1421" s="67"/>
      <c r="N1421" s="67"/>
      <c r="O1421" s="67"/>
      <c r="P1421" s="67"/>
      <c r="Q1421" s="67"/>
      <c r="R1421" s="87"/>
      <c r="S1421" s="67"/>
      <c r="U1421" s="88"/>
      <c r="X1421" s="39"/>
    </row>
    <row r="1422" spans="1:24">
      <c r="A1422" s="86"/>
      <c r="D1422" s="67"/>
      <c r="E1422" s="67"/>
      <c r="F1422" s="67"/>
      <c r="G1422" s="67"/>
      <c r="H1422" s="67"/>
      <c r="I1422" s="67"/>
      <c r="J1422" s="67"/>
      <c r="K1422" s="87"/>
      <c r="L1422" s="67"/>
      <c r="M1422" s="67"/>
      <c r="N1422" s="67"/>
      <c r="O1422" s="67"/>
      <c r="P1422" s="67"/>
      <c r="Q1422" s="67"/>
      <c r="R1422" s="87"/>
      <c r="S1422" s="67"/>
      <c r="U1422" s="88"/>
      <c r="X1422" s="39"/>
    </row>
    <row r="1423" spans="1:24">
      <c r="A1423" s="86"/>
      <c r="D1423" s="67"/>
      <c r="E1423" s="67"/>
      <c r="F1423" s="67"/>
      <c r="G1423" s="67"/>
      <c r="H1423" s="67"/>
      <c r="I1423" s="67"/>
      <c r="J1423" s="67"/>
      <c r="K1423" s="87"/>
      <c r="L1423" s="67"/>
      <c r="M1423" s="67"/>
      <c r="N1423" s="67"/>
      <c r="O1423" s="67"/>
      <c r="P1423" s="67"/>
      <c r="Q1423" s="67"/>
      <c r="R1423" s="87"/>
      <c r="S1423" s="67"/>
      <c r="U1423" s="88"/>
      <c r="X1423" s="39"/>
    </row>
    <row r="1424" spans="1:24">
      <c r="A1424" s="86"/>
      <c r="D1424" s="67"/>
      <c r="E1424" s="67"/>
      <c r="F1424" s="67"/>
      <c r="G1424" s="67"/>
      <c r="H1424" s="67"/>
      <c r="I1424" s="67"/>
      <c r="J1424" s="67"/>
      <c r="K1424" s="87"/>
      <c r="L1424" s="67"/>
      <c r="M1424" s="67"/>
      <c r="N1424" s="67"/>
      <c r="O1424" s="67"/>
      <c r="P1424" s="67"/>
      <c r="Q1424" s="67"/>
      <c r="R1424" s="87"/>
      <c r="S1424" s="67"/>
      <c r="U1424" s="88"/>
      <c r="X1424" s="39"/>
    </row>
    <row r="1425" spans="1:24">
      <c r="A1425" s="86"/>
      <c r="D1425" s="67"/>
      <c r="E1425" s="67"/>
      <c r="F1425" s="67"/>
      <c r="G1425" s="67"/>
      <c r="H1425" s="67"/>
      <c r="I1425" s="67"/>
      <c r="J1425" s="67"/>
      <c r="K1425" s="87"/>
      <c r="L1425" s="67"/>
      <c r="M1425" s="67"/>
      <c r="N1425" s="67"/>
      <c r="O1425" s="67"/>
      <c r="P1425" s="67"/>
      <c r="Q1425" s="67"/>
      <c r="R1425" s="87"/>
      <c r="S1425" s="67"/>
      <c r="U1425" s="88"/>
      <c r="X1425" s="39"/>
    </row>
    <row r="1426" spans="1:24">
      <c r="A1426" s="86"/>
      <c r="D1426" s="67"/>
      <c r="E1426" s="67"/>
      <c r="F1426" s="67"/>
      <c r="G1426" s="67"/>
      <c r="H1426" s="67"/>
      <c r="I1426" s="67"/>
      <c r="J1426" s="67"/>
      <c r="K1426" s="87"/>
      <c r="L1426" s="67"/>
      <c r="M1426" s="67"/>
      <c r="N1426" s="67"/>
      <c r="O1426" s="67"/>
      <c r="P1426" s="67"/>
      <c r="Q1426" s="67"/>
      <c r="R1426" s="87"/>
      <c r="S1426" s="67"/>
      <c r="U1426" s="88"/>
      <c r="X1426" s="39"/>
    </row>
    <row r="1427" spans="1:24">
      <c r="A1427" s="86"/>
      <c r="D1427" s="67"/>
      <c r="E1427" s="67"/>
      <c r="F1427" s="67"/>
      <c r="G1427" s="67"/>
      <c r="H1427" s="67"/>
      <c r="I1427" s="67"/>
      <c r="J1427" s="67"/>
      <c r="K1427" s="87"/>
      <c r="L1427" s="67"/>
      <c r="M1427" s="67"/>
      <c r="N1427" s="67"/>
      <c r="O1427" s="67"/>
      <c r="P1427" s="67"/>
      <c r="Q1427" s="67"/>
      <c r="R1427" s="87"/>
      <c r="S1427" s="67"/>
      <c r="U1427" s="88"/>
      <c r="X1427" s="39"/>
    </row>
    <row r="1428" spans="1:24">
      <c r="A1428" s="86"/>
      <c r="D1428" s="67"/>
      <c r="E1428" s="67"/>
      <c r="F1428" s="67"/>
      <c r="G1428" s="67"/>
      <c r="H1428" s="67"/>
      <c r="I1428" s="67"/>
      <c r="J1428" s="67"/>
      <c r="K1428" s="87"/>
      <c r="L1428" s="67"/>
      <c r="M1428" s="67"/>
      <c r="N1428" s="67"/>
      <c r="O1428" s="67"/>
      <c r="P1428" s="67"/>
      <c r="Q1428" s="67"/>
      <c r="R1428" s="87"/>
      <c r="S1428" s="67"/>
      <c r="U1428" s="88"/>
      <c r="X1428" s="39"/>
    </row>
    <row r="1429" spans="1:24">
      <c r="A1429" s="86"/>
      <c r="D1429" s="67"/>
      <c r="E1429" s="67"/>
      <c r="F1429" s="67"/>
      <c r="G1429" s="67"/>
      <c r="H1429" s="67"/>
      <c r="I1429" s="67"/>
      <c r="J1429" s="67"/>
      <c r="K1429" s="87"/>
      <c r="L1429" s="67"/>
      <c r="M1429" s="67"/>
      <c r="N1429" s="67"/>
      <c r="O1429" s="67"/>
      <c r="P1429" s="67"/>
      <c r="Q1429" s="67"/>
      <c r="R1429" s="87"/>
      <c r="S1429" s="67"/>
      <c r="U1429" s="88"/>
      <c r="X1429" s="39"/>
    </row>
    <row r="1430" spans="1:24">
      <c r="A1430" s="86"/>
      <c r="D1430" s="67"/>
      <c r="E1430" s="67"/>
      <c r="F1430" s="67"/>
      <c r="G1430" s="67"/>
      <c r="H1430" s="67"/>
      <c r="I1430" s="67"/>
      <c r="J1430" s="67"/>
      <c r="K1430" s="87"/>
      <c r="L1430" s="67"/>
      <c r="M1430" s="67"/>
      <c r="N1430" s="67"/>
      <c r="O1430" s="67"/>
      <c r="P1430" s="67"/>
      <c r="Q1430" s="67"/>
      <c r="R1430" s="87"/>
      <c r="S1430" s="67"/>
      <c r="U1430" s="88"/>
      <c r="X1430" s="39"/>
    </row>
    <row r="1431" spans="1:24">
      <c r="A1431" s="86"/>
      <c r="D1431" s="67"/>
      <c r="E1431" s="67"/>
      <c r="F1431" s="67"/>
      <c r="G1431" s="67"/>
      <c r="H1431" s="67"/>
      <c r="I1431" s="67"/>
      <c r="J1431" s="67"/>
      <c r="K1431" s="87"/>
      <c r="L1431" s="67"/>
      <c r="M1431" s="67"/>
      <c r="N1431" s="67"/>
      <c r="O1431" s="67"/>
      <c r="P1431" s="67"/>
      <c r="Q1431" s="67"/>
      <c r="R1431" s="87"/>
      <c r="S1431" s="67"/>
      <c r="U1431" s="88"/>
      <c r="X1431" s="39"/>
    </row>
    <row r="1432" spans="1:24">
      <c r="A1432" s="86"/>
      <c r="D1432" s="67"/>
      <c r="E1432" s="67"/>
      <c r="F1432" s="67"/>
      <c r="G1432" s="67"/>
      <c r="H1432" s="67"/>
      <c r="I1432" s="67"/>
      <c r="J1432" s="67"/>
      <c r="K1432" s="87"/>
      <c r="L1432" s="67"/>
      <c r="M1432" s="67"/>
      <c r="N1432" s="67"/>
      <c r="O1432" s="67"/>
      <c r="P1432" s="67"/>
      <c r="Q1432" s="67"/>
      <c r="R1432" s="87"/>
      <c r="S1432" s="67"/>
      <c r="U1432" s="88"/>
      <c r="X1432" s="39"/>
    </row>
    <row r="1433" spans="1:24">
      <c r="A1433" s="86"/>
      <c r="D1433" s="67"/>
      <c r="E1433" s="67"/>
      <c r="F1433" s="67"/>
      <c r="G1433" s="67"/>
      <c r="H1433" s="67"/>
      <c r="I1433" s="67"/>
      <c r="J1433" s="67"/>
      <c r="K1433" s="87"/>
      <c r="L1433" s="67"/>
      <c r="M1433" s="67"/>
      <c r="N1433" s="67"/>
      <c r="O1433" s="67"/>
      <c r="P1433" s="67"/>
      <c r="Q1433" s="67"/>
      <c r="R1433" s="87"/>
      <c r="S1433" s="67"/>
      <c r="U1433" s="88"/>
      <c r="X1433" s="39"/>
    </row>
    <row r="1434" spans="1:24">
      <c r="A1434" s="86"/>
      <c r="D1434" s="67"/>
      <c r="E1434" s="67"/>
      <c r="F1434" s="67"/>
      <c r="G1434" s="67"/>
      <c r="H1434" s="67"/>
      <c r="I1434" s="67"/>
      <c r="J1434" s="67"/>
      <c r="K1434" s="87"/>
      <c r="L1434" s="67"/>
      <c r="M1434" s="67"/>
      <c r="N1434" s="67"/>
      <c r="O1434" s="67"/>
      <c r="P1434" s="67"/>
      <c r="Q1434" s="67"/>
      <c r="R1434" s="87"/>
      <c r="S1434" s="67"/>
      <c r="U1434" s="88"/>
      <c r="X1434" s="39"/>
    </row>
    <row r="1435" spans="1:24">
      <c r="A1435" s="86"/>
      <c r="D1435" s="67"/>
      <c r="E1435" s="67"/>
      <c r="F1435" s="67"/>
      <c r="G1435" s="67"/>
      <c r="H1435" s="67"/>
      <c r="I1435" s="67"/>
      <c r="J1435" s="67"/>
      <c r="K1435" s="87"/>
      <c r="L1435" s="67"/>
      <c r="M1435" s="67"/>
      <c r="N1435" s="67"/>
      <c r="O1435" s="67"/>
      <c r="P1435" s="67"/>
      <c r="Q1435" s="67"/>
      <c r="R1435" s="87"/>
      <c r="S1435" s="67"/>
      <c r="U1435" s="88"/>
      <c r="X1435" s="39"/>
    </row>
    <row r="1436" spans="1:24">
      <c r="A1436" s="86"/>
      <c r="D1436" s="67"/>
      <c r="E1436" s="67"/>
      <c r="F1436" s="67"/>
      <c r="G1436" s="67"/>
      <c r="H1436" s="67"/>
      <c r="I1436" s="67"/>
      <c r="J1436" s="67"/>
      <c r="K1436" s="87"/>
      <c r="L1436" s="67"/>
      <c r="M1436" s="67"/>
      <c r="N1436" s="67"/>
      <c r="O1436" s="67"/>
      <c r="P1436" s="67"/>
      <c r="Q1436" s="67"/>
      <c r="R1436" s="87"/>
      <c r="S1436" s="67"/>
      <c r="U1436" s="88"/>
      <c r="X1436" s="39"/>
    </row>
    <row r="1437" spans="1:24">
      <c r="A1437" s="86"/>
      <c r="D1437" s="67"/>
      <c r="E1437" s="67"/>
      <c r="F1437" s="67"/>
      <c r="G1437" s="67"/>
      <c r="H1437" s="67"/>
      <c r="I1437" s="67"/>
      <c r="J1437" s="67"/>
      <c r="K1437" s="87"/>
      <c r="L1437" s="67"/>
      <c r="M1437" s="67"/>
      <c r="N1437" s="67"/>
      <c r="O1437" s="67"/>
      <c r="P1437" s="67"/>
      <c r="Q1437" s="67"/>
      <c r="R1437" s="87"/>
      <c r="S1437" s="67"/>
      <c r="U1437" s="88"/>
      <c r="X1437" s="39"/>
    </row>
    <row r="1438" spans="1:24">
      <c r="A1438" s="86"/>
      <c r="D1438" s="67"/>
      <c r="E1438" s="67"/>
      <c r="F1438" s="67"/>
      <c r="G1438" s="67"/>
      <c r="H1438" s="67"/>
      <c r="I1438" s="67"/>
      <c r="J1438" s="67"/>
      <c r="K1438" s="87"/>
      <c r="L1438" s="67"/>
      <c r="M1438" s="67"/>
      <c r="N1438" s="67"/>
      <c r="O1438" s="67"/>
      <c r="P1438" s="67"/>
      <c r="Q1438" s="67"/>
      <c r="R1438" s="87"/>
      <c r="S1438" s="67"/>
      <c r="U1438" s="88"/>
      <c r="X1438" s="39"/>
    </row>
    <row r="1439" spans="1:24">
      <c r="A1439" s="86"/>
      <c r="D1439" s="67"/>
      <c r="E1439" s="67"/>
      <c r="F1439" s="67"/>
      <c r="G1439" s="67"/>
      <c r="H1439" s="67"/>
      <c r="I1439" s="67"/>
      <c r="J1439" s="67"/>
      <c r="K1439" s="87"/>
      <c r="L1439" s="67"/>
      <c r="M1439" s="67"/>
      <c r="N1439" s="67"/>
      <c r="O1439" s="67"/>
      <c r="P1439" s="67"/>
      <c r="Q1439" s="67"/>
      <c r="R1439" s="87"/>
      <c r="S1439" s="67"/>
      <c r="U1439" s="88"/>
      <c r="X1439" s="39"/>
    </row>
    <row r="1440" spans="1:24">
      <c r="A1440" s="86"/>
      <c r="D1440" s="67"/>
      <c r="E1440" s="67"/>
      <c r="F1440" s="67"/>
      <c r="G1440" s="67"/>
      <c r="H1440" s="67"/>
      <c r="I1440" s="67"/>
      <c r="J1440" s="67"/>
      <c r="K1440" s="87"/>
      <c r="L1440" s="67"/>
      <c r="M1440" s="67"/>
      <c r="N1440" s="67"/>
      <c r="O1440" s="67"/>
      <c r="P1440" s="67"/>
      <c r="Q1440" s="67"/>
      <c r="R1440" s="87"/>
      <c r="S1440" s="67"/>
      <c r="U1440" s="88"/>
      <c r="X1440" s="39"/>
    </row>
    <row r="1441" spans="1:24">
      <c r="A1441" s="86"/>
      <c r="D1441" s="67"/>
      <c r="E1441" s="67"/>
      <c r="F1441" s="67"/>
      <c r="G1441" s="67"/>
      <c r="H1441" s="67"/>
      <c r="I1441" s="67"/>
      <c r="J1441" s="67"/>
      <c r="K1441" s="87"/>
      <c r="L1441" s="67"/>
      <c r="M1441" s="67"/>
      <c r="N1441" s="67"/>
      <c r="O1441" s="67"/>
      <c r="P1441" s="67"/>
      <c r="Q1441" s="67"/>
      <c r="R1441" s="87"/>
      <c r="S1441" s="67"/>
      <c r="U1441" s="88"/>
      <c r="X1441" s="39"/>
    </row>
    <row r="1442" spans="1:24">
      <c r="A1442" s="86"/>
      <c r="D1442" s="67"/>
      <c r="E1442" s="67"/>
      <c r="F1442" s="67"/>
      <c r="G1442" s="67"/>
      <c r="H1442" s="67"/>
      <c r="I1442" s="67"/>
      <c r="J1442" s="67"/>
      <c r="K1442" s="87"/>
      <c r="L1442" s="67"/>
      <c r="M1442" s="67"/>
      <c r="N1442" s="67"/>
      <c r="O1442" s="67"/>
      <c r="P1442" s="67"/>
      <c r="Q1442" s="67"/>
      <c r="R1442" s="87"/>
      <c r="S1442" s="67"/>
      <c r="U1442" s="88"/>
      <c r="X1442" s="39"/>
    </row>
    <row r="1443" spans="1:24">
      <c r="A1443" s="86"/>
      <c r="D1443" s="67"/>
      <c r="E1443" s="67"/>
      <c r="F1443" s="67"/>
      <c r="G1443" s="67"/>
      <c r="H1443" s="67"/>
      <c r="I1443" s="67"/>
      <c r="J1443" s="67"/>
      <c r="K1443" s="87"/>
      <c r="L1443" s="67"/>
      <c r="M1443" s="67"/>
      <c r="N1443" s="67"/>
      <c r="O1443" s="67"/>
      <c r="P1443" s="67"/>
      <c r="Q1443" s="67"/>
      <c r="R1443" s="87"/>
      <c r="S1443" s="67"/>
      <c r="U1443" s="88"/>
      <c r="X1443" s="39"/>
    </row>
    <row r="1444" spans="1:24">
      <c r="A1444" s="86"/>
      <c r="D1444" s="67"/>
      <c r="E1444" s="67"/>
      <c r="F1444" s="67"/>
      <c r="G1444" s="67"/>
      <c r="H1444" s="67"/>
      <c r="I1444" s="67"/>
      <c r="J1444" s="67"/>
      <c r="K1444" s="87"/>
      <c r="L1444" s="67"/>
      <c r="M1444" s="67"/>
      <c r="N1444" s="67"/>
      <c r="O1444" s="67"/>
      <c r="P1444" s="67"/>
      <c r="Q1444" s="67"/>
      <c r="R1444" s="87"/>
      <c r="S1444" s="67"/>
      <c r="U1444" s="88"/>
      <c r="X1444" s="39"/>
    </row>
    <row r="1445" spans="1:24">
      <c r="A1445" s="86"/>
      <c r="D1445" s="67"/>
      <c r="E1445" s="67"/>
      <c r="F1445" s="67"/>
      <c r="G1445" s="67"/>
      <c r="H1445" s="67"/>
      <c r="I1445" s="67"/>
      <c r="J1445" s="67"/>
      <c r="K1445" s="87"/>
      <c r="L1445" s="67"/>
      <c r="M1445" s="67"/>
      <c r="N1445" s="67"/>
      <c r="O1445" s="67"/>
      <c r="P1445" s="67"/>
      <c r="Q1445" s="67"/>
      <c r="R1445" s="87"/>
      <c r="S1445" s="67"/>
      <c r="U1445" s="88"/>
      <c r="X1445" s="39"/>
    </row>
    <row r="1446" spans="1:24">
      <c r="A1446" s="86"/>
      <c r="D1446" s="67"/>
      <c r="E1446" s="67"/>
      <c r="F1446" s="67"/>
      <c r="G1446" s="67"/>
      <c r="H1446" s="67"/>
      <c r="I1446" s="67"/>
      <c r="J1446" s="67"/>
      <c r="K1446" s="87"/>
      <c r="L1446" s="67"/>
      <c r="M1446" s="67"/>
      <c r="N1446" s="67"/>
      <c r="O1446" s="67"/>
      <c r="P1446" s="67"/>
      <c r="Q1446" s="67"/>
      <c r="R1446" s="87"/>
      <c r="S1446" s="67"/>
      <c r="U1446" s="88"/>
      <c r="X1446" s="39"/>
    </row>
    <row r="1447" spans="1:24">
      <c r="A1447" s="86"/>
      <c r="D1447" s="67"/>
      <c r="E1447" s="67"/>
      <c r="F1447" s="67"/>
      <c r="G1447" s="67"/>
      <c r="H1447" s="67"/>
      <c r="I1447" s="67"/>
      <c r="J1447" s="67"/>
      <c r="K1447" s="87"/>
      <c r="L1447" s="67"/>
      <c r="M1447" s="67"/>
      <c r="N1447" s="67"/>
      <c r="O1447" s="67"/>
      <c r="P1447" s="67"/>
      <c r="Q1447" s="67"/>
      <c r="R1447" s="87"/>
      <c r="S1447" s="67"/>
      <c r="U1447" s="88"/>
      <c r="X1447" s="39"/>
    </row>
    <row r="1448" spans="1:24">
      <c r="A1448" s="86"/>
      <c r="D1448" s="67"/>
      <c r="E1448" s="67"/>
      <c r="F1448" s="67"/>
      <c r="G1448" s="67"/>
      <c r="H1448" s="67"/>
      <c r="I1448" s="67"/>
      <c r="J1448" s="67"/>
      <c r="K1448" s="87"/>
      <c r="L1448" s="67"/>
      <c r="M1448" s="67"/>
      <c r="N1448" s="67"/>
      <c r="O1448" s="67"/>
      <c r="P1448" s="67"/>
      <c r="Q1448" s="67"/>
      <c r="R1448" s="87"/>
      <c r="S1448" s="67"/>
      <c r="U1448" s="88"/>
      <c r="X1448" s="39"/>
    </row>
    <row r="1449" spans="1:24">
      <c r="A1449" s="86"/>
      <c r="D1449" s="67"/>
      <c r="E1449" s="67"/>
      <c r="F1449" s="67"/>
      <c r="G1449" s="67"/>
      <c r="H1449" s="67"/>
      <c r="I1449" s="67"/>
      <c r="J1449" s="67"/>
      <c r="K1449" s="87"/>
      <c r="L1449" s="67"/>
      <c r="M1449" s="67"/>
      <c r="N1449" s="67"/>
      <c r="O1449" s="67"/>
      <c r="P1449" s="67"/>
      <c r="Q1449" s="67"/>
      <c r="R1449" s="87"/>
      <c r="S1449" s="67"/>
      <c r="U1449" s="88"/>
      <c r="X1449" s="39"/>
    </row>
    <row r="1450" spans="1:24">
      <c r="A1450" s="86"/>
      <c r="D1450" s="67"/>
      <c r="E1450" s="67"/>
      <c r="F1450" s="67"/>
      <c r="G1450" s="67"/>
      <c r="H1450" s="67"/>
      <c r="I1450" s="67"/>
      <c r="J1450" s="67"/>
      <c r="K1450" s="87"/>
      <c r="L1450" s="67"/>
      <c r="M1450" s="67"/>
      <c r="N1450" s="67"/>
      <c r="O1450" s="67"/>
      <c r="P1450" s="67"/>
      <c r="Q1450" s="67"/>
      <c r="R1450" s="87"/>
      <c r="S1450" s="67"/>
      <c r="U1450" s="88"/>
      <c r="X1450" s="39"/>
    </row>
    <row r="1451" spans="1:24">
      <c r="A1451" s="86"/>
      <c r="D1451" s="67"/>
      <c r="E1451" s="67"/>
      <c r="F1451" s="67"/>
      <c r="G1451" s="67"/>
      <c r="H1451" s="67"/>
      <c r="I1451" s="67"/>
      <c r="J1451" s="67"/>
      <c r="K1451" s="87"/>
      <c r="L1451" s="67"/>
      <c r="M1451" s="67"/>
      <c r="N1451" s="67"/>
      <c r="O1451" s="67"/>
      <c r="P1451" s="67"/>
      <c r="Q1451" s="67"/>
      <c r="R1451" s="87"/>
      <c r="S1451" s="67"/>
      <c r="U1451" s="88"/>
      <c r="X1451" s="39"/>
    </row>
    <row r="1452" spans="1:24">
      <c r="A1452" s="86"/>
      <c r="D1452" s="67"/>
      <c r="E1452" s="67"/>
      <c r="F1452" s="67"/>
      <c r="G1452" s="67"/>
      <c r="H1452" s="67"/>
      <c r="I1452" s="67"/>
      <c r="J1452" s="67"/>
      <c r="K1452" s="87"/>
      <c r="L1452" s="67"/>
      <c r="M1452" s="67"/>
      <c r="N1452" s="67"/>
      <c r="O1452" s="67"/>
      <c r="P1452" s="67"/>
      <c r="Q1452" s="67"/>
      <c r="R1452" s="87"/>
      <c r="S1452" s="67"/>
      <c r="U1452" s="88"/>
      <c r="X1452" s="39"/>
    </row>
    <row r="1453" spans="1:24">
      <c r="A1453" s="86"/>
      <c r="D1453" s="67"/>
      <c r="E1453" s="67"/>
      <c r="F1453" s="67"/>
      <c r="G1453" s="67"/>
      <c r="H1453" s="67"/>
      <c r="I1453" s="67"/>
      <c r="J1453" s="67"/>
      <c r="K1453" s="87"/>
      <c r="L1453" s="67"/>
      <c r="M1453" s="67"/>
      <c r="N1453" s="67"/>
      <c r="O1453" s="67"/>
      <c r="P1453" s="67"/>
      <c r="Q1453" s="67"/>
      <c r="R1453" s="87"/>
      <c r="S1453" s="67"/>
      <c r="U1453" s="88"/>
      <c r="X1453" s="39"/>
    </row>
    <row r="1454" spans="1:24">
      <c r="A1454" s="86"/>
      <c r="D1454" s="67"/>
      <c r="E1454" s="67"/>
      <c r="F1454" s="67"/>
      <c r="G1454" s="67"/>
      <c r="H1454" s="67"/>
      <c r="I1454" s="67"/>
      <c r="J1454" s="67"/>
      <c r="K1454" s="87"/>
      <c r="L1454" s="67"/>
      <c r="M1454" s="67"/>
      <c r="N1454" s="67"/>
      <c r="O1454" s="67"/>
      <c r="P1454" s="67"/>
      <c r="Q1454" s="67"/>
      <c r="R1454" s="87"/>
      <c r="S1454" s="67"/>
      <c r="U1454" s="88"/>
      <c r="X1454" s="39"/>
    </row>
    <row r="1455" spans="1:24">
      <c r="A1455" s="86"/>
      <c r="D1455" s="67"/>
      <c r="E1455" s="67"/>
      <c r="F1455" s="67"/>
      <c r="G1455" s="67"/>
      <c r="H1455" s="67"/>
      <c r="I1455" s="67"/>
      <c r="J1455" s="67"/>
      <c r="K1455" s="87"/>
      <c r="L1455" s="67"/>
      <c r="M1455" s="67"/>
      <c r="N1455" s="67"/>
      <c r="O1455" s="67"/>
      <c r="P1455" s="67"/>
      <c r="Q1455" s="67"/>
      <c r="R1455" s="87"/>
      <c r="S1455" s="67"/>
      <c r="U1455" s="88"/>
      <c r="X1455" s="39"/>
    </row>
    <row r="1456" spans="1:24">
      <c r="A1456" s="86"/>
      <c r="D1456" s="67"/>
      <c r="E1456" s="67"/>
      <c r="F1456" s="67"/>
      <c r="G1456" s="67"/>
      <c r="H1456" s="67"/>
      <c r="I1456" s="67"/>
      <c r="J1456" s="67"/>
      <c r="K1456" s="87"/>
      <c r="L1456" s="67"/>
      <c r="M1456" s="67"/>
      <c r="N1456" s="67"/>
      <c r="O1456" s="67"/>
      <c r="P1456" s="67"/>
      <c r="Q1456" s="67"/>
      <c r="R1456" s="87"/>
      <c r="S1456" s="67"/>
      <c r="U1456" s="88"/>
      <c r="X1456" s="39"/>
    </row>
    <row r="1457" spans="1:24">
      <c r="A1457" s="86"/>
      <c r="D1457" s="67"/>
      <c r="E1457" s="67"/>
      <c r="F1457" s="67"/>
      <c r="G1457" s="67"/>
      <c r="H1457" s="67"/>
      <c r="I1457" s="67"/>
      <c r="J1457" s="67"/>
      <c r="K1457" s="87"/>
      <c r="L1457" s="67"/>
      <c r="M1457" s="67"/>
      <c r="N1457" s="67"/>
      <c r="O1457" s="67"/>
      <c r="P1457" s="67"/>
      <c r="Q1457" s="67"/>
      <c r="R1457" s="87"/>
      <c r="S1457" s="67"/>
      <c r="U1457" s="88"/>
      <c r="X1457" s="39"/>
    </row>
    <row r="1458" spans="1:24">
      <c r="A1458" s="86"/>
      <c r="D1458" s="67"/>
      <c r="E1458" s="67"/>
      <c r="F1458" s="67"/>
      <c r="G1458" s="67"/>
      <c r="H1458" s="67"/>
      <c r="I1458" s="67"/>
      <c r="J1458" s="67"/>
      <c r="K1458" s="87"/>
      <c r="L1458" s="67"/>
      <c r="M1458" s="67"/>
      <c r="N1458" s="67"/>
      <c r="O1458" s="67"/>
      <c r="P1458" s="67"/>
      <c r="Q1458" s="67"/>
      <c r="R1458" s="87"/>
      <c r="S1458" s="67"/>
      <c r="U1458" s="88"/>
      <c r="X1458" s="39"/>
    </row>
    <row r="1459" spans="1:24">
      <c r="A1459" s="86"/>
      <c r="D1459" s="67"/>
      <c r="E1459" s="67"/>
      <c r="F1459" s="67"/>
      <c r="G1459" s="67"/>
      <c r="H1459" s="67"/>
      <c r="I1459" s="67"/>
      <c r="J1459" s="67"/>
      <c r="K1459" s="87"/>
      <c r="L1459" s="67"/>
      <c r="M1459" s="67"/>
      <c r="N1459" s="67"/>
      <c r="O1459" s="67"/>
      <c r="P1459" s="67"/>
      <c r="Q1459" s="67"/>
      <c r="R1459" s="87"/>
      <c r="S1459" s="67"/>
      <c r="U1459" s="88"/>
      <c r="X1459" s="39"/>
    </row>
    <row r="1460" spans="1:24">
      <c r="A1460" s="86"/>
      <c r="D1460" s="67"/>
      <c r="E1460" s="67"/>
      <c r="F1460" s="67"/>
      <c r="G1460" s="67"/>
      <c r="H1460" s="67"/>
      <c r="I1460" s="67"/>
      <c r="J1460" s="67"/>
      <c r="K1460" s="87"/>
      <c r="L1460" s="67"/>
      <c r="M1460" s="67"/>
      <c r="N1460" s="67"/>
      <c r="O1460" s="67"/>
      <c r="P1460" s="67"/>
      <c r="Q1460" s="67"/>
      <c r="R1460" s="87"/>
      <c r="S1460" s="67"/>
      <c r="U1460" s="88"/>
      <c r="X1460" s="39"/>
    </row>
    <row r="1461" spans="1:24">
      <c r="A1461" s="86"/>
      <c r="D1461" s="67"/>
      <c r="E1461" s="67"/>
      <c r="F1461" s="67"/>
      <c r="G1461" s="67"/>
      <c r="H1461" s="67"/>
      <c r="I1461" s="67"/>
      <c r="J1461" s="67"/>
      <c r="K1461" s="87"/>
      <c r="L1461" s="67"/>
      <c r="M1461" s="67"/>
      <c r="N1461" s="67"/>
      <c r="O1461" s="67"/>
      <c r="P1461" s="67"/>
      <c r="Q1461" s="67"/>
      <c r="R1461" s="87"/>
      <c r="S1461" s="67"/>
      <c r="U1461" s="88"/>
      <c r="X1461" s="39"/>
    </row>
    <row r="1462" spans="1:24">
      <c r="A1462" s="86"/>
      <c r="D1462" s="67"/>
      <c r="E1462" s="67"/>
      <c r="F1462" s="67"/>
      <c r="G1462" s="67"/>
      <c r="H1462" s="67"/>
      <c r="I1462" s="67"/>
      <c r="J1462" s="67"/>
      <c r="K1462" s="87"/>
      <c r="L1462" s="67"/>
      <c r="M1462" s="67"/>
      <c r="N1462" s="67"/>
      <c r="O1462" s="67"/>
      <c r="P1462" s="67"/>
      <c r="Q1462" s="67"/>
      <c r="R1462" s="87"/>
      <c r="S1462" s="67"/>
      <c r="U1462" s="88"/>
      <c r="X1462" s="39"/>
    </row>
    <row r="1463" spans="1:24">
      <c r="A1463" s="86"/>
      <c r="D1463" s="67"/>
      <c r="E1463" s="67"/>
      <c r="F1463" s="67"/>
      <c r="G1463" s="67"/>
      <c r="H1463" s="67"/>
      <c r="I1463" s="67"/>
      <c r="J1463" s="67"/>
      <c r="K1463" s="87"/>
      <c r="L1463" s="67"/>
      <c r="M1463" s="67"/>
      <c r="N1463" s="67"/>
      <c r="O1463" s="67"/>
      <c r="P1463" s="67"/>
      <c r="Q1463" s="67"/>
      <c r="R1463" s="87"/>
      <c r="S1463" s="67"/>
      <c r="U1463" s="88"/>
      <c r="X1463" s="39"/>
    </row>
    <row r="1464" spans="1:24">
      <c r="A1464" s="86"/>
      <c r="D1464" s="67"/>
      <c r="E1464" s="67"/>
      <c r="F1464" s="67"/>
      <c r="G1464" s="67"/>
      <c r="H1464" s="67"/>
      <c r="I1464" s="67"/>
      <c r="J1464" s="67"/>
      <c r="K1464" s="87"/>
      <c r="L1464" s="67"/>
      <c r="M1464" s="67"/>
      <c r="N1464" s="67"/>
      <c r="O1464" s="67"/>
      <c r="P1464" s="67"/>
      <c r="Q1464" s="67"/>
      <c r="R1464" s="87"/>
      <c r="S1464" s="67"/>
      <c r="U1464" s="88"/>
      <c r="X1464" s="39"/>
    </row>
    <row r="1465" spans="1:24">
      <c r="A1465" s="86"/>
      <c r="D1465" s="67"/>
      <c r="E1465" s="67"/>
      <c r="F1465" s="67"/>
      <c r="G1465" s="67"/>
      <c r="H1465" s="67"/>
      <c r="I1465" s="67"/>
      <c r="J1465" s="67"/>
      <c r="K1465" s="87"/>
      <c r="L1465" s="67"/>
      <c r="M1465" s="67"/>
      <c r="N1465" s="67"/>
      <c r="O1465" s="67"/>
      <c r="P1465" s="67"/>
      <c r="Q1465" s="67"/>
      <c r="R1465" s="87"/>
      <c r="S1465" s="67"/>
      <c r="U1465" s="88"/>
      <c r="X1465" s="39"/>
    </row>
    <row r="1466" spans="1:24">
      <c r="A1466" s="86"/>
      <c r="D1466" s="67"/>
      <c r="E1466" s="67"/>
      <c r="F1466" s="67"/>
      <c r="G1466" s="67"/>
      <c r="H1466" s="67"/>
      <c r="I1466" s="67"/>
      <c r="J1466" s="67"/>
      <c r="K1466" s="87"/>
      <c r="L1466" s="67"/>
      <c r="M1466" s="67"/>
      <c r="N1466" s="67"/>
      <c r="O1466" s="67"/>
      <c r="P1466" s="67"/>
      <c r="Q1466" s="67"/>
      <c r="R1466" s="87"/>
      <c r="S1466" s="67"/>
      <c r="U1466" s="88"/>
      <c r="X1466" s="39"/>
    </row>
    <row r="1467" spans="1:24">
      <c r="A1467" s="86"/>
      <c r="D1467" s="67"/>
      <c r="E1467" s="67"/>
      <c r="F1467" s="67"/>
      <c r="G1467" s="67"/>
      <c r="H1467" s="67"/>
      <c r="I1467" s="67"/>
      <c r="J1467" s="67"/>
      <c r="K1467" s="87"/>
      <c r="L1467" s="67"/>
      <c r="M1467" s="67"/>
      <c r="N1467" s="67"/>
      <c r="O1467" s="67"/>
      <c r="P1467" s="67"/>
      <c r="Q1467" s="67"/>
      <c r="R1467" s="87"/>
      <c r="S1467" s="67"/>
      <c r="U1467" s="88"/>
      <c r="X1467" s="39"/>
    </row>
    <row r="1468" spans="1:24">
      <c r="A1468" s="86"/>
      <c r="D1468" s="67"/>
      <c r="E1468" s="67"/>
      <c r="F1468" s="67"/>
      <c r="G1468" s="67"/>
      <c r="H1468" s="67"/>
      <c r="I1468" s="67"/>
      <c r="J1468" s="67"/>
      <c r="K1468" s="87"/>
      <c r="L1468" s="67"/>
      <c r="M1468" s="67"/>
      <c r="N1468" s="67"/>
      <c r="O1468" s="67"/>
      <c r="P1468" s="67"/>
      <c r="Q1468" s="67"/>
      <c r="R1468" s="87"/>
      <c r="S1468" s="67"/>
      <c r="U1468" s="88"/>
      <c r="X1468" s="39"/>
    </row>
    <row r="1469" spans="1:24">
      <c r="A1469" s="86"/>
      <c r="D1469" s="67"/>
      <c r="E1469" s="67"/>
      <c r="F1469" s="67"/>
      <c r="G1469" s="67"/>
      <c r="H1469" s="67"/>
      <c r="I1469" s="67"/>
      <c r="J1469" s="67"/>
      <c r="K1469" s="87"/>
      <c r="L1469" s="67"/>
      <c r="M1469" s="67"/>
      <c r="N1469" s="67"/>
      <c r="O1469" s="67"/>
      <c r="P1469" s="67"/>
      <c r="Q1469" s="67"/>
      <c r="R1469" s="87"/>
      <c r="S1469" s="67"/>
      <c r="U1469" s="88"/>
      <c r="X1469" s="39"/>
    </row>
    <row r="1470" spans="1:24">
      <c r="A1470" s="86"/>
      <c r="D1470" s="67"/>
      <c r="E1470" s="67"/>
      <c r="F1470" s="67"/>
      <c r="G1470" s="67"/>
      <c r="H1470" s="67"/>
      <c r="I1470" s="67"/>
      <c r="J1470" s="67"/>
      <c r="K1470" s="87"/>
      <c r="L1470" s="67"/>
      <c r="M1470" s="67"/>
      <c r="N1470" s="67"/>
      <c r="O1470" s="67"/>
      <c r="P1470" s="67"/>
      <c r="Q1470" s="67"/>
      <c r="R1470" s="87"/>
      <c r="S1470" s="67"/>
      <c r="U1470" s="88"/>
      <c r="X1470" s="39"/>
    </row>
    <row r="1471" spans="1:24">
      <c r="A1471" s="86"/>
      <c r="D1471" s="67"/>
      <c r="E1471" s="67"/>
      <c r="F1471" s="67"/>
      <c r="G1471" s="67"/>
      <c r="H1471" s="67"/>
      <c r="I1471" s="67"/>
      <c r="J1471" s="67"/>
      <c r="K1471" s="87"/>
      <c r="L1471" s="67"/>
      <c r="M1471" s="67"/>
      <c r="N1471" s="67"/>
      <c r="O1471" s="67"/>
      <c r="P1471" s="67"/>
      <c r="Q1471" s="67"/>
      <c r="R1471" s="87"/>
      <c r="S1471" s="67"/>
      <c r="U1471" s="88"/>
      <c r="X1471" s="39"/>
    </row>
    <row r="1472" spans="1:24">
      <c r="A1472" s="86"/>
      <c r="D1472" s="67"/>
      <c r="E1472" s="67"/>
      <c r="F1472" s="67"/>
      <c r="G1472" s="67"/>
      <c r="H1472" s="67"/>
      <c r="I1472" s="67"/>
      <c r="J1472" s="67"/>
      <c r="K1472" s="87"/>
      <c r="L1472" s="67"/>
      <c r="M1472" s="67"/>
      <c r="N1472" s="67"/>
      <c r="O1472" s="67"/>
      <c r="P1472" s="67"/>
      <c r="Q1472" s="67"/>
      <c r="R1472" s="87"/>
      <c r="S1472" s="67"/>
      <c r="U1472" s="88"/>
      <c r="X1472" s="39"/>
    </row>
    <row r="1473" spans="1:24">
      <c r="A1473" s="86"/>
      <c r="D1473" s="67"/>
      <c r="E1473" s="67"/>
      <c r="F1473" s="67"/>
      <c r="G1473" s="67"/>
      <c r="H1473" s="67"/>
      <c r="I1473" s="67"/>
      <c r="J1473" s="67"/>
      <c r="K1473" s="87"/>
      <c r="L1473" s="67"/>
      <c r="M1473" s="67"/>
      <c r="N1473" s="67"/>
      <c r="O1473" s="67"/>
      <c r="P1473" s="67"/>
      <c r="Q1473" s="67"/>
      <c r="R1473" s="87"/>
      <c r="S1473" s="67"/>
      <c r="U1473" s="88"/>
      <c r="X1473" s="39"/>
    </row>
    <row r="1474" spans="1:24">
      <c r="A1474" s="86"/>
      <c r="D1474" s="67"/>
      <c r="E1474" s="67"/>
      <c r="F1474" s="67"/>
      <c r="G1474" s="67"/>
      <c r="H1474" s="67"/>
      <c r="I1474" s="67"/>
      <c r="J1474" s="67"/>
      <c r="K1474" s="87"/>
      <c r="L1474" s="67"/>
      <c r="M1474" s="67"/>
      <c r="N1474" s="67"/>
      <c r="O1474" s="67"/>
      <c r="P1474" s="67"/>
      <c r="Q1474" s="67"/>
      <c r="R1474" s="87"/>
      <c r="S1474" s="67"/>
      <c r="U1474" s="88"/>
      <c r="X1474" s="39"/>
    </row>
    <row r="1475" spans="1:24">
      <c r="A1475" s="86"/>
      <c r="D1475" s="67"/>
      <c r="E1475" s="67"/>
      <c r="F1475" s="67"/>
      <c r="G1475" s="67"/>
      <c r="H1475" s="67"/>
      <c r="I1475" s="67"/>
      <c r="J1475" s="67"/>
      <c r="K1475" s="87"/>
      <c r="L1475" s="67"/>
      <c r="M1475" s="67"/>
      <c r="N1475" s="67"/>
      <c r="O1475" s="67"/>
      <c r="P1475" s="67"/>
      <c r="Q1475" s="67"/>
      <c r="R1475" s="87"/>
      <c r="S1475" s="67"/>
      <c r="U1475" s="88"/>
      <c r="X1475" s="39"/>
    </row>
    <row r="1476" spans="1:24">
      <c r="A1476" s="86"/>
      <c r="D1476" s="67"/>
      <c r="E1476" s="67"/>
      <c r="F1476" s="67"/>
      <c r="G1476" s="67"/>
      <c r="H1476" s="67"/>
      <c r="I1476" s="67"/>
      <c r="J1476" s="67"/>
      <c r="K1476" s="87"/>
      <c r="L1476" s="67"/>
      <c r="M1476" s="67"/>
      <c r="N1476" s="67"/>
      <c r="O1476" s="67"/>
      <c r="P1476" s="67"/>
      <c r="Q1476" s="67"/>
      <c r="R1476" s="87"/>
      <c r="S1476" s="67"/>
      <c r="U1476" s="88"/>
      <c r="X1476" s="39"/>
    </row>
    <row r="1477" spans="1:24">
      <c r="A1477" s="86"/>
      <c r="D1477" s="67"/>
      <c r="E1477" s="67"/>
      <c r="F1477" s="67"/>
      <c r="G1477" s="67"/>
      <c r="H1477" s="67"/>
      <c r="I1477" s="67"/>
      <c r="J1477" s="67"/>
      <c r="K1477" s="87"/>
      <c r="L1477" s="67"/>
      <c r="M1477" s="67"/>
      <c r="N1477" s="67"/>
      <c r="O1477" s="67"/>
      <c r="P1477" s="67"/>
      <c r="Q1477" s="67"/>
      <c r="R1477" s="87"/>
      <c r="S1477" s="67"/>
      <c r="U1477" s="88"/>
      <c r="X1477" s="39"/>
    </row>
    <row r="1478" spans="1:24">
      <c r="A1478" s="86"/>
      <c r="D1478" s="67"/>
      <c r="E1478" s="67"/>
      <c r="F1478" s="67"/>
      <c r="G1478" s="67"/>
      <c r="H1478" s="67"/>
      <c r="I1478" s="67"/>
      <c r="J1478" s="67"/>
      <c r="K1478" s="87"/>
      <c r="L1478" s="67"/>
      <c r="M1478" s="67"/>
      <c r="N1478" s="67"/>
      <c r="O1478" s="67"/>
      <c r="P1478" s="67"/>
      <c r="Q1478" s="67"/>
      <c r="R1478" s="87"/>
      <c r="S1478" s="67"/>
      <c r="U1478" s="88"/>
      <c r="X1478" s="39"/>
    </row>
    <row r="1479" spans="1:24">
      <c r="A1479" s="86"/>
      <c r="D1479" s="67"/>
      <c r="E1479" s="67"/>
      <c r="F1479" s="67"/>
      <c r="G1479" s="67"/>
      <c r="H1479" s="67"/>
      <c r="I1479" s="67"/>
      <c r="J1479" s="67"/>
      <c r="K1479" s="87"/>
      <c r="L1479" s="67"/>
      <c r="M1479" s="67"/>
      <c r="N1479" s="67"/>
      <c r="O1479" s="67"/>
      <c r="P1479" s="67"/>
      <c r="Q1479" s="67"/>
      <c r="R1479" s="87"/>
      <c r="S1479" s="67"/>
      <c r="U1479" s="88"/>
      <c r="X1479" s="39"/>
    </row>
    <row r="1480" spans="1:24">
      <c r="A1480" s="86"/>
      <c r="D1480" s="67"/>
      <c r="E1480" s="67"/>
      <c r="F1480" s="67"/>
      <c r="G1480" s="67"/>
      <c r="H1480" s="67"/>
      <c r="I1480" s="67"/>
      <c r="J1480" s="67"/>
      <c r="K1480" s="87"/>
      <c r="L1480" s="67"/>
      <c r="M1480" s="67"/>
      <c r="N1480" s="67"/>
      <c r="O1480" s="67"/>
      <c r="P1480" s="67"/>
      <c r="Q1480" s="67"/>
      <c r="R1480" s="87"/>
      <c r="S1480" s="67"/>
      <c r="U1480" s="88"/>
      <c r="X1480" s="39"/>
    </row>
    <row r="1481" spans="1:24">
      <c r="A1481" s="86"/>
      <c r="D1481" s="67"/>
      <c r="E1481" s="67"/>
      <c r="F1481" s="67"/>
      <c r="G1481" s="67"/>
      <c r="H1481" s="67"/>
      <c r="I1481" s="67"/>
      <c r="J1481" s="67"/>
      <c r="K1481" s="87"/>
      <c r="L1481" s="67"/>
      <c r="M1481" s="67"/>
      <c r="N1481" s="67"/>
      <c r="O1481" s="67"/>
      <c r="P1481" s="67"/>
      <c r="Q1481" s="67"/>
      <c r="R1481" s="87"/>
      <c r="S1481" s="67"/>
      <c r="U1481" s="88"/>
      <c r="X1481" s="39"/>
    </row>
    <row r="1482" spans="1:24">
      <c r="A1482" s="86"/>
      <c r="D1482" s="67"/>
      <c r="E1482" s="67"/>
      <c r="F1482" s="67"/>
      <c r="G1482" s="67"/>
      <c r="H1482" s="67"/>
      <c r="I1482" s="67"/>
      <c r="J1482" s="67"/>
      <c r="K1482" s="87"/>
      <c r="L1482" s="67"/>
      <c r="M1482" s="67"/>
      <c r="N1482" s="67"/>
      <c r="O1482" s="67"/>
      <c r="P1482" s="67"/>
      <c r="Q1482" s="67"/>
      <c r="R1482" s="87"/>
      <c r="S1482" s="67"/>
      <c r="U1482" s="88"/>
      <c r="X1482" s="39"/>
    </row>
    <row r="1483" spans="1:24">
      <c r="A1483" s="86"/>
      <c r="D1483" s="67"/>
      <c r="E1483" s="67"/>
      <c r="F1483" s="67"/>
      <c r="G1483" s="67"/>
      <c r="H1483" s="67"/>
      <c r="I1483" s="67"/>
      <c r="J1483" s="67"/>
      <c r="K1483" s="87"/>
      <c r="L1483" s="67"/>
      <c r="M1483" s="67"/>
      <c r="N1483" s="67"/>
      <c r="O1483" s="67"/>
      <c r="P1483" s="67"/>
      <c r="Q1483" s="67"/>
      <c r="R1483" s="87"/>
      <c r="S1483" s="67"/>
      <c r="U1483" s="88"/>
      <c r="X1483" s="39"/>
    </row>
    <row r="1484" spans="1:24">
      <c r="A1484" s="86"/>
      <c r="D1484" s="67"/>
      <c r="E1484" s="67"/>
      <c r="F1484" s="67"/>
      <c r="G1484" s="67"/>
      <c r="H1484" s="67"/>
      <c r="I1484" s="67"/>
      <c r="J1484" s="67"/>
      <c r="K1484" s="87"/>
      <c r="L1484" s="67"/>
      <c r="M1484" s="67"/>
      <c r="N1484" s="67"/>
      <c r="O1484" s="67"/>
      <c r="P1484" s="67"/>
      <c r="Q1484" s="67"/>
      <c r="R1484" s="87"/>
      <c r="S1484" s="67"/>
      <c r="U1484" s="88"/>
      <c r="X1484" s="39"/>
    </row>
    <row r="1485" spans="1:24">
      <c r="A1485" s="86"/>
      <c r="D1485" s="67"/>
      <c r="E1485" s="67"/>
      <c r="F1485" s="67"/>
      <c r="G1485" s="67"/>
      <c r="H1485" s="67"/>
      <c r="I1485" s="67"/>
      <c r="J1485" s="67"/>
      <c r="K1485" s="87"/>
      <c r="L1485" s="67"/>
      <c r="M1485" s="67"/>
      <c r="N1485" s="67"/>
      <c r="O1485" s="67"/>
      <c r="P1485" s="67"/>
      <c r="Q1485" s="67"/>
      <c r="R1485" s="87"/>
      <c r="S1485" s="67"/>
      <c r="U1485" s="88"/>
      <c r="X1485" s="39"/>
    </row>
    <row r="1486" spans="1:24">
      <c r="A1486" s="86"/>
      <c r="D1486" s="67"/>
      <c r="E1486" s="67"/>
      <c r="F1486" s="67"/>
      <c r="G1486" s="67"/>
      <c r="H1486" s="67"/>
      <c r="I1486" s="67"/>
      <c r="J1486" s="67"/>
      <c r="K1486" s="87"/>
      <c r="L1486" s="67"/>
      <c r="M1486" s="67"/>
      <c r="N1486" s="67"/>
      <c r="O1486" s="67"/>
      <c r="P1486" s="67"/>
      <c r="Q1486" s="67"/>
      <c r="R1486" s="87"/>
      <c r="S1486" s="67"/>
      <c r="U1486" s="88"/>
      <c r="X1486" s="39"/>
    </row>
    <row r="1487" spans="1:24">
      <c r="A1487" s="86"/>
      <c r="D1487" s="67"/>
      <c r="E1487" s="67"/>
      <c r="F1487" s="67"/>
      <c r="G1487" s="67"/>
      <c r="H1487" s="67"/>
      <c r="I1487" s="67"/>
      <c r="J1487" s="67"/>
      <c r="K1487" s="87"/>
      <c r="L1487" s="67"/>
      <c r="M1487" s="67"/>
      <c r="N1487" s="67"/>
      <c r="O1487" s="67"/>
      <c r="P1487" s="67"/>
      <c r="Q1487" s="67"/>
      <c r="R1487" s="87"/>
      <c r="S1487" s="67"/>
      <c r="U1487" s="88"/>
      <c r="X1487" s="39"/>
    </row>
    <row r="1488" spans="1:24">
      <c r="A1488" s="86"/>
      <c r="D1488" s="67"/>
      <c r="E1488" s="67"/>
      <c r="F1488" s="67"/>
      <c r="G1488" s="67"/>
      <c r="H1488" s="67"/>
      <c r="I1488" s="67"/>
      <c r="J1488" s="67"/>
      <c r="K1488" s="87"/>
      <c r="L1488" s="67"/>
      <c r="M1488" s="67"/>
      <c r="N1488" s="67"/>
      <c r="O1488" s="67"/>
      <c r="P1488" s="67"/>
      <c r="Q1488" s="67"/>
      <c r="R1488" s="87"/>
      <c r="S1488" s="67"/>
      <c r="U1488" s="88"/>
      <c r="X1488" s="39"/>
    </row>
    <row r="1489" spans="1:24">
      <c r="A1489" s="86"/>
      <c r="D1489" s="67"/>
      <c r="E1489" s="67"/>
      <c r="F1489" s="67"/>
      <c r="G1489" s="67"/>
      <c r="H1489" s="67"/>
      <c r="I1489" s="67"/>
      <c r="J1489" s="67"/>
      <c r="K1489" s="87"/>
      <c r="L1489" s="67"/>
      <c r="M1489" s="67"/>
      <c r="N1489" s="67"/>
      <c r="O1489" s="67"/>
      <c r="P1489" s="67"/>
      <c r="Q1489" s="67"/>
      <c r="R1489" s="87"/>
      <c r="S1489" s="67"/>
      <c r="U1489" s="88"/>
      <c r="X1489" s="39"/>
    </row>
    <row r="1490" spans="1:24">
      <c r="A1490" s="86"/>
      <c r="D1490" s="67"/>
      <c r="E1490" s="67"/>
      <c r="F1490" s="67"/>
      <c r="G1490" s="67"/>
      <c r="H1490" s="67"/>
      <c r="I1490" s="67"/>
      <c r="J1490" s="67"/>
      <c r="K1490" s="87"/>
      <c r="L1490" s="67"/>
      <c r="M1490" s="67"/>
      <c r="N1490" s="67"/>
      <c r="O1490" s="67"/>
      <c r="P1490" s="67"/>
      <c r="Q1490" s="67"/>
      <c r="R1490" s="87"/>
      <c r="S1490" s="67"/>
      <c r="U1490" s="88"/>
      <c r="X1490" s="39"/>
    </row>
    <row r="1491" spans="1:24">
      <c r="A1491" s="86"/>
      <c r="D1491" s="67"/>
      <c r="E1491" s="67"/>
      <c r="F1491" s="67"/>
      <c r="G1491" s="67"/>
      <c r="H1491" s="67"/>
      <c r="I1491" s="67"/>
      <c r="J1491" s="67"/>
      <c r="K1491" s="87"/>
      <c r="L1491" s="67"/>
      <c r="M1491" s="67"/>
      <c r="N1491" s="67"/>
      <c r="O1491" s="67"/>
      <c r="P1491" s="67"/>
      <c r="Q1491" s="67"/>
      <c r="R1491" s="87"/>
      <c r="S1491" s="67"/>
      <c r="U1491" s="88"/>
      <c r="X1491" s="39"/>
    </row>
    <row r="1492" spans="1:24">
      <c r="A1492" s="86"/>
      <c r="D1492" s="67"/>
      <c r="E1492" s="67"/>
      <c r="F1492" s="67"/>
      <c r="G1492" s="67"/>
      <c r="H1492" s="67"/>
      <c r="I1492" s="67"/>
      <c r="J1492" s="67"/>
      <c r="K1492" s="87"/>
      <c r="L1492" s="67"/>
      <c r="M1492" s="67"/>
      <c r="N1492" s="67"/>
      <c r="O1492" s="67"/>
      <c r="P1492" s="67"/>
      <c r="Q1492" s="67"/>
      <c r="R1492" s="87"/>
      <c r="S1492" s="67"/>
      <c r="U1492" s="88"/>
      <c r="X1492" s="39"/>
    </row>
    <row r="1493" spans="1:24">
      <c r="A1493" s="86"/>
      <c r="D1493" s="67"/>
      <c r="E1493" s="67"/>
      <c r="F1493" s="67"/>
      <c r="G1493" s="67"/>
      <c r="H1493" s="67"/>
      <c r="I1493" s="67"/>
      <c r="J1493" s="67"/>
      <c r="K1493" s="87"/>
      <c r="L1493" s="67"/>
      <c r="M1493" s="67"/>
      <c r="N1493" s="67"/>
      <c r="O1493" s="67"/>
      <c r="P1493" s="67"/>
      <c r="Q1493" s="67"/>
      <c r="R1493" s="87"/>
      <c r="S1493" s="67"/>
      <c r="U1493" s="88"/>
      <c r="X1493" s="39"/>
    </row>
    <row r="1494" spans="1:24">
      <c r="A1494" s="86"/>
      <c r="D1494" s="67"/>
      <c r="E1494" s="67"/>
      <c r="F1494" s="67"/>
      <c r="G1494" s="67"/>
      <c r="H1494" s="67"/>
      <c r="I1494" s="67"/>
      <c r="J1494" s="67"/>
      <c r="K1494" s="87"/>
      <c r="L1494" s="67"/>
      <c r="M1494" s="67"/>
      <c r="N1494" s="67"/>
      <c r="O1494" s="67"/>
      <c r="P1494" s="67"/>
      <c r="Q1494" s="67"/>
      <c r="R1494" s="87"/>
      <c r="S1494" s="67"/>
      <c r="U1494" s="88"/>
      <c r="X1494" s="39"/>
    </row>
    <row r="1495" spans="1:24">
      <c r="A1495" s="86"/>
      <c r="D1495" s="67"/>
      <c r="E1495" s="67"/>
      <c r="F1495" s="67"/>
      <c r="G1495" s="67"/>
      <c r="H1495" s="67"/>
      <c r="I1495" s="67"/>
      <c r="J1495" s="67"/>
      <c r="K1495" s="87"/>
      <c r="L1495" s="67"/>
      <c r="M1495" s="67"/>
      <c r="N1495" s="67"/>
      <c r="O1495" s="67"/>
      <c r="P1495" s="67"/>
      <c r="Q1495" s="67"/>
      <c r="R1495" s="87"/>
      <c r="S1495" s="67"/>
      <c r="U1495" s="88"/>
      <c r="X1495" s="39"/>
    </row>
    <row r="1496" spans="1:24">
      <c r="A1496" s="86"/>
      <c r="D1496" s="67"/>
      <c r="E1496" s="67"/>
      <c r="F1496" s="67"/>
      <c r="G1496" s="67"/>
      <c r="H1496" s="67"/>
      <c r="I1496" s="67"/>
      <c r="J1496" s="67"/>
      <c r="K1496" s="87"/>
      <c r="L1496" s="67"/>
      <c r="M1496" s="67"/>
      <c r="N1496" s="67"/>
      <c r="O1496" s="67"/>
      <c r="P1496" s="67"/>
      <c r="Q1496" s="67"/>
      <c r="R1496" s="87"/>
      <c r="S1496" s="67"/>
      <c r="U1496" s="88"/>
      <c r="X1496" s="39"/>
    </row>
    <row r="1497" spans="1:24">
      <c r="A1497" s="86"/>
      <c r="D1497" s="67"/>
      <c r="E1497" s="67"/>
      <c r="F1497" s="67"/>
      <c r="G1497" s="67"/>
      <c r="H1497" s="67"/>
      <c r="I1497" s="67"/>
      <c r="J1497" s="67"/>
      <c r="K1497" s="87"/>
      <c r="L1497" s="67"/>
      <c r="M1497" s="67"/>
      <c r="N1497" s="67"/>
      <c r="O1497" s="67"/>
      <c r="P1497" s="67"/>
      <c r="Q1497" s="67"/>
      <c r="R1497" s="87"/>
      <c r="S1497" s="67"/>
      <c r="U1497" s="88"/>
      <c r="X1497" s="39"/>
    </row>
    <row r="1498" spans="1:24">
      <c r="A1498" s="86"/>
      <c r="D1498" s="67"/>
      <c r="E1498" s="67"/>
      <c r="F1498" s="67"/>
      <c r="G1498" s="67"/>
      <c r="H1498" s="67"/>
      <c r="I1498" s="67"/>
      <c r="J1498" s="67"/>
      <c r="K1498" s="87"/>
      <c r="L1498" s="67"/>
      <c r="M1498" s="67"/>
      <c r="N1498" s="67"/>
      <c r="O1498" s="67"/>
      <c r="P1498" s="67"/>
      <c r="Q1498" s="67"/>
      <c r="R1498" s="87"/>
      <c r="S1498" s="67"/>
      <c r="U1498" s="88"/>
      <c r="X1498" s="39"/>
    </row>
    <row r="1499" spans="1:24">
      <c r="A1499" s="86"/>
      <c r="D1499" s="67"/>
      <c r="E1499" s="67"/>
      <c r="F1499" s="67"/>
      <c r="G1499" s="67"/>
      <c r="H1499" s="67"/>
      <c r="I1499" s="67"/>
      <c r="J1499" s="67"/>
      <c r="K1499" s="87"/>
      <c r="L1499" s="67"/>
      <c r="M1499" s="67"/>
      <c r="N1499" s="67"/>
      <c r="O1499" s="67"/>
      <c r="P1499" s="67"/>
      <c r="Q1499" s="67"/>
      <c r="R1499" s="87"/>
      <c r="S1499" s="67"/>
      <c r="U1499" s="88"/>
      <c r="X1499" s="39"/>
    </row>
    <row r="1500" spans="1:24">
      <c r="A1500" s="86"/>
      <c r="D1500" s="67"/>
      <c r="E1500" s="67"/>
      <c r="F1500" s="67"/>
      <c r="G1500" s="67"/>
      <c r="H1500" s="67"/>
      <c r="I1500" s="67"/>
      <c r="J1500" s="67"/>
      <c r="K1500" s="87"/>
      <c r="L1500" s="67"/>
      <c r="M1500" s="67"/>
      <c r="N1500" s="67"/>
      <c r="O1500" s="67"/>
      <c r="P1500" s="67"/>
      <c r="Q1500" s="67"/>
      <c r="R1500" s="87"/>
      <c r="S1500" s="67"/>
      <c r="U1500" s="88"/>
      <c r="X1500" s="39"/>
    </row>
    <row r="1501" spans="1:24">
      <c r="A1501" s="86"/>
      <c r="D1501" s="67"/>
      <c r="E1501" s="67"/>
      <c r="F1501" s="67"/>
      <c r="G1501" s="67"/>
      <c r="H1501" s="67"/>
      <c r="I1501" s="67"/>
      <c r="J1501" s="67"/>
      <c r="K1501" s="87"/>
      <c r="L1501" s="67"/>
      <c r="M1501" s="67"/>
      <c r="N1501" s="67"/>
      <c r="O1501" s="67"/>
      <c r="P1501" s="67"/>
      <c r="Q1501" s="67"/>
      <c r="R1501" s="87"/>
      <c r="S1501" s="67"/>
      <c r="U1501" s="88"/>
      <c r="X1501" s="39"/>
    </row>
    <row r="1502" spans="1:24">
      <c r="A1502" s="86"/>
      <c r="D1502" s="67"/>
      <c r="E1502" s="67"/>
      <c r="F1502" s="67"/>
      <c r="G1502" s="67"/>
      <c r="H1502" s="67"/>
      <c r="I1502" s="67"/>
      <c r="J1502" s="67"/>
      <c r="K1502" s="87"/>
      <c r="L1502" s="67"/>
      <c r="M1502" s="67"/>
      <c r="N1502" s="67"/>
      <c r="O1502" s="67"/>
      <c r="P1502" s="67"/>
      <c r="Q1502" s="67"/>
      <c r="R1502" s="87"/>
      <c r="S1502" s="67"/>
      <c r="U1502" s="88"/>
      <c r="X1502" s="39"/>
    </row>
    <row r="1503" spans="1:24">
      <c r="A1503" s="86"/>
      <c r="D1503" s="67"/>
      <c r="E1503" s="67"/>
      <c r="F1503" s="67"/>
      <c r="G1503" s="67"/>
      <c r="H1503" s="67"/>
      <c r="I1503" s="67"/>
      <c r="J1503" s="67"/>
      <c r="K1503" s="87"/>
      <c r="L1503" s="67"/>
      <c r="M1503" s="67"/>
      <c r="N1503" s="67"/>
      <c r="O1503" s="67"/>
      <c r="P1503" s="67"/>
      <c r="Q1503" s="67"/>
      <c r="R1503" s="87"/>
      <c r="S1503" s="67"/>
      <c r="U1503" s="88"/>
      <c r="X1503" s="39"/>
    </row>
    <row r="1504" spans="1:24">
      <c r="A1504" s="86"/>
      <c r="D1504" s="67"/>
      <c r="E1504" s="67"/>
      <c r="F1504" s="67"/>
      <c r="G1504" s="67"/>
      <c r="H1504" s="67"/>
      <c r="I1504" s="67"/>
      <c r="J1504" s="67"/>
      <c r="K1504" s="87"/>
      <c r="L1504" s="67"/>
      <c r="M1504" s="67"/>
      <c r="N1504" s="67"/>
      <c r="O1504" s="67"/>
      <c r="P1504" s="67"/>
      <c r="Q1504" s="67"/>
      <c r="R1504" s="87"/>
      <c r="S1504" s="67"/>
      <c r="U1504" s="88"/>
      <c r="X1504" s="39"/>
    </row>
    <row r="1505" spans="1:24">
      <c r="A1505" s="86"/>
      <c r="D1505" s="67"/>
      <c r="E1505" s="67"/>
      <c r="F1505" s="67"/>
      <c r="G1505" s="67"/>
      <c r="H1505" s="67"/>
      <c r="I1505" s="67"/>
      <c r="J1505" s="67"/>
      <c r="K1505" s="87"/>
      <c r="L1505" s="67"/>
      <c r="M1505" s="67"/>
      <c r="N1505" s="67"/>
      <c r="O1505" s="67"/>
      <c r="P1505" s="67"/>
      <c r="Q1505" s="67"/>
      <c r="R1505" s="87"/>
      <c r="S1505" s="67"/>
      <c r="U1505" s="88"/>
      <c r="X1505" s="39"/>
    </row>
    <row r="1506" spans="1:24">
      <c r="A1506" s="86"/>
      <c r="D1506" s="67"/>
      <c r="E1506" s="67"/>
      <c r="F1506" s="67"/>
      <c r="G1506" s="67"/>
      <c r="H1506" s="67"/>
      <c r="I1506" s="67"/>
      <c r="J1506" s="67"/>
      <c r="K1506" s="87"/>
      <c r="L1506" s="67"/>
      <c r="M1506" s="67"/>
      <c r="N1506" s="67"/>
      <c r="O1506" s="67"/>
      <c r="P1506" s="67"/>
      <c r="Q1506" s="67"/>
      <c r="R1506" s="87"/>
      <c r="S1506" s="67"/>
      <c r="U1506" s="88"/>
      <c r="X1506" s="39"/>
    </row>
    <row r="1507" spans="1:24">
      <c r="A1507" s="86"/>
      <c r="D1507" s="67"/>
      <c r="E1507" s="67"/>
      <c r="F1507" s="67"/>
      <c r="G1507" s="67"/>
      <c r="H1507" s="67"/>
      <c r="I1507" s="67"/>
      <c r="J1507" s="67"/>
      <c r="K1507" s="87"/>
      <c r="L1507" s="67"/>
      <c r="M1507" s="67"/>
      <c r="N1507" s="67"/>
      <c r="O1507" s="67"/>
      <c r="P1507" s="67"/>
      <c r="Q1507" s="67"/>
      <c r="R1507" s="87"/>
      <c r="S1507" s="67"/>
      <c r="U1507" s="88"/>
      <c r="X1507" s="39"/>
    </row>
    <row r="1508" spans="1:24">
      <c r="A1508" s="86"/>
      <c r="D1508" s="67"/>
      <c r="E1508" s="67"/>
      <c r="F1508" s="67"/>
      <c r="G1508" s="67"/>
      <c r="H1508" s="67"/>
      <c r="I1508" s="67"/>
      <c r="J1508" s="67"/>
      <c r="K1508" s="87"/>
      <c r="L1508" s="67"/>
      <c r="M1508" s="67"/>
      <c r="N1508" s="67"/>
      <c r="O1508" s="67"/>
      <c r="P1508" s="67"/>
      <c r="Q1508" s="67"/>
      <c r="R1508" s="87"/>
      <c r="S1508" s="67"/>
      <c r="U1508" s="88"/>
      <c r="X1508" s="39"/>
    </row>
    <row r="1509" spans="1:24">
      <c r="A1509" s="86"/>
      <c r="D1509" s="67"/>
      <c r="E1509" s="67"/>
      <c r="F1509" s="67"/>
      <c r="G1509" s="67"/>
      <c r="H1509" s="67"/>
      <c r="I1509" s="67"/>
      <c r="J1509" s="67"/>
      <c r="K1509" s="87"/>
      <c r="L1509" s="67"/>
      <c r="M1509" s="67"/>
      <c r="N1509" s="67"/>
      <c r="O1509" s="67"/>
      <c r="P1509" s="67"/>
      <c r="Q1509" s="67"/>
      <c r="R1509" s="87"/>
      <c r="S1509" s="67"/>
      <c r="U1509" s="88"/>
      <c r="X1509" s="39"/>
    </row>
    <row r="1510" spans="1:24">
      <c r="A1510" s="86"/>
      <c r="D1510" s="67"/>
      <c r="E1510" s="67"/>
      <c r="F1510" s="67"/>
      <c r="G1510" s="67"/>
      <c r="H1510" s="67"/>
      <c r="I1510" s="67"/>
      <c r="J1510" s="67"/>
      <c r="K1510" s="87"/>
      <c r="L1510" s="67"/>
      <c r="M1510" s="67"/>
      <c r="N1510" s="67"/>
      <c r="O1510" s="67"/>
      <c r="P1510" s="67"/>
      <c r="Q1510" s="67"/>
      <c r="R1510" s="87"/>
      <c r="S1510" s="67"/>
      <c r="U1510" s="88"/>
      <c r="X1510" s="39"/>
    </row>
    <row r="1511" spans="1:24">
      <c r="A1511" s="86"/>
      <c r="D1511" s="67"/>
      <c r="E1511" s="67"/>
      <c r="F1511" s="67"/>
      <c r="G1511" s="67"/>
      <c r="H1511" s="67"/>
      <c r="I1511" s="67"/>
      <c r="J1511" s="67"/>
      <c r="K1511" s="87"/>
      <c r="L1511" s="67"/>
      <c r="M1511" s="67"/>
      <c r="N1511" s="67"/>
      <c r="O1511" s="67"/>
      <c r="P1511" s="67"/>
      <c r="Q1511" s="67"/>
      <c r="R1511" s="87"/>
      <c r="S1511" s="67"/>
      <c r="U1511" s="88"/>
      <c r="X1511" s="39"/>
    </row>
    <row r="1512" spans="1:24">
      <c r="A1512" s="86"/>
      <c r="D1512" s="67"/>
      <c r="E1512" s="67"/>
      <c r="F1512" s="67"/>
      <c r="G1512" s="67"/>
      <c r="H1512" s="67"/>
      <c r="I1512" s="67"/>
      <c r="J1512" s="67"/>
      <c r="K1512" s="87"/>
      <c r="L1512" s="67"/>
      <c r="M1512" s="67"/>
      <c r="N1512" s="67"/>
      <c r="O1512" s="67"/>
      <c r="P1512" s="67"/>
      <c r="Q1512" s="67"/>
      <c r="R1512" s="87"/>
      <c r="S1512" s="67"/>
      <c r="U1512" s="88"/>
      <c r="X1512" s="39"/>
    </row>
    <row r="1513" spans="1:24">
      <c r="A1513" s="86"/>
      <c r="D1513" s="67"/>
      <c r="E1513" s="67"/>
      <c r="F1513" s="67"/>
      <c r="G1513" s="67"/>
      <c r="H1513" s="67"/>
      <c r="I1513" s="67"/>
      <c r="J1513" s="67"/>
      <c r="K1513" s="87"/>
      <c r="L1513" s="67"/>
      <c r="M1513" s="67"/>
      <c r="N1513" s="67"/>
      <c r="O1513" s="67"/>
      <c r="P1513" s="67"/>
      <c r="Q1513" s="67"/>
      <c r="R1513" s="87"/>
      <c r="S1513" s="67"/>
      <c r="U1513" s="88"/>
      <c r="X1513" s="39"/>
    </row>
    <row r="1514" spans="1:24">
      <c r="A1514" s="86"/>
      <c r="D1514" s="67"/>
      <c r="E1514" s="67"/>
      <c r="F1514" s="67"/>
      <c r="G1514" s="67"/>
      <c r="H1514" s="67"/>
      <c r="I1514" s="67"/>
      <c r="J1514" s="67"/>
      <c r="K1514" s="87"/>
      <c r="L1514" s="67"/>
      <c r="M1514" s="67"/>
      <c r="N1514" s="67"/>
      <c r="O1514" s="67"/>
      <c r="P1514" s="67"/>
      <c r="Q1514" s="67"/>
      <c r="R1514" s="87"/>
      <c r="S1514" s="67"/>
      <c r="U1514" s="88"/>
      <c r="X1514" s="39"/>
    </row>
    <row r="1515" spans="1:24">
      <c r="A1515" s="86"/>
      <c r="D1515" s="67"/>
      <c r="E1515" s="67"/>
      <c r="F1515" s="67"/>
      <c r="G1515" s="67"/>
      <c r="H1515" s="67"/>
      <c r="I1515" s="67"/>
      <c r="J1515" s="67"/>
      <c r="K1515" s="87"/>
      <c r="L1515" s="67"/>
      <c r="M1515" s="67"/>
      <c r="N1515" s="67"/>
      <c r="O1515" s="67"/>
      <c r="P1515" s="67"/>
      <c r="Q1515" s="67"/>
      <c r="R1515" s="87"/>
      <c r="S1515" s="67"/>
      <c r="U1515" s="88"/>
      <c r="X1515" s="39"/>
    </row>
    <row r="1516" spans="1:24">
      <c r="A1516" s="86"/>
      <c r="D1516" s="67"/>
      <c r="E1516" s="67"/>
      <c r="F1516" s="67"/>
      <c r="G1516" s="67"/>
      <c r="H1516" s="67"/>
      <c r="I1516" s="67"/>
      <c r="J1516" s="67"/>
      <c r="K1516" s="87"/>
      <c r="L1516" s="67"/>
      <c r="M1516" s="67"/>
      <c r="N1516" s="67"/>
      <c r="O1516" s="67"/>
      <c r="P1516" s="67"/>
      <c r="Q1516" s="67"/>
      <c r="R1516" s="87"/>
      <c r="S1516" s="67"/>
      <c r="U1516" s="88"/>
      <c r="X1516" s="39"/>
    </row>
    <row r="1517" spans="1:24">
      <c r="A1517" s="86"/>
      <c r="D1517" s="67"/>
      <c r="E1517" s="67"/>
      <c r="F1517" s="67"/>
      <c r="G1517" s="67"/>
      <c r="H1517" s="67"/>
      <c r="I1517" s="67"/>
      <c r="J1517" s="67"/>
      <c r="K1517" s="87"/>
      <c r="L1517" s="67"/>
      <c r="M1517" s="67"/>
      <c r="N1517" s="67"/>
      <c r="O1517" s="67"/>
      <c r="P1517" s="67"/>
      <c r="Q1517" s="67"/>
      <c r="R1517" s="87"/>
      <c r="S1517" s="67"/>
      <c r="U1517" s="88"/>
      <c r="X1517" s="39"/>
    </row>
    <row r="1518" spans="1:24">
      <c r="A1518" s="86"/>
      <c r="D1518" s="67"/>
      <c r="E1518" s="67"/>
      <c r="F1518" s="67"/>
      <c r="G1518" s="67"/>
      <c r="H1518" s="67"/>
      <c r="I1518" s="67"/>
      <c r="J1518" s="67"/>
      <c r="K1518" s="87"/>
      <c r="L1518" s="67"/>
      <c r="M1518" s="67"/>
      <c r="N1518" s="67"/>
      <c r="O1518" s="67"/>
      <c r="P1518" s="67"/>
      <c r="Q1518" s="67"/>
      <c r="R1518" s="87"/>
      <c r="S1518" s="67"/>
      <c r="U1518" s="88"/>
      <c r="X1518" s="39"/>
    </row>
    <row r="1519" spans="1:24">
      <c r="A1519" s="86"/>
      <c r="D1519" s="67"/>
      <c r="E1519" s="67"/>
      <c r="F1519" s="67"/>
      <c r="G1519" s="67"/>
      <c r="H1519" s="67"/>
      <c r="I1519" s="67"/>
      <c r="J1519" s="67"/>
      <c r="K1519" s="87"/>
      <c r="L1519" s="67"/>
      <c r="M1519" s="67"/>
      <c r="N1519" s="67"/>
      <c r="O1519" s="67"/>
      <c r="P1519" s="67"/>
      <c r="Q1519" s="67"/>
      <c r="R1519" s="87"/>
      <c r="S1519" s="67"/>
      <c r="U1519" s="88"/>
      <c r="X1519" s="39"/>
    </row>
    <row r="1520" spans="1:24">
      <c r="A1520" s="86"/>
      <c r="D1520" s="67"/>
      <c r="E1520" s="67"/>
      <c r="F1520" s="67"/>
      <c r="G1520" s="67"/>
      <c r="H1520" s="67"/>
      <c r="I1520" s="67"/>
      <c r="J1520" s="67"/>
      <c r="K1520" s="87"/>
      <c r="L1520" s="67"/>
      <c r="M1520" s="67"/>
      <c r="N1520" s="67"/>
      <c r="O1520" s="67"/>
      <c r="P1520" s="67"/>
      <c r="Q1520" s="67"/>
      <c r="R1520" s="87"/>
      <c r="S1520" s="67"/>
      <c r="U1520" s="88"/>
      <c r="X1520" s="39"/>
    </row>
    <row r="1521" spans="1:24">
      <c r="A1521" s="86"/>
      <c r="D1521" s="67"/>
      <c r="E1521" s="67"/>
      <c r="F1521" s="67"/>
      <c r="G1521" s="67"/>
      <c r="H1521" s="67"/>
      <c r="I1521" s="67"/>
      <c r="J1521" s="67"/>
      <c r="K1521" s="87"/>
      <c r="L1521" s="67"/>
      <c r="M1521" s="67"/>
      <c r="N1521" s="67"/>
      <c r="O1521" s="67"/>
      <c r="P1521" s="67"/>
      <c r="Q1521" s="67"/>
      <c r="R1521" s="87"/>
      <c r="S1521" s="67"/>
      <c r="U1521" s="88"/>
      <c r="X1521" s="39"/>
    </row>
    <row r="1522" spans="1:24">
      <c r="A1522" s="86"/>
      <c r="D1522" s="67"/>
      <c r="E1522" s="67"/>
      <c r="F1522" s="67"/>
      <c r="G1522" s="67"/>
      <c r="H1522" s="67"/>
      <c r="I1522" s="67"/>
      <c r="J1522" s="67"/>
      <c r="K1522" s="87"/>
      <c r="L1522" s="67"/>
      <c r="M1522" s="67"/>
      <c r="N1522" s="67"/>
      <c r="O1522" s="67"/>
      <c r="P1522" s="67"/>
      <c r="Q1522" s="67"/>
      <c r="R1522" s="87"/>
      <c r="S1522" s="67"/>
      <c r="U1522" s="88"/>
      <c r="X1522" s="39"/>
    </row>
    <row r="1523" spans="1:24">
      <c r="A1523" s="86"/>
      <c r="D1523" s="67"/>
      <c r="E1523" s="67"/>
      <c r="F1523" s="67"/>
      <c r="G1523" s="67"/>
      <c r="H1523" s="67"/>
      <c r="I1523" s="67"/>
      <c r="J1523" s="67"/>
      <c r="K1523" s="87"/>
      <c r="L1523" s="67"/>
      <c r="M1523" s="67"/>
      <c r="N1523" s="67"/>
      <c r="O1523" s="67"/>
      <c r="P1523" s="67"/>
      <c r="Q1523" s="67"/>
      <c r="R1523" s="87"/>
      <c r="S1523" s="67"/>
      <c r="U1523" s="88"/>
      <c r="X1523" s="39"/>
    </row>
    <row r="1524" spans="1:24">
      <c r="A1524" s="86"/>
      <c r="D1524" s="67"/>
      <c r="E1524" s="67"/>
      <c r="F1524" s="67"/>
      <c r="G1524" s="67"/>
      <c r="H1524" s="67"/>
      <c r="I1524" s="67"/>
      <c r="J1524" s="67"/>
      <c r="K1524" s="87"/>
      <c r="L1524" s="67"/>
      <c r="M1524" s="67"/>
      <c r="N1524" s="67"/>
      <c r="O1524" s="67"/>
      <c r="P1524" s="67"/>
      <c r="Q1524" s="67"/>
      <c r="R1524" s="87"/>
      <c r="S1524" s="67"/>
      <c r="U1524" s="88"/>
      <c r="X1524" s="39"/>
    </row>
    <row r="1525" spans="1:24">
      <c r="A1525" s="86"/>
      <c r="D1525" s="67"/>
      <c r="E1525" s="67"/>
      <c r="F1525" s="67"/>
      <c r="G1525" s="67"/>
      <c r="H1525" s="67"/>
      <c r="I1525" s="67"/>
      <c r="J1525" s="67"/>
      <c r="K1525" s="87"/>
      <c r="L1525" s="67"/>
      <c r="M1525" s="67"/>
      <c r="N1525" s="67"/>
      <c r="O1525" s="67"/>
      <c r="P1525" s="67"/>
      <c r="Q1525" s="67"/>
      <c r="R1525" s="87"/>
      <c r="S1525" s="67"/>
      <c r="U1525" s="88"/>
      <c r="X1525" s="39"/>
    </row>
    <row r="1526" spans="1:24">
      <c r="A1526" s="86"/>
      <c r="D1526" s="67"/>
      <c r="E1526" s="67"/>
      <c r="F1526" s="67"/>
      <c r="G1526" s="67"/>
      <c r="H1526" s="67"/>
      <c r="I1526" s="67"/>
      <c r="J1526" s="67"/>
      <c r="K1526" s="87"/>
      <c r="L1526" s="67"/>
      <c r="M1526" s="67"/>
      <c r="N1526" s="67"/>
      <c r="O1526" s="67"/>
      <c r="P1526" s="67"/>
      <c r="Q1526" s="67"/>
      <c r="R1526" s="87"/>
      <c r="S1526" s="67"/>
      <c r="U1526" s="88"/>
      <c r="X1526" s="39"/>
    </row>
    <row r="1527" spans="1:24">
      <c r="A1527" s="86"/>
      <c r="D1527" s="67"/>
      <c r="E1527" s="67"/>
      <c r="F1527" s="67"/>
      <c r="G1527" s="67"/>
      <c r="H1527" s="67"/>
      <c r="I1527" s="67"/>
      <c r="J1527" s="67"/>
      <c r="K1527" s="87"/>
      <c r="L1527" s="67"/>
      <c r="M1527" s="67"/>
      <c r="N1527" s="67"/>
      <c r="O1527" s="67"/>
      <c r="P1527" s="67"/>
      <c r="Q1527" s="67"/>
      <c r="R1527" s="87"/>
      <c r="S1527" s="67"/>
      <c r="U1527" s="88"/>
      <c r="X1527" s="39"/>
    </row>
    <row r="1528" spans="1:24">
      <c r="A1528" s="86"/>
      <c r="D1528" s="67"/>
      <c r="E1528" s="67"/>
      <c r="F1528" s="67"/>
      <c r="G1528" s="67"/>
      <c r="H1528" s="67"/>
      <c r="I1528" s="67"/>
      <c r="J1528" s="67"/>
      <c r="K1528" s="87"/>
      <c r="L1528" s="67"/>
      <c r="M1528" s="67"/>
      <c r="N1528" s="67"/>
      <c r="O1528" s="67"/>
      <c r="P1528" s="67"/>
      <c r="Q1528" s="67"/>
      <c r="R1528" s="87"/>
      <c r="S1528" s="67"/>
      <c r="U1528" s="88"/>
      <c r="X1528" s="39"/>
    </row>
    <row r="1529" spans="1:24">
      <c r="A1529" s="86"/>
      <c r="D1529" s="67"/>
      <c r="E1529" s="67"/>
      <c r="F1529" s="67"/>
      <c r="G1529" s="67"/>
      <c r="H1529" s="67"/>
      <c r="I1529" s="67"/>
      <c r="J1529" s="67"/>
      <c r="K1529" s="87"/>
      <c r="L1529" s="67"/>
      <c r="M1529" s="67"/>
      <c r="N1529" s="67"/>
      <c r="O1529" s="67"/>
      <c r="P1529" s="67"/>
      <c r="Q1529" s="67"/>
      <c r="R1529" s="87"/>
      <c r="S1529" s="67"/>
      <c r="U1529" s="88"/>
      <c r="X1529" s="39"/>
    </row>
    <row r="1530" spans="1:24">
      <c r="A1530" s="86"/>
      <c r="D1530" s="67"/>
      <c r="E1530" s="67"/>
      <c r="F1530" s="67"/>
      <c r="G1530" s="67"/>
      <c r="H1530" s="67"/>
      <c r="I1530" s="67"/>
      <c r="J1530" s="67"/>
      <c r="K1530" s="87"/>
      <c r="L1530" s="67"/>
      <c r="M1530" s="67"/>
      <c r="N1530" s="67"/>
      <c r="O1530" s="67"/>
      <c r="P1530" s="67"/>
      <c r="Q1530" s="67"/>
      <c r="R1530" s="87"/>
      <c r="S1530" s="67"/>
      <c r="U1530" s="88"/>
      <c r="X1530" s="39"/>
    </row>
    <row r="1531" spans="1:24">
      <c r="A1531" s="86"/>
      <c r="D1531" s="67"/>
      <c r="E1531" s="67"/>
      <c r="F1531" s="67"/>
      <c r="G1531" s="67"/>
      <c r="H1531" s="67"/>
      <c r="I1531" s="67"/>
      <c r="J1531" s="67"/>
      <c r="K1531" s="87"/>
      <c r="L1531" s="67"/>
      <c r="M1531" s="67"/>
      <c r="N1531" s="67"/>
      <c r="O1531" s="67"/>
      <c r="P1531" s="67"/>
      <c r="Q1531" s="67"/>
      <c r="R1531" s="87"/>
      <c r="S1531" s="67"/>
      <c r="U1531" s="88"/>
      <c r="X1531" s="39"/>
    </row>
    <row r="1532" spans="1:24">
      <c r="A1532" s="86"/>
      <c r="D1532" s="67"/>
      <c r="E1532" s="67"/>
      <c r="F1532" s="67"/>
      <c r="G1532" s="67"/>
      <c r="H1532" s="67"/>
      <c r="I1532" s="67"/>
      <c r="J1532" s="67"/>
      <c r="K1532" s="87"/>
      <c r="L1532" s="67"/>
      <c r="M1532" s="67"/>
      <c r="N1532" s="67"/>
      <c r="O1532" s="67"/>
      <c r="P1532" s="67"/>
      <c r="Q1532" s="67"/>
      <c r="R1532" s="87"/>
      <c r="S1532" s="67"/>
      <c r="U1532" s="88"/>
      <c r="X1532" s="39"/>
    </row>
    <row r="1533" spans="1:24">
      <c r="A1533" s="86"/>
      <c r="D1533" s="67"/>
      <c r="E1533" s="67"/>
      <c r="F1533" s="67"/>
      <c r="G1533" s="67"/>
      <c r="H1533" s="67"/>
      <c r="I1533" s="67"/>
      <c r="J1533" s="67"/>
      <c r="K1533" s="87"/>
      <c r="L1533" s="67"/>
      <c r="M1533" s="67"/>
      <c r="N1533" s="67"/>
      <c r="O1533" s="67"/>
      <c r="P1533" s="67"/>
      <c r="Q1533" s="67"/>
      <c r="R1533" s="87"/>
      <c r="S1533" s="67"/>
      <c r="U1533" s="88"/>
      <c r="X1533" s="39"/>
    </row>
    <row r="1534" spans="1:24">
      <c r="A1534" s="86"/>
      <c r="D1534" s="67"/>
      <c r="E1534" s="67"/>
      <c r="F1534" s="67"/>
      <c r="G1534" s="67"/>
      <c r="H1534" s="67"/>
      <c r="I1534" s="67"/>
      <c r="J1534" s="67"/>
      <c r="K1534" s="87"/>
      <c r="L1534" s="67"/>
      <c r="M1534" s="67"/>
      <c r="N1534" s="67"/>
      <c r="O1534" s="67"/>
      <c r="P1534" s="67"/>
      <c r="Q1534" s="67"/>
      <c r="R1534" s="87"/>
      <c r="S1534" s="67"/>
      <c r="U1534" s="88"/>
      <c r="X1534" s="39"/>
    </row>
    <row r="1535" spans="1:24">
      <c r="A1535" s="86"/>
      <c r="D1535" s="67"/>
      <c r="E1535" s="67"/>
      <c r="F1535" s="67"/>
      <c r="G1535" s="67"/>
      <c r="H1535" s="67"/>
      <c r="I1535" s="67"/>
      <c r="J1535" s="67"/>
      <c r="K1535" s="87"/>
      <c r="L1535" s="67"/>
      <c r="M1535" s="67"/>
      <c r="N1535" s="67"/>
      <c r="O1535" s="67"/>
      <c r="P1535" s="67"/>
      <c r="Q1535" s="67"/>
      <c r="R1535" s="87"/>
      <c r="S1535" s="67"/>
      <c r="U1535" s="88"/>
      <c r="X1535" s="39"/>
    </row>
    <row r="1536" spans="1:24">
      <c r="A1536" s="86"/>
      <c r="D1536" s="67"/>
      <c r="E1536" s="67"/>
      <c r="F1536" s="67"/>
      <c r="G1536" s="67"/>
      <c r="H1536" s="67"/>
      <c r="I1536" s="67"/>
      <c r="J1536" s="67"/>
      <c r="K1536" s="87"/>
      <c r="L1536" s="67"/>
      <c r="M1536" s="67"/>
      <c r="N1536" s="67"/>
      <c r="O1536" s="67"/>
      <c r="P1536" s="67"/>
      <c r="Q1536" s="67"/>
      <c r="R1536" s="87"/>
      <c r="S1536" s="67"/>
      <c r="U1536" s="88"/>
      <c r="X1536" s="39"/>
    </row>
    <row r="1537" spans="1:24">
      <c r="A1537" s="86"/>
      <c r="D1537" s="67"/>
      <c r="E1537" s="67"/>
      <c r="F1537" s="67"/>
      <c r="G1537" s="67"/>
      <c r="H1537" s="67"/>
      <c r="I1537" s="67"/>
      <c r="J1537" s="67"/>
      <c r="K1537" s="87"/>
      <c r="L1537" s="67"/>
      <c r="M1537" s="67"/>
      <c r="N1537" s="67"/>
      <c r="O1537" s="67"/>
      <c r="P1537" s="67"/>
      <c r="Q1537" s="67"/>
      <c r="R1537" s="87"/>
      <c r="S1537" s="67"/>
      <c r="U1537" s="88"/>
      <c r="X1537" s="39"/>
    </row>
    <row r="1538" spans="1:24">
      <c r="A1538" s="86"/>
      <c r="D1538" s="67"/>
      <c r="E1538" s="67"/>
      <c r="F1538" s="67"/>
      <c r="G1538" s="67"/>
      <c r="H1538" s="67"/>
      <c r="I1538" s="67"/>
      <c r="J1538" s="67"/>
      <c r="K1538" s="87"/>
      <c r="L1538" s="67"/>
      <c r="M1538" s="67"/>
      <c r="N1538" s="67"/>
      <c r="O1538" s="67"/>
      <c r="P1538" s="67"/>
      <c r="Q1538" s="67"/>
      <c r="R1538" s="87"/>
      <c r="S1538" s="67"/>
      <c r="U1538" s="88"/>
      <c r="X1538" s="39"/>
    </row>
    <row r="1539" spans="1:24">
      <c r="A1539" s="86"/>
      <c r="D1539" s="67"/>
      <c r="E1539" s="67"/>
      <c r="F1539" s="67"/>
      <c r="G1539" s="67"/>
      <c r="H1539" s="67"/>
      <c r="I1539" s="67"/>
      <c r="J1539" s="67"/>
      <c r="K1539" s="87"/>
      <c r="L1539" s="67"/>
      <c r="M1539" s="67"/>
      <c r="N1539" s="67"/>
      <c r="O1539" s="67"/>
      <c r="P1539" s="67"/>
      <c r="Q1539" s="67"/>
      <c r="R1539" s="87"/>
      <c r="S1539" s="67"/>
      <c r="U1539" s="88"/>
      <c r="X1539" s="39"/>
    </row>
    <row r="1540" spans="1:24">
      <c r="A1540" s="86"/>
      <c r="D1540" s="67"/>
      <c r="E1540" s="67"/>
      <c r="F1540" s="67"/>
      <c r="G1540" s="67"/>
      <c r="H1540" s="67"/>
      <c r="I1540" s="67"/>
      <c r="J1540" s="67"/>
      <c r="K1540" s="87"/>
      <c r="L1540" s="67"/>
      <c r="M1540" s="67"/>
      <c r="N1540" s="67"/>
      <c r="O1540" s="67"/>
      <c r="P1540" s="67"/>
      <c r="Q1540" s="67"/>
      <c r="R1540" s="87"/>
      <c r="S1540" s="67"/>
      <c r="U1540" s="88"/>
      <c r="X1540" s="39"/>
    </row>
    <row r="1541" spans="1:24">
      <c r="A1541" s="86"/>
      <c r="D1541" s="67"/>
      <c r="E1541" s="67"/>
      <c r="F1541" s="67"/>
      <c r="G1541" s="67"/>
      <c r="H1541" s="67"/>
      <c r="I1541" s="67"/>
      <c r="J1541" s="67"/>
      <c r="K1541" s="87"/>
      <c r="L1541" s="67"/>
      <c r="M1541" s="67"/>
      <c r="N1541" s="67"/>
      <c r="O1541" s="67"/>
      <c r="P1541" s="67"/>
      <c r="Q1541" s="67"/>
      <c r="R1541" s="87"/>
      <c r="S1541" s="67"/>
      <c r="U1541" s="88"/>
      <c r="X1541" s="39"/>
    </row>
    <row r="1542" spans="1:24">
      <c r="A1542" s="86"/>
      <c r="D1542" s="67"/>
      <c r="E1542" s="67"/>
      <c r="F1542" s="67"/>
      <c r="G1542" s="67"/>
      <c r="H1542" s="67"/>
      <c r="I1542" s="67"/>
      <c r="J1542" s="67"/>
      <c r="K1542" s="87"/>
      <c r="L1542" s="67"/>
      <c r="M1542" s="67"/>
      <c r="N1542" s="67"/>
      <c r="O1542" s="67"/>
      <c r="P1542" s="67"/>
      <c r="Q1542" s="67"/>
      <c r="R1542" s="87"/>
      <c r="S1542" s="67"/>
      <c r="U1542" s="88"/>
      <c r="X1542" s="39"/>
    </row>
    <row r="1543" spans="1:24">
      <c r="A1543" s="86"/>
      <c r="D1543" s="67"/>
      <c r="E1543" s="67"/>
      <c r="F1543" s="67"/>
      <c r="G1543" s="67"/>
      <c r="H1543" s="67"/>
      <c r="I1543" s="67"/>
      <c r="J1543" s="67"/>
      <c r="K1543" s="87"/>
      <c r="L1543" s="67"/>
      <c r="M1543" s="67"/>
      <c r="N1543" s="67"/>
      <c r="O1543" s="67"/>
      <c r="P1543" s="67"/>
      <c r="Q1543" s="67"/>
      <c r="R1543" s="87"/>
      <c r="S1543" s="67"/>
      <c r="U1543" s="88"/>
      <c r="X1543" s="39"/>
    </row>
    <row r="1544" spans="1:24">
      <c r="A1544" s="86"/>
      <c r="D1544" s="67"/>
      <c r="E1544" s="67"/>
      <c r="F1544" s="67"/>
      <c r="G1544" s="67"/>
      <c r="H1544" s="67"/>
      <c r="I1544" s="67"/>
      <c r="J1544" s="67"/>
      <c r="K1544" s="87"/>
      <c r="L1544" s="67"/>
      <c r="M1544" s="67"/>
      <c r="N1544" s="67"/>
      <c r="O1544" s="67"/>
      <c r="P1544" s="67"/>
      <c r="Q1544" s="67"/>
      <c r="R1544" s="87"/>
      <c r="S1544" s="67"/>
      <c r="U1544" s="88"/>
      <c r="X1544" s="39"/>
    </row>
    <row r="1545" spans="1:24">
      <c r="A1545" s="86"/>
      <c r="D1545" s="67"/>
      <c r="E1545" s="67"/>
      <c r="F1545" s="67"/>
      <c r="G1545" s="67"/>
      <c r="H1545" s="67"/>
      <c r="I1545" s="67"/>
      <c r="J1545" s="67"/>
      <c r="K1545" s="87"/>
      <c r="L1545" s="67"/>
      <c r="M1545" s="67"/>
      <c r="N1545" s="67"/>
      <c r="O1545" s="67"/>
      <c r="P1545" s="67"/>
      <c r="Q1545" s="67"/>
      <c r="R1545" s="87"/>
      <c r="S1545" s="67"/>
      <c r="U1545" s="88"/>
      <c r="X1545" s="39"/>
    </row>
    <row r="1546" spans="1:24">
      <c r="A1546" s="86"/>
      <c r="D1546" s="67"/>
      <c r="E1546" s="67"/>
      <c r="F1546" s="67"/>
      <c r="G1546" s="67"/>
      <c r="H1546" s="67"/>
      <c r="I1546" s="67"/>
      <c r="J1546" s="67"/>
      <c r="K1546" s="87"/>
      <c r="L1546" s="67"/>
      <c r="M1546" s="67"/>
      <c r="N1546" s="67"/>
      <c r="O1546" s="67"/>
      <c r="P1546" s="67"/>
      <c r="Q1546" s="67"/>
      <c r="R1546" s="87"/>
      <c r="S1546" s="67"/>
      <c r="U1546" s="88"/>
      <c r="X1546" s="39"/>
    </row>
    <row r="1547" spans="1:24">
      <c r="A1547" s="86"/>
      <c r="D1547" s="67"/>
      <c r="E1547" s="67"/>
      <c r="F1547" s="67"/>
      <c r="G1547" s="67"/>
      <c r="H1547" s="67"/>
      <c r="I1547" s="67"/>
      <c r="J1547" s="67"/>
      <c r="K1547" s="87"/>
      <c r="L1547" s="67"/>
      <c r="M1547" s="67"/>
      <c r="N1547" s="67"/>
      <c r="O1547" s="67"/>
      <c r="P1547" s="67"/>
      <c r="Q1547" s="67"/>
      <c r="R1547" s="87"/>
      <c r="S1547" s="67"/>
      <c r="U1547" s="88"/>
      <c r="X1547" s="39"/>
    </row>
    <row r="1548" spans="1:24">
      <c r="A1548" s="86"/>
      <c r="D1548" s="67"/>
      <c r="E1548" s="67"/>
      <c r="F1548" s="67"/>
      <c r="G1548" s="67"/>
      <c r="H1548" s="67"/>
      <c r="I1548" s="67"/>
      <c r="J1548" s="67"/>
      <c r="K1548" s="87"/>
      <c r="L1548" s="67"/>
      <c r="M1548" s="67"/>
      <c r="N1548" s="67"/>
      <c r="O1548" s="67"/>
      <c r="P1548" s="67"/>
      <c r="Q1548" s="67"/>
      <c r="R1548" s="87"/>
      <c r="S1548" s="67"/>
      <c r="U1548" s="88"/>
      <c r="X1548" s="39"/>
    </row>
    <row r="1549" spans="1:24">
      <c r="A1549" s="86"/>
      <c r="D1549" s="67"/>
      <c r="E1549" s="67"/>
      <c r="F1549" s="67"/>
      <c r="G1549" s="67"/>
      <c r="H1549" s="67"/>
      <c r="I1549" s="67"/>
      <c r="J1549" s="67"/>
      <c r="K1549" s="87"/>
      <c r="L1549" s="67"/>
      <c r="M1549" s="67"/>
      <c r="N1549" s="67"/>
      <c r="O1549" s="67"/>
      <c r="P1549" s="67"/>
      <c r="Q1549" s="67"/>
      <c r="R1549" s="87"/>
      <c r="S1549" s="67"/>
      <c r="U1549" s="88"/>
      <c r="X1549" s="39"/>
    </row>
    <row r="1550" spans="1:24">
      <c r="A1550" s="86"/>
      <c r="D1550" s="67"/>
      <c r="E1550" s="67"/>
      <c r="F1550" s="67"/>
      <c r="G1550" s="67"/>
      <c r="H1550" s="67"/>
      <c r="I1550" s="67"/>
      <c r="J1550" s="67"/>
      <c r="K1550" s="87"/>
      <c r="L1550" s="67"/>
      <c r="M1550" s="67"/>
      <c r="N1550" s="67"/>
      <c r="O1550" s="67"/>
      <c r="P1550" s="67"/>
      <c r="Q1550" s="67"/>
      <c r="R1550" s="87"/>
      <c r="S1550" s="67"/>
      <c r="U1550" s="88"/>
      <c r="X1550" s="39"/>
    </row>
    <row r="1551" spans="1:24">
      <c r="A1551" s="86"/>
      <c r="D1551" s="67"/>
      <c r="E1551" s="67"/>
      <c r="F1551" s="67"/>
      <c r="G1551" s="67"/>
      <c r="H1551" s="67"/>
      <c r="I1551" s="67"/>
      <c r="J1551" s="67"/>
      <c r="K1551" s="87"/>
      <c r="L1551" s="67"/>
      <c r="M1551" s="67"/>
      <c r="N1551" s="67"/>
      <c r="O1551" s="67"/>
      <c r="P1551" s="67"/>
      <c r="Q1551" s="67"/>
      <c r="R1551" s="87"/>
      <c r="S1551" s="67"/>
      <c r="U1551" s="88"/>
      <c r="X1551" s="39"/>
    </row>
    <row r="1552" spans="1:24">
      <c r="A1552" s="86"/>
      <c r="D1552" s="67"/>
      <c r="E1552" s="67"/>
      <c r="F1552" s="67"/>
      <c r="G1552" s="67"/>
      <c r="H1552" s="67"/>
      <c r="I1552" s="67"/>
      <c r="J1552" s="67"/>
      <c r="K1552" s="87"/>
      <c r="L1552" s="67"/>
      <c r="M1552" s="67"/>
      <c r="N1552" s="67"/>
      <c r="O1552" s="67"/>
      <c r="P1552" s="67"/>
      <c r="Q1552" s="67"/>
      <c r="R1552" s="87"/>
      <c r="S1552" s="67"/>
      <c r="U1552" s="88"/>
      <c r="X1552" s="39"/>
    </row>
    <row r="1553" spans="1:24">
      <c r="A1553" s="86"/>
      <c r="D1553" s="67"/>
      <c r="E1553" s="67"/>
      <c r="F1553" s="67"/>
      <c r="G1553" s="67"/>
      <c r="H1553" s="67"/>
      <c r="I1553" s="67"/>
      <c r="J1553" s="67"/>
      <c r="K1553" s="87"/>
      <c r="L1553" s="67"/>
      <c r="M1553" s="67"/>
      <c r="N1553" s="67"/>
      <c r="O1553" s="67"/>
      <c r="P1553" s="67"/>
      <c r="Q1553" s="67"/>
      <c r="R1553" s="87"/>
      <c r="S1553" s="67"/>
      <c r="U1553" s="88"/>
      <c r="X1553" s="39"/>
    </row>
    <row r="1554" spans="1:24">
      <c r="A1554" s="86"/>
      <c r="D1554" s="67"/>
      <c r="E1554" s="67"/>
      <c r="F1554" s="67"/>
      <c r="G1554" s="67"/>
      <c r="H1554" s="67"/>
      <c r="I1554" s="67"/>
      <c r="J1554" s="67"/>
      <c r="K1554" s="87"/>
      <c r="L1554" s="67"/>
      <c r="M1554" s="67"/>
      <c r="N1554" s="67"/>
      <c r="O1554" s="67"/>
      <c r="P1554" s="67"/>
      <c r="Q1554" s="67"/>
      <c r="R1554" s="87"/>
      <c r="S1554" s="67"/>
      <c r="U1554" s="88"/>
      <c r="X1554" s="39"/>
    </row>
    <row r="1555" spans="1:24">
      <c r="A1555" s="86"/>
      <c r="D1555" s="67"/>
      <c r="E1555" s="67"/>
      <c r="F1555" s="67"/>
      <c r="G1555" s="67"/>
      <c r="H1555" s="67"/>
      <c r="I1555" s="67"/>
      <c r="J1555" s="67"/>
      <c r="K1555" s="87"/>
      <c r="L1555" s="67"/>
      <c r="M1555" s="67"/>
      <c r="N1555" s="67"/>
      <c r="O1555" s="67"/>
      <c r="P1555" s="67"/>
      <c r="Q1555" s="67"/>
      <c r="R1555" s="87"/>
      <c r="S1555" s="67"/>
      <c r="U1555" s="88"/>
      <c r="X1555" s="39"/>
    </row>
    <row r="1556" spans="1:24">
      <c r="A1556" s="86"/>
      <c r="D1556" s="67"/>
      <c r="E1556" s="67"/>
      <c r="F1556" s="67"/>
      <c r="G1556" s="67"/>
      <c r="H1556" s="67"/>
      <c r="I1556" s="67"/>
      <c r="J1556" s="67"/>
      <c r="K1556" s="87"/>
      <c r="L1556" s="67"/>
      <c r="M1556" s="67"/>
      <c r="N1556" s="67"/>
      <c r="O1556" s="67"/>
      <c r="P1556" s="67"/>
      <c r="Q1556" s="67"/>
      <c r="R1556" s="87"/>
      <c r="S1556" s="67"/>
      <c r="U1556" s="88"/>
      <c r="X1556" s="39"/>
    </row>
    <row r="1557" spans="1:24">
      <c r="A1557" s="86"/>
      <c r="D1557" s="67"/>
      <c r="E1557" s="67"/>
      <c r="F1557" s="67"/>
      <c r="G1557" s="67"/>
      <c r="H1557" s="67"/>
      <c r="I1557" s="67"/>
      <c r="J1557" s="67"/>
      <c r="K1557" s="87"/>
      <c r="L1557" s="67"/>
      <c r="M1557" s="67"/>
      <c r="N1557" s="67"/>
      <c r="O1557" s="67"/>
      <c r="P1557" s="67"/>
      <c r="Q1557" s="67"/>
      <c r="R1557" s="87"/>
      <c r="S1557" s="67"/>
      <c r="U1557" s="88"/>
      <c r="X1557" s="39"/>
    </row>
    <row r="1558" spans="1:24">
      <c r="A1558" s="86"/>
      <c r="D1558" s="67"/>
      <c r="E1558" s="67"/>
      <c r="F1558" s="67"/>
      <c r="G1558" s="67"/>
      <c r="H1558" s="67"/>
      <c r="I1558" s="67"/>
      <c r="J1558" s="67"/>
      <c r="K1558" s="87"/>
      <c r="L1558" s="67"/>
      <c r="M1558" s="67"/>
      <c r="N1558" s="67"/>
      <c r="O1558" s="67"/>
      <c r="P1558" s="67"/>
      <c r="Q1558" s="67"/>
      <c r="R1558" s="87"/>
      <c r="S1558" s="67"/>
      <c r="U1558" s="88"/>
      <c r="X1558" s="39"/>
    </row>
    <row r="1559" spans="1:24">
      <c r="A1559" s="86"/>
      <c r="D1559" s="67"/>
      <c r="E1559" s="67"/>
      <c r="F1559" s="67"/>
      <c r="G1559" s="67"/>
      <c r="H1559" s="67"/>
      <c r="I1559" s="67"/>
      <c r="J1559" s="67"/>
      <c r="K1559" s="87"/>
      <c r="L1559" s="67"/>
      <c r="M1559" s="67"/>
      <c r="N1559" s="67"/>
      <c r="O1559" s="67"/>
      <c r="P1559" s="67"/>
      <c r="Q1559" s="67"/>
      <c r="R1559" s="87"/>
      <c r="S1559" s="67"/>
      <c r="U1559" s="88"/>
      <c r="X1559" s="39"/>
    </row>
    <row r="1560" spans="1:24">
      <c r="A1560" s="86"/>
      <c r="D1560" s="67"/>
      <c r="E1560" s="67"/>
      <c r="F1560" s="67"/>
      <c r="G1560" s="67"/>
      <c r="H1560" s="67"/>
      <c r="I1560" s="67"/>
      <c r="J1560" s="67"/>
      <c r="K1560" s="87"/>
      <c r="L1560" s="67"/>
      <c r="M1560" s="67"/>
      <c r="N1560" s="67"/>
      <c r="O1560" s="67"/>
      <c r="P1560" s="67"/>
      <c r="Q1560" s="67"/>
      <c r="R1560" s="87"/>
      <c r="S1560" s="67"/>
      <c r="U1560" s="88"/>
      <c r="X1560" s="39"/>
    </row>
    <row r="1561" spans="1:24">
      <c r="A1561" s="86"/>
      <c r="D1561" s="67"/>
      <c r="E1561" s="67"/>
      <c r="F1561" s="67"/>
      <c r="G1561" s="67"/>
      <c r="H1561" s="67"/>
      <c r="I1561" s="67"/>
      <c r="J1561" s="67"/>
      <c r="K1561" s="87"/>
      <c r="L1561" s="67"/>
      <c r="M1561" s="67"/>
      <c r="N1561" s="67"/>
      <c r="O1561" s="67"/>
      <c r="P1561" s="67"/>
      <c r="Q1561" s="67"/>
      <c r="R1561" s="87"/>
      <c r="S1561" s="67"/>
      <c r="U1561" s="88"/>
      <c r="X1561" s="39"/>
    </row>
    <row r="1562" spans="1:24">
      <c r="A1562" s="86"/>
      <c r="D1562" s="67"/>
      <c r="E1562" s="67"/>
      <c r="F1562" s="67"/>
      <c r="G1562" s="67"/>
      <c r="H1562" s="67"/>
      <c r="I1562" s="67"/>
      <c r="J1562" s="67"/>
      <c r="K1562" s="87"/>
      <c r="L1562" s="67"/>
      <c r="M1562" s="67"/>
      <c r="N1562" s="67"/>
      <c r="O1562" s="67"/>
      <c r="P1562" s="67"/>
      <c r="Q1562" s="67"/>
      <c r="R1562" s="87"/>
      <c r="S1562" s="67"/>
      <c r="U1562" s="88"/>
      <c r="X1562" s="39"/>
    </row>
    <row r="1563" spans="1:24">
      <c r="A1563" s="86"/>
      <c r="D1563" s="67"/>
      <c r="E1563" s="67"/>
      <c r="F1563" s="67"/>
      <c r="G1563" s="67"/>
      <c r="H1563" s="67"/>
      <c r="I1563" s="67"/>
      <c r="J1563" s="67"/>
      <c r="K1563" s="87"/>
      <c r="L1563" s="67"/>
      <c r="M1563" s="67"/>
      <c r="N1563" s="67"/>
      <c r="O1563" s="67"/>
      <c r="P1563" s="67"/>
      <c r="Q1563" s="67"/>
      <c r="R1563" s="87"/>
      <c r="S1563" s="67"/>
      <c r="U1563" s="88"/>
      <c r="X1563" s="39"/>
    </row>
    <row r="1564" spans="1:24">
      <c r="A1564" s="86"/>
      <c r="D1564" s="67"/>
      <c r="E1564" s="67"/>
      <c r="F1564" s="67"/>
      <c r="G1564" s="67"/>
      <c r="H1564" s="67"/>
      <c r="I1564" s="67"/>
      <c r="J1564" s="67"/>
      <c r="K1564" s="87"/>
      <c r="L1564" s="67"/>
      <c r="M1564" s="67"/>
      <c r="N1564" s="67"/>
      <c r="O1564" s="67"/>
      <c r="P1564" s="67"/>
      <c r="Q1564" s="67"/>
      <c r="R1564" s="87"/>
      <c r="S1564" s="67"/>
      <c r="U1564" s="88"/>
      <c r="X1564" s="39"/>
    </row>
    <row r="1565" spans="1:24">
      <c r="A1565" s="86"/>
      <c r="D1565" s="67"/>
      <c r="E1565" s="67"/>
      <c r="F1565" s="67"/>
      <c r="G1565" s="67"/>
      <c r="H1565" s="67"/>
      <c r="I1565" s="67"/>
      <c r="J1565" s="67"/>
      <c r="K1565" s="87"/>
      <c r="L1565" s="67"/>
      <c r="M1565" s="67"/>
      <c r="N1565" s="67"/>
      <c r="O1565" s="67"/>
      <c r="P1565" s="67"/>
      <c r="Q1565" s="67"/>
      <c r="R1565" s="87"/>
      <c r="S1565" s="67"/>
      <c r="U1565" s="88"/>
      <c r="X1565" s="39"/>
    </row>
    <row r="1566" spans="1:24">
      <c r="A1566" s="86"/>
      <c r="D1566" s="67"/>
      <c r="E1566" s="67"/>
      <c r="F1566" s="67"/>
      <c r="G1566" s="67"/>
      <c r="H1566" s="67"/>
      <c r="I1566" s="67"/>
      <c r="J1566" s="67"/>
      <c r="K1566" s="87"/>
      <c r="L1566" s="67"/>
      <c r="M1566" s="67"/>
      <c r="N1566" s="67"/>
      <c r="O1566" s="67"/>
      <c r="P1566" s="67"/>
      <c r="Q1566" s="67"/>
      <c r="R1566" s="87"/>
      <c r="S1566" s="67"/>
      <c r="U1566" s="88"/>
      <c r="X1566" s="39"/>
    </row>
    <row r="1567" spans="1:24">
      <c r="A1567" s="86"/>
      <c r="D1567" s="67"/>
      <c r="E1567" s="67"/>
      <c r="F1567" s="67"/>
      <c r="G1567" s="67"/>
      <c r="H1567" s="67"/>
      <c r="I1567" s="67"/>
      <c r="J1567" s="67"/>
      <c r="K1567" s="87"/>
      <c r="L1567" s="67"/>
      <c r="M1567" s="67"/>
      <c r="N1567" s="67"/>
      <c r="O1567" s="67"/>
      <c r="P1567" s="67"/>
      <c r="Q1567" s="67"/>
      <c r="R1567" s="87"/>
      <c r="S1567" s="67"/>
      <c r="U1567" s="88"/>
      <c r="X1567" s="39"/>
    </row>
    <row r="1568" spans="1:24">
      <c r="A1568" s="86"/>
      <c r="D1568" s="67"/>
      <c r="E1568" s="67"/>
      <c r="F1568" s="67"/>
      <c r="G1568" s="67"/>
      <c r="H1568" s="67"/>
      <c r="I1568" s="67"/>
      <c r="J1568" s="67"/>
      <c r="K1568" s="87"/>
      <c r="L1568" s="67"/>
      <c r="M1568" s="67"/>
      <c r="N1568" s="67"/>
      <c r="O1568" s="67"/>
      <c r="P1568" s="67"/>
      <c r="Q1568" s="67"/>
      <c r="R1568" s="87"/>
      <c r="S1568" s="67"/>
      <c r="U1568" s="88"/>
      <c r="X1568" s="39"/>
    </row>
    <row r="1569" spans="1:24">
      <c r="A1569" s="86"/>
      <c r="D1569" s="67"/>
      <c r="E1569" s="67"/>
      <c r="F1569" s="67"/>
      <c r="G1569" s="67"/>
      <c r="H1569" s="67"/>
      <c r="I1569" s="67"/>
      <c r="J1569" s="67"/>
      <c r="K1569" s="87"/>
      <c r="L1569" s="67"/>
      <c r="M1569" s="67"/>
      <c r="N1569" s="67"/>
      <c r="O1569" s="67"/>
      <c r="P1569" s="67"/>
      <c r="Q1569" s="67"/>
      <c r="R1569" s="87"/>
      <c r="S1569" s="67"/>
      <c r="U1569" s="88"/>
      <c r="X1569" s="39"/>
    </row>
    <row r="1570" spans="1:24">
      <c r="A1570" s="86"/>
      <c r="D1570" s="67"/>
      <c r="E1570" s="67"/>
      <c r="F1570" s="67"/>
      <c r="G1570" s="67"/>
      <c r="H1570" s="67"/>
      <c r="I1570" s="67"/>
      <c r="J1570" s="67"/>
      <c r="K1570" s="87"/>
      <c r="L1570" s="67"/>
      <c r="M1570" s="67"/>
      <c r="N1570" s="67"/>
      <c r="O1570" s="67"/>
      <c r="P1570" s="67"/>
      <c r="Q1570" s="67"/>
      <c r="R1570" s="87"/>
      <c r="S1570" s="67"/>
      <c r="U1570" s="88"/>
      <c r="X1570" s="39"/>
    </row>
    <row r="1571" spans="1:24">
      <c r="A1571" s="86"/>
      <c r="D1571" s="67"/>
      <c r="E1571" s="67"/>
      <c r="F1571" s="67"/>
      <c r="G1571" s="67"/>
      <c r="H1571" s="67"/>
      <c r="I1571" s="67"/>
      <c r="J1571" s="67"/>
      <c r="K1571" s="87"/>
      <c r="L1571" s="67"/>
      <c r="M1571" s="67"/>
      <c r="N1571" s="67"/>
      <c r="O1571" s="67"/>
      <c r="P1571" s="67"/>
      <c r="Q1571" s="67"/>
      <c r="R1571" s="87"/>
      <c r="S1571" s="67"/>
      <c r="U1571" s="88"/>
      <c r="X1571" s="39"/>
    </row>
    <row r="1572" spans="1:24">
      <c r="A1572" s="86"/>
      <c r="D1572" s="67"/>
      <c r="E1572" s="67"/>
      <c r="F1572" s="67"/>
      <c r="G1572" s="67"/>
      <c r="H1572" s="67"/>
      <c r="I1572" s="67"/>
      <c r="J1572" s="67"/>
      <c r="K1572" s="87"/>
      <c r="L1572" s="67"/>
      <c r="M1572" s="67"/>
      <c r="N1572" s="67"/>
      <c r="O1572" s="67"/>
      <c r="P1572" s="67"/>
      <c r="Q1572" s="67"/>
      <c r="R1572" s="87"/>
      <c r="S1572" s="67"/>
      <c r="U1572" s="88"/>
      <c r="X1572" s="39"/>
    </row>
    <row r="1573" spans="1:24">
      <c r="A1573" s="86"/>
      <c r="D1573" s="67"/>
      <c r="E1573" s="67"/>
      <c r="F1573" s="67"/>
      <c r="G1573" s="67"/>
      <c r="H1573" s="67"/>
      <c r="I1573" s="67"/>
      <c r="J1573" s="67"/>
      <c r="K1573" s="87"/>
      <c r="L1573" s="67"/>
      <c r="M1573" s="67"/>
      <c r="N1573" s="67"/>
      <c r="O1573" s="67"/>
      <c r="P1573" s="67"/>
      <c r="Q1573" s="67"/>
      <c r="R1573" s="87"/>
      <c r="S1573" s="67"/>
      <c r="U1573" s="88"/>
      <c r="X1573" s="39"/>
    </row>
    <row r="1574" spans="1:24">
      <c r="A1574" s="86"/>
      <c r="D1574" s="67"/>
      <c r="E1574" s="67"/>
      <c r="F1574" s="67"/>
      <c r="G1574" s="67"/>
      <c r="H1574" s="67"/>
      <c r="I1574" s="67"/>
      <c r="J1574" s="67"/>
      <c r="K1574" s="87"/>
      <c r="L1574" s="67"/>
      <c r="M1574" s="67"/>
      <c r="N1574" s="67"/>
      <c r="O1574" s="67"/>
      <c r="P1574" s="67"/>
      <c r="Q1574" s="67"/>
      <c r="R1574" s="87"/>
      <c r="S1574" s="67"/>
      <c r="U1574" s="88"/>
      <c r="X1574" s="39"/>
    </row>
    <row r="1575" spans="1:24">
      <c r="A1575" s="86"/>
      <c r="D1575" s="67"/>
      <c r="E1575" s="67"/>
      <c r="F1575" s="67"/>
      <c r="G1575" s="67"/>
      <c r="H1575" s="67"/>
      <c r="I1575" s="67"/>
      <c r="J1575" s="67"/>
      <c r="K1575" s="87"/>
      <c r="L1575" s="67"/>
      <c r="M1575" s="67"/>
      <c r="N1575" s="67"/>
      <c r="O1575" s="67"/>
      <c r="P1575" s="67"/>
      <c r="Q1575" s="67"/>
      <c r="R1575" s="87"/>
      <c r="S1575" s="67"/>
      <c r="U1575" s="88"/>
      <c r="X1575" s="39"/>
    </row>
    <row r="1576" spans="1:24">
      <c r="A1576" s="86"/>
      <c r="D1576" s="67"/>
      <c r="E1576" s="67"/>
      <c r="F1576" s="67"/>
      <c r="G1576" s="67"/>
      <c r="H1576" s="67"/>
      <c r="I1576" s="67"/>
      <c r="J1576" s="67"/>
      <c r="K1576" s="87"/>
      <c r="L1576" s="67"/>
      <c r="M1576" s="67"/>
      <c r="N1576" s="67"/>
      <c r="O1576" s="67"/>
      <c r="P1576" s="67"/>
      <c r="Q1576" s="67"/>
      <c r="R1576" s="87"/>
      <c r="S1576" s="67"/>
      <c r="U1576" s="88"/>
      <c r="X1576" s="39"/>
    </row>
    <row r="1577" spans="1:24">
      <c r="A1577" s="86"/>
      <c r="D1577" s="67"/>
      <c r="E1577" s="67"/>
      <c r="F1577" s="67"/>
      <c r="G1577" s="67"/>
      <c r="H1577" s="67"/>
      <c r="I1577" s="67"/>
      <c r="J1577" s="67"/>
      <c r="K1577" s="87"/>
      <c r="L1577" s="67"/>
      <c r="M1577" s="67"/>
      <c r="N1577" s="67"/>
      <c r="O1577" s="67"/>
      <c r="P1577" s="67"/>
      <c r="Q1577" s="67"/>
      <c r="R1577" s="87"/>
      <c r="S1577" s="67"/>
      <c r="U1577" s="88"/>
      <c r="X1577" s="39"/>
    </row>
    <row r="1578" spans="1:24">
      <c r="A1578" s="86"/>
      <c r="D1578" s="67"/>
      <c r="E1578" s="67"/>
      <c r="F1578" s="67"/>
      <c r="G1578" s="67"/>
      <c r="H1578" s="67"/>
      <c r="I1578" s="67"/>
      <c r="J1578" s="67"/>
      <c r="K1578" s="87"/>
      <c r="L1578" s="67"/>
      <c r="M1578" s="67"/>
      <c r="N1578" s="67"/>
      <c r="O1578" s="67"/>
      <c r="P1578" s="67"/>
      <c r="Q1578" s="67"/>
      <c r="R1578" s="87"/>
      <c r="S1578" s="67"/>
      <c r="U1578" s="88"/>
      <c r="X1578" s="39"/>
    </row>
    <row r="1579" spans="1:24">
      <c r="A1579" s="86"/>
      <c r="D1579" s="67"/>
      <c r="E1579" s="67"/>
      <c r="F1579" s="67"/>
      <c r="G1579" s="67"/>
      <c r="H1579" s="67"/>
      <c r="I1579" s="67"/>
      <c r="J1579" s="67"/>
      <c r="K1579" s="87"/>
      <c r="L1579" s="67"/>
      <c r="M1579" s="67"/>
      <c r="N1579" s="67"/>
      <c r="O1579" s="67"/>
      <c r="P1579" s="67"/>
      <c r="Q1579" s="67"/>
      <c r="R1579" s="87"/>
      <c r="S1579" s="67"/>
      <c r="U1579" s="88"/>
      <c r="X1579" s="39"/>
    </row>
    <row r="1580" spans="1:24">
      <c r="A1580" s="86"/>
      <c r="D1580" s="67"/>
      <c r="E1580" s="67"/>
      <c r="F1580" s="67"/>
      <c r="G1580" s="67"/>
      <c r="H1580" s="67"/>
      <c r="I1580" s="67"/>
      <c r="J1580" s="67"/>
      <c r="K1580" s="87"/>
      <c r="L1580" s="67"/>
      <c r="M1580" s="67"/>
      <c r="N1580" s="67"/>
      <c r="O1580" s="67"/>
      <c r="P1580" s="67"/>
      <c r="Q1580" s="67"/>
      <c r="R1580" s="87"/>
      <c r="S1580" s="67"/>
      <c r="U1580" s="88"/>
      <c r="X1580" s="39"/>
    </row>
    <row r="1581" spans="1:24">
      <c r="A1581" s="86"/>
      <c r="D1581" s="67"/>
      <c r="E1581" s="67"/>
      <c r="F1581" s="67"/>
      <c r="G1581" s="67"/>
      <c r="H1581" s="67"/>
      <c r="I1581" s="67"/>
      <c r="J1581" s="67"/>
      <c r="K1581" s="87"/>
      <c r="L1581" s="67"/>
      <c r="M1581" s="67"/>
      <c r="N1581" s="67"/>
      <c r="O1581" s="67"/>
      <c r="P1581" s="67"/>
      <c r="Q1581" s="67"/>
      <c r="R1581" s="87"/>
      <c r="S1581" s="67"/>
      <c r="U1581" s="88"/>
      <c r="X1581" s="39"/>
    </row>
    <row r="1582" spans="1:24">
      <c r="A1582" s="86"/>
      <c r="D1582" s="67"/>
      <c r="E1582" s="67"/>
      <c r="F1582" s="67"/>
      <c r="G1582" s="67"/>
      <c r="H1582" s="67"/>
      <c r="I1582" s="67"/>
      <c r="J1582" s="67"/>
      <c r="K1582" s="87"/>
      <c r="L1582" s="67"/>
      <c r="M1582" s="67"/>
      <c r="N1582" s="67"/>
      <c r="O1582" s="67"/>
      <c r="P1582" s="67"/>
      <c r="Q1582" s="67"/>
      <c r="R1582" s="87"/>
      <c r="S1582" s="67"/>
      <c r="U1582" s="88"/>
      <c r="X1582" s="39"/>
    </row>
    <row r="1583" spans="1:24">
      <c r="A1583" s="86"/>
      <c r="D1583" s="67"/>
      <c r="E1583" s="67"/>
      <c r="F1583" s="67"/>
      <c r="G1583" s="67"/>
      <c r="H1583" s="67"/>
      <c r="I1583" s="67"/>
      <c r="J1583" s="67"/>
      <c r="K1583" s="87"/>
      <c r="L1583" s="67"/>
      <c r="M1583" s="67"/>
      <c r="N1583" s="67"/>
      <c r="O1583" s="67"/>
      <c r="P1583" s="67"/>
      <c r="Q1583" s="67"/>
      <c r="R1583" s="87"/>
      <c r="S1583" s="67"/>
      <c r="U1583" s="88"/>
      <c r="X1583" s="39"/>
    </row>
    <row r="1584" spans="1:24">
      <c r="A1584" s="86"/>
      <c r="D1584" s="67"/>
      <c r="E1584" s="67"/>
      <c r="F1584" s="67"/>
      <c r="G1584" s="67"/>
      <c r="H1584" s="67"/>
      <c r="I1584" s="67"/>
      <c r="J1584" s="67"/>
      <c r="K1584" s="87"/>
      <c r="L1584" s="67"/>
      <c r="M1584" s="67"/>
      <c r="N1584" s="67"/>
      <c r="O1584" s="67"/>
      <c r="P1584" s="67"/>
      <c r="Q1584" s="67"/>
      <c r="R1584" s="87"/>
      <c r="S1584" s="67"/>
      <c r="U1584" s="88"/>
      <c r="X1584" s="39"/>
    </row>
    <row r="1585" spans="1:24">
      <c r="A1585" s="86"/>
      <c r="D1585" s="67"/>
      <c r="E1585" s="67"/>
      <c r="F1585" s="67"/>
      <c r="G1585" s="67"/>
      <c r="H1585" s="67"/>
      <c r="I1585" s="67"/>
      <c r="J1585" s="67"/>
      <c r="K1585" s="87"/>
      <c r="L1585" s="67"/>
      <c r="M1585" s="67"/>
      <c r="N1585" s="67"/>
      <c r="O1585" s="67"/>
      <c r="P1585" s="67"/>
      <c r="Q1585" s="67"/>
      <c r="R1585" s="87"/>
      <c r="S1585" s="67"/>
      <c r="U1585" s="88"/>
      <c r="X1585" s="39"/>
    </row>
    <row r="1586" spans="1:24">
      <c r="A1586" s="86"/>
      <c r="D1586" s="67"/>
      <c r="E1586" s="67"/>
      <c r="F1586" s="67"/>
      <c r="G1586" s="67"/>
      <c r="H1586" s="67"/>
      <c r="I1586" s="67"/>
      <c r="J1586" s="67"/>
      <c r="K1586" s="87"/>
      <c r="L1586" s="67"/>
      <c r="M1586" s="67"/>
      <c r="N1586" s="67"/>
      <c r="O1586" s="67"/>
      <c r="P1586" s="67"/>
      <c r="Q1586" s="67"/>
      <c r="R1586" s="87"/>
      <c r="S1586" s="67"/>
      <c r="U1586" s="88"/>
      <c r="X1586" s="39"/>
    </row>
    <row r="1587" spans="1:24">
      <c r="A1587" s="86"/>
      <c r="D1587" s="67"/>
      <c r="E1587" s="67"/>
      <c r="F1587" s="67"/>
      <c r="G1587" s="67"/>
      <c r="H1587" s="67"/>
      <c r="I1587" s="67"/>
      <c r="J1587" s="67"/>
      <c r="K1587" s="87"/>
      <c r="L1587" s="67"/>
      <c r="M1587" s="67"/>
      <c r="N1587" s="67"/>
      <c r="O1587" s="67"/>
      <c r="P1587" s="67"/>
      <c r="Q1587" s="67"/>
      <c r="R1587" s="87"/>
      <c r="S1587" s="67"/>
      <c r="U1587" s="88"/>
      <c r="X1587" s="39"/>
    </row>
    <row r="1588" spans="1:24">
      <c r="A1588" s="86"/>
      <c r="D1588" s="67"/>
      <c r="E1588" s="67"/>
      <c r="F1588" s="67"/>
      <c r="G1588" s="67"/>
      <c r="H1588" s="67"/>
      <c r="I1588" s="67"/>
      <c r="J1588" s="67"/>
      <c r="K1588" s="87"/>
      <c r="L1588" s="67"/>
      <c r="M1588" s="67"/>
      <c r="N1588" s="67"/>
      <c r="O1588" s="67"/>
      <c r="P1588" s="67"/>
      <c r="Q1588" s="67"/>
      <c r="R1588" s="87"/>
      <c r="S1588" s="67"/>
      <c r="U1588" s="88"/>
      <c r="X1588" s="39"/>
    </row>
    <row r="1589" spans="1:24">
      <c r="A1589" s="86"/>
      <c r="D1589" s="67"/>
      <c r="E1589" s="67"/>
      <c r="F1589" s="67"/>
      <c r="G1589" s="67"/>
      <c r="H1589" s="67"/>
      <c r="I1589" s="67"/>
      <c r="J1589" s="67"/>
      <c r="K1589" s="87"/>
      <c r="L1589" s="67"/>
      <c r="M1589" s="67"/>
      <c r="N1589" s="67"/>
      <c r="O1589" s="67"/>
      <c r="P1589" s="67"/>
      <c r="Q1589" s="67"/>
      <c r="R1589" s="87"/>
      <c r="S1589" s="67"/>
      <c r="U1589" s="88"/>
      <c r="X1589" s="39"/>
    </row>
    <row r="1590" spans="1:24">
      <c r="A1590" s="86"/>
      <c r="D1590" s="67"/>
      <c r="E1590" s="67"/>
      <c r="F1590" s="67"/>
      <c r="G1590" s="67"/>
      <c r="H1590" s="67"/>
      <c r="I1590" s="67"/>
      <c r="J1590" s="67"/>
      <c r="K1590" s="87"/>
      <c r="L1590" s="67"/>
      <c r="M1590" s="67"/>
      <c r="N1590" s="67"/>
      <c r="O1590" s="67"/>
      <c r="P1590" s="67"/>
      <c r="Q1590" s="67"/>
      <c r="R1590" s="87"/>
      <c r="S1590" s="67"/>
      <c r="U1590" s="88"/>
      <c r="X1590" s="39"/>
    </row>
    <row r="1591" spans="1:24">
      <c r="A1591" s="86"/>
      <c r="D1591" s="67"/>
      <c r="E1591" s="67"/>
      <c r="F1591" s="67"/>
      <c r="G1591" s="67"/>
      <c r="H1591" s="67"/>
      <c r="I1591" s="67"/>
      <c r="J1591" s="67"/>
      <c r="K1591" s="87"/>
      <c r="L1591" s="67"/>
      <c r="M1591" s="67"/>
      <c r="N1591" s="67"/>
      <c r="O1591" s="67"/>
      <c r="P1591" s="67"/>
      <c r="Q1591" s="67"/>
      <c r="R1591" s="87"/>
      <c r="S1591" s="67"/>
      <c r="U1591" s="88"/>
      <c r="X1591" s="39"/>
    </row>
    <row r="1592" spans="1:24">
      <c r="A1592" s="86"/>
      <c r="D1592" s="67"/>
      <c r="E1592" s="67"/>
      <c r="F1592" s="67"/>
      <c r="G1592" s="67"/>
      <c r="H1592" s="67"/>
      <c r="I1592" s="67"/>
      <c r="J1592" s="67"/>
      <c r="K1592" s="87"/>
      <c r="L1592" s="67"/>
      <c r="M1592" s="67"/>
      <c r="N1592" s="67"/>
      <c r="O1592" s="67"/>
      <c r="P1592" s="67"/>
      <c r="Q1592" s="67"/>
      <c r="R1592" s="87"/>
      <c r="S1592" s="67"/>
      <c r="U1592" s="88"/>
      <c r="X1592" s="39"/>
    </row>
    <row r="1593" spans="1:24">
      <c r="A1593" s="86"/>
      <c r="D1593" s="67"/>
      <c r="E1593" s="67"/>
      <c r="F1593" s="67"/>
      <c r="G1593" s="67"/>
      <c r="H1593" s="67"/>
      <c r="I1593" s="67"/>
      <c r="J1593" s="67"/>
      <c r="K1593" s="87"/>
      <c r="L1593" s="67"/>
      <c r="M1593" s="67"/>
      <c r="N1593" s="67"/>
      <c r="O1593" s="67"/>
      <c r="P1593" s="67"/>
      <c r="Q1593" s="67"/>
      <c r="R1593" s="87"/>
      <c r="S1593" s="67"/>
      <c r="U1593" s="88"/>
      <c r="X1593" s="39"/>
    </row>
    <row r="1594" spans="1:24">
      <c r="A1594" s="86"/>
      <c r="D1594" s="67"/>
      <c r="E1594" s="67"/>
      <c r="F1594" s="67"/>
      <c r="G1594" s="67"/>
      <c r="H1594" s="67"/>
      <c r="I1594" s="67"/>
      <c r="J1594" s="67"/>
      <c r="K1594" s="87"/>
      <c r="L1594" s="67"/>
      <c r="M1594" s="67"/>
      <c r="N1594" s="67"/>
      <c r="O1594" s="67"/>
      <c r="P1594" s="67"/>
      <c r="Q1594" s="67"/>
      <c r="R1594" s="87"/>
      <c r="S1594" s="67"/>
      <c r="U1594" s="88"/>
      <c r="X1594" s="39"/>
    </row>
    <row r="1595" spans="1:24">
      <c r="A1595" s="86"/>
      <c r="D1595" s="67"/>
      <c r="E1595" s="67"/>
      <c r="F1595" s="67"/>
      <c r="G1595" s="67"/>
      <c r="H1595" s="67"/>
      <c r="I1595" s="67"/>
      <c r="J1595" s="67"/>
      <c r="K1595" s="87"/>
      <c r="L1595" s="67"/>
      <c r="M1595" s="67"/>
      <c r="N1595" s="67"/>
      <c r="O1595" s="67"/>
      <c r="P1595" s="67"/>
      <c r="Q1595" s="67"/>
      <c r="R1595" s="87"/>
      <c r="S1595" s="67"/>
      <c r="U1595" s="88"/>
      <c r="X1595" s="39"/>
    </row>
    <row r="1596" spans="1:24">
      <c r="A1596" s="86"/>
      <c r="D1596" s="67"/>
      <c r="E1596" s="67"/>
      <c r="F1596" s="67"/>
      <c r="G1596" s="67"/>
      <c r="H1596" s="67"/>
      <c r="I1596" s="67"/>
      <c r="J1596" s="67"/>
      <c r="K1596" s="87"/>
      <c r="L1596" s="67"/>
      <c r="M1596" s="67"/>
      <c r="N1596" s="67"/>
      <c r="O1596" s="67"/>
      <c r="P1596" s="67"/>
      <c r="Q1596" s="67"/>
      <c r="R1596" s="87"/>
      <c r="S1596" s="67"/>
      <c r="U1596" s="88"/>
      <c r="X1596" s="39"/>
    </row>
    <row r="1597" spans="1:24">
      <c r="A1597" s="86"/>
      <c r="D1597" s="67"/>
      <c r="E1597" s="67"/>
      <c r="F1597" s="67"/>
      <c r="G1597" s="67"/>
      <c r="H1597" s="67"/>
      <c r="I1597" s="67"/>
      <c r="J1597" s="67"/>
      <c r="K1597" s="87"/>
      <c r="L1597" s="67"/>
      <c r="M1597" s="67"/>
      <c r="N1597" s="67"/>
      <c r="O1597" s="67"/>
      <c r="P1597" s="67"/>
      <c r="Q1597" s="67"/>
      <c r="R1597" s="87"/>
      <c r="S1597" s="67"/>
      <c r="U1597" s="88"/>
      <c r="X1597" s="39"/>
    </row>
    <row r="1598" spans="1:24">
      <c r="A1598" s="86"/>
      <c r="D1598" s="67"/>
      <c r="E1598" s="67"/>
      <c r="F1598" s="67"/>
      <c r="G1598" s="67"/>
      <c r="H1598" s="67"/>
      <c r="I1598" s="67"/>
      <c r="J1598" s="67"/>
      <c r="K1598" s="87"/>
      <c r="L1598" s="67"/>
      <c r="M1598" s="67"/>
      <c r="N1598" s="67"/>
      <c r="O1598" s="67"/>
      <c r="P1598" s="67"/>
      <c r="Q1598" s="67"/>
      <c r="R1598" s="87"/>
      <c r="S1598" s="67"/>
      <c r="U1598" s="88"/>
      <c r="X1598" s="39"/>
    </row>
    <row r="1599" spans="1:24">
      <c r="A1599" s="86"/>
      <c r="D1599" s="67"/>
      <c r="E1599" s="67"/>
      <c r="F1599" s="67"/>
      <c r="G1599" s="67"/>
      <c r="H1599" s="67"/>
      <c r="I1599" s="67"/>
      <c r="J1599" s="67"/>
      <c r="K1599" s="87"/>
      <c r="L1599" s="67"/>
      <c r="M1599" s="67"/>
      <c r="N1599" s="67"/>
      <c r="O1599" s="67"/>
      <c r="P1599" s="67"/>
      <c r="Q1599" s="67"/>
      <c r="R1599" s="87"/>
      <c r="S1599" s="67"/>
      <c r="U1599" s="88"/>
      <c r="X1599" s="39"/>
    </row>
    <row r="1600" spans="1:24">
      <c r="A1600" s="86"/>
      <c r="D1600" s="67"/>
      <c r="E1600" s="67"/>
      <c r="F1600" s="67"/>
      <c r="G1600" s="67"/>
      <c r="H1600" s="67"/>
      <c r="I1600" s="67"/>
      <c r="J1600" s="67"/>
      <c r="K1600" s="87"/>
      <c r="L1600" s="67"/>
      <c r="M1600" s="67"/>
      <c r="N1600" s="67"/>
      <c r="O1600" s="67"/>
      <c r="P1600" s="67"/>
      <c r="Q1600" s="67"/>
      <c r="R1600" s="87"/>
      <c r="S1600" s="67"/>
      <c r="U1600" s="88"/>
      <c r="X1600" s="39"/>
    </row>
    <row r="1601" spans="1:24">
      <c r="A1601" s="86"/>
      <c r="D1601" s="67"/>
      <c r="E1601" s="67"/>
      <c r="F1601" s="67"/>
      <c r="G1601" s="67"/>
      <c r="H1601" s="67"/>
      <c r="I1601" s="67"/>
      <c r="J1601" s="67"/>
      <c r="K1601" s="87"/>
      <c r="L1601" s="67"/>
      <c r="M1601" s="67"/>
      <c r="N1601" s="67"/>
      <c r="O1601" s="67"/>
      <c r="P1601" s="67"/>
      <c r="Q1601" s="67"/>
      <c r="R1601" s="87"/>
      <c r="S1601" s="67"/>
      <c r="U1601" s="88"/>
      <c r="X1601" s="39"/>
    </row>
    <row r="1602" spans="1:24">
      <c r="A1602" s="86"/>
      <c r="D1602" s="67"/>
      <c r="E1602" s="67"/>
      <c r="F1602" s="67"/>
      <c r="G1602" s="67"/>
      <c r="H1602" s="67"/>
      <c r="I1602" s="67"/>
      <c r="J1602" s="67"/>
      <c r="K1602" s="87"/>
      <c r="L1602" s="67"/>
      <c r="M1602" s="67"/>
      <c r="N1602" s="67"/>
      <c r="O1602" s="67"/>
      <c r="P1602" s="67"/>
      <c r="Q1602" s="67"/>
      <c r="R1602" s="87"/>
      <c r="S1602" s="67"/>
      <c r="U1602" s="88"/>
      <c r="X1602" s="39"/>
    </row>
    <row r="1603" spans="1:24">
      <c r="A1603" s="86"/>
      <c r="D1603" s="67"/>
      <c r="E1603" s="67"/>
      <c r="F1603" s="67"/>
      <c r="G1603" s="67"/>
      <c r="H1603" s="67"/>
      <c r="I1603" s="67"/>
      <c r="J1603" s="67"/>
      <c r="K1603" s="87"/>
      <c r="L1603" s="67"/>
      <c r="M1603" s="67"/>
      <c r="N1603" s="67"/>
      <c r="O1603" s="67"/>
      <c r="P1603" s="67"/>
      <c r="Q1603" s="67"/>
      <c r="R1603" s="87"/>
      <c r="S1603" s="67"/>
      <c r="U1603" s="88"/>
      <c r="X1603" s="39"/>
    </row>
    <row r="1604" spans="1:24">
      <c r="A1604" s="86"/>
      <c r="D1604" s="67"/>
      <c r="E1604" s="67"/>
      <c r="F1604" s="67"/>
      <c r="G1604" s="67"/>
      <c r="H1604" s="67"/>
      <c r="I1604" s="67"/>
      <c r="J1604" s="67"/>
      <c r="K1604" s="87"/>
      <c r="L1604" s="67"/>
      <c r="M1604" s="67"/>
      <c r="N1604" s="67"/>
      <c r="O1604" s="67"/>
      <c r="P1604" s="67"/>
      <c r="Q1604" s="67"/>
      <c r="R1604" s="87"/>
      <c r="S1604" s="67"/>
      <c r="U1604" s="88"/>
      <c r="X1604" s="39"/>
    </row>
    <row r="1605" spans="1:24">
      <c r="A1605" s="86"/>
      <c r="D1605" s="67"/>
      <c r="E1605" s="67"/>
      <c r="F1605" s="67"/>
      <c r="G1605" s="67"/>
      <c r="H1605" s="67"/>
      <c r="I1605" s="67"/>
      <c r="J1605" s="67"/>
      <c r="K1605" s="87"/>
      <c r="L1605" s="67"/>
      <c r="M1605" s="67"/>
      <c r="N1605" s="67"/>
      <c r="O1605" s="67"/>
      <c r="P1605" s="67"/>
      <c r="Q1605" s="67"/>
      <c r="R1605" s="87"/>
      <c r="S1605" s="67"/>
      <c r="U1605" s="88"/>
      <c r="X1605" s="39"/>
    </row>
    <row r="1606" spans="1:24">
      <c r="A1606" s="86"/>
      <c r="D1606" s="67"/>
      <c r="E1606" s="67"/>
      <c r="F1606" s="67"/>
      <c r="G1606" s="67"/>
      <c r="H1606" s="67"/>
      <c r="I1606" s="67"/>
      <c r="J1606" s="67"/>
      <c r="K1606" s="87"/>
      <c r="L1606" s="67"/>
      <c r="M1606" s="67"/>
      <c r="N1606" s="67"/>
      <c r="O1606" s="67"/>
      <c r="P1606" s="67"/>
      <c r="Q1606" s="67"/>
      <c r="R1606" s="87"/>
      <c r="S1606" s="67"/>
      <c r="U1606" s="88"/>
      <c r="X1606" s="39"/>
    </row>
    <row r="1607" spans="1:24">
      <c r="A1607" s="86"/>
      <c r="D1607" s="67"/>
      <c r="E1607" s="67"/>
      <c r="F1607" s="67"/>
      <c r="G1607" s="67"/>
      <c r="H1607" s="67"/>
      <c r="I1607" s="67"/>
      <c r="J1607" s="67"/>
      <c r="K1607" s="87"/>
      <c r="L1607" s="67"/>
      <c r="M1607" s="67"/>
      <c r="N1607" s="67"/>
      <c r="O1607" s="67"/>
      <c r="P1607" s="67"/>
      <c r="Q1607" s="67"/>
      <c r="R1607" s="87"/>
      <c r="S1607" s="67"/>
      <c r="U1607" s="88"/>
      <c r="X1607" s="39"/>
    </row>
    <row r="1608" spans="1:24">
      <c r="A1608" s="86"/>
      <c r="D1608" s="67"/>
      <c r="E1608" s="67"/>
      <c r="F1608" s="67"/>
      <c r="G1608" s="67"/>
      <c r="H1608" s="67"/>
      <c r="I1608" s="67"/>
      <c r="J1608" s="67"/>
      <c r="K1608" s="87"/>
      <c r="L1608" s="67"/>
      <c r="M1608" s="67"/>
      <c r="N1608" s="67"/>
      <c r="O1608" s="67"/>
      <c r="P1608" s="67"/>
      <c r="Q1608" s="67"/>
      <c r="R1608" s="87"/>
      <c r="S1608" s="67"/>
      <c r="U1608" s="88"/>
      <c r="X1608" s="39"/>
    </row>
    <row r="1609" spans="1:24">
      <c r="A1609" s="86"/>
      <c r="D1609" s="67"/>
      <c r="E1609" s="67"/>
      <c r="F1609" s="67"/>
      <c r="G1609" s="67"/>
      <c r="H1609" s="67"/>
      <c r="I1609" s="67"/>
      <c r="J1609" s="67"/>
      <c r="K1609" s="87"/>
      <c r="L1609" s="67"/>
      <c r="M1609" s="67"/>
      <c r="N1609" s="67"/>
      <c r="O1609" s="67"/>
      <c r="P1609" s="67"/>
      <c r="Q1609" s="67"/>
      <c r="R1609" s="87"/>
      <c r="S1609" s="67"/>
      <c r="U1609" s="88"/>
      <c r="X1609" s="39"/>
    </row>
    <row r="1610" spans="1:24">
      <c r="A1610" s="86"/>
      <c r="D1610" s="67"/>
      <c r="E1610" s="67"/>
      <c r="F1610" s="67"/>
      <c r="G1610" s="67"/>
      <c r="H1610" s="67"/>
      <c r="I1610" s="67"/>
      <c r="J1610" s="67"/>
      <c r="K1610" s="87"/>
      <c r="L1610" s="67"/>
      <c r="M1610" s="67"/>
      <c r="N1610" s="67"/>
      <c r="O1610" s="67"/>
      <c r="P1610" s="67"/>
      <c r="Q1610" s="67"/>
      <c r="R1610" s="87"/>
      <c r="S1610" s="67"/>
      <c r="U1610" s="88"/>
      <c r="X1610" s="39"/>
    </row>
    <row r="1611" spans="1:24">
      <c r="A1611" s="86"/>
      <c r="D1611" s="67"/>
      <c r="E1611" s="67"/>
      <c r="F1611" s="67"/>
      <c r="G1611" s="67"/>
      <c r="H1611" s="67"/>
      <c r="I1611" s="67"/>
      <c r="J1611" s="67"/>
      <c r="K1611" s="87"/>
      <c r="L1611" s="67"/>
      <c r="M1611" s="67"/>
      <c r="N1611" s="67"/>
      <c r="O1611" s="67"/>
      <c r="P1611" s="67"/>
      <c r="Q1611" s="67"/>
      <c r="R1611" s="87"/>
      <c r="S1611" s="67"/>
      <c r="U1611" s="88"/>
      <c r="X1611" s="39"/>
    </row>
    <row r="1612" spans="1:24">
      <c r="A1612" s="86"/>
      <c r="D1612" s="67"/>
      <c r="E1612" s="67"/>
      <c r="F1612" s="67"/>
      <c r="G1612" s="67"/>
      <c r="H1612" s="67"/>
      <c r="I1612" s="67"/>
      <c r="J1612" s="67"/>
      <c r="K1612" s="87"/>
      <c r="L1612" s="67"/>
      <c r="M1612" s="67"/>
      <c r="N1612" s="67"/>
      <c r="O1612" s="67"/>
      <c r="P1612" s="67"/>
      <c r="Q1612" s="67"/>
      <c r="R1612" s="87"/>
      <c r="S1612" s="67"/>
      <c r="U1612" s="88"/>
      <c r="X1612" s="39"/>
    </row>
    <row r="1613" spans="1:24">
      <c r="A1613" s="86"/>
      <c r="D1613" s="67"/>
      <c r="E1613" s="67"/>
      <c r="F1613" s="67"/>
      <c r="G1613" s="67"/>
      <c r="H1613" s="67"/>
      <c r="I1613" s="67"/>
      <c r="J1613" s="67"/>
      <c r="K1613" s="87"/>
      <c r="L1613" s="67"/>
      <c r="M1613" s="67"/>
      <c r="N1613" s="67"/>
      <c r="O1613" s="67"/>
      <c r="P1613" s="67"/>
      <c r="Q1613" s="67"/>
      <c r="R1613" s="87"/>
      <c r="S1613" s="67"/>
      <c r="U1613" s="88"/>
      <c r="X1613" s="39"/>
    </row>
    <row r="1614" spans="1:24">
      <c r="A1614" s="86"/>
      <c r="D1614" s="67"/>
      <c r="E1614" s="67"/>
      <c r="F1614" s="67"/>
      <c r="G1614" s="67"/>
      <c r="H1614" s="67"/>
      <c r="I1614" s="67"/>
      <c r="J1614" s="67"/>
      <c r="K1614" s="87"/>
      <c r="L1614" s="67"/>
      <c r="M1614" s="67"/>
      <c r="N1614" s="67"/>
      <c r="O1614" s="67"/>
      <c r="P1614" s="67"/>
      <c r="Q1614" s="67"/>
      <c r="R1614" s="87"/>
      <c r="S1614" s="67"/>
      <c r="U1614" s="88"/>
      <c r="X1614" s="39"/>
    </row>
    <row r="1615" spans="1:24">
      <c r="A1615" s="86"/>
      <c r="D1615" s="67"/>
      <c r="E1615" s="67"/>
      <c r="F1615" s="67"/>
      <c r="G1615" s="67"/>
      <c r="H1615" s="67"/>
      <c r="I1615" s="67"/>
      <c r="J1615" s="67"/>
      <c r="K1615" s="87"/>
      <c r="L1615" s="67"/>
      <c r="M1615" s="67"/>
      <c r="N1615" s="67"/>
      <c r="O1615" s="67"/>
      <c r="P1615" s="67"/>
      <c r="Q1615" s="67"/>
      <c r="R1615" s="87"/>
      <c r="S1615" s="67"/>
      <c r="U1615" s="88"/>
      <c r="X1615" s="39"/>
    </row>
    <row r="1616" spans="1:24">
      <c r="A1616" s="86"/>
      <c r="D1616" s="67"/>
      <c r="E1616" s="67"/>
      <c r="F1616" s="67"/>
      <c r="G1616" s="67"/>
      <c r="H1616" s="67"/>
      <c r="I1616" s="67"/>
      <c r="J1616" s="67"/>
      <c r="K1616" s="87"/>
      <c r="L1616" s="67"/>
      <c r="M1616" s="67"/>
      <c r="N1616" s="67"/>
      <c r="O1616" s="67"/>
      <c r="P1616" s="67"/>
      <c r="Q1616" s="67"/>
      <c r="R1616" s="87"/>
      <c r="S1616" s="67"/>
      <c r="U1616" s="88"/>
      <c r="X1616" s="39"/>
    </row>
    <row r="1617" spans="1:24">
      <c r="A1617" s="86"/>
      <c r="D1617" s="67"/>
      <c r="E1617" s="67"/>
      <c r="F1617" s="67"/>
      <c r="G1617" s="67"/>
      <c r="H1617" s="67"/>
      <c r="I1617" s="67"/>
      <c r="J1617" s="67"/>
      <c r="K1617" s="87"/>
      <c r="L1617" s="67"/>
      <c r="M1617" s="67"/>
      <c r="N1617" s="67"/>
      <c r="O1617" s="67"/>
      <c r="P1617" s="67"/>
      <c r="Q1617" s="67"/>
      <c r="R1617" s="87"/>
      <c r="S1617" s="67"/>
      <c r="U1617" s="88"/>
      <c r="X1617" s="39"/>
    </row>
    <row r="1618" spans="1:24">
      <c r="A1618" s="86"/>
      <c r="D1618" s="67"/>
      <c r="E1618" s="67"/>
      <c r="F1618" s="67"/>
      <c r="G1618" s="67"/>
      <c r="H1618" s="67"/>
      <c r="I1618" s="67"/>
      <c r="J1618" s="67"/>
      <c r="K1618" s="87"/>
      <c r="L1618" s="67"/>
      <c r="M1618" s="67"/>
      <c r="N1618" s="67"/>
      <c r="O1618" s="67"/>
      <c r="P1618" s="67"/>
      <c r="Q1618" s="67"/>
      <c r="R1618" s="87"/>
      <c r="S1618" s="67"/>
      <c r="U1618" s="88"/>
      <c r="X1618" s="39"/>
    </row>
    <row r="1619" spans="1:24">
      <c r="A1619" s="86"/>
      <c r="D1619" s="67"/>
      <c r="E1619" s="67"/>
      <c r="F1619" s="67"/>
      <c r="G1619" s="67"/>
      <c r="H1619" s="67"/>
      <c r="I1619" s="67"/>
      <c r="J1619" s="67"/>
      <c r="K1619" s="87"/>
      <c r="L1619" s="67"/>
      <c r="M1619" s="67"/>
      <c r="N1619" s="67"/>
      <c r="O1619" s="67"/>
      <c r="P1619" s="67"/>
      <c r="Q1619" s="67"/>
      <c r="R1619" s="87"/>
      <c r="S1619" s="67"/>
      <c r="U1619" s="88"/>
      <c r="X1619" s="39"/>
    </row>
    <row r="1620" spans="1:24">
      <c r="A1620" s="86"/>
      <c r="D1620" s="67"/>
      <c r="E1620" s="67"/>
      <c r="F1620" s="67"/>
      <c r="G1620" s="67"/>
      <c r="H1620" s="67"/>
      <c r="I1620" s="67"/>
      <c r="J1620" s="67"/>
      <c r="K1620" s="87"/>
      <c r="L1620" s="67"/>
      <c r="M1620" s="67"/>
      <c r="N1620" s="67"/>
      <c r="O1620" s="67"/>
      <c r="P1620" s="67"/>
      <c r="Q1620" s="67"/>
      <c r="R1620" s="87"/>
      <c r="S1620" s="67"/>
      <c r="U1620" s="88"/>
      <c r="X1620" s="39"/>
    </row>
    <row r="1621" spans="1:24">
      <c r="A1621" s="86"/>
      <c r="D1621" s="67"/>
      <c r="E1621" s="67"/>
      <c r="F1621" s="67"/>
      <c r="G1621" s="67"/>
      <c r="H1621" s="67"/>
      <c r="I1621" s="67"/>
      <c r="J1621" s="67"/>
      <c r="K1621" s="87"/>
      <c r="L1621" s="67"/>
      <c r="M1621" s="67"/>
      <c r="N1621" s="67"/>
      <c r="O1621" s="67"/>
      <c r="P1621" s="67"/>
      <c r="Q1621" s="67"/>
      <c r="R1621" s="87"/>
      <c r="S1621" s="67"/>
      <c r="U1621" s="88"/>
      <c r="X1621" s="39"/>
    </row>
    <row r="1622" spans="1:24">
      <c r="A1622" s="86"/>
      <c r="D1622" s="67"/>
      <c r="E1622" s="67"/>
      <c r="F1622" s="67"/>
      <c r="G1622" s="67"/>
      <c r="H1622" s="67"/>
      <c r="I1622" s="67"/>
      <c r="J1622" s="67"/>
      <c r="K1622" s="87"/>
      <c r="L1622" s="67"/>
      <c r="M1622" s="67"/>
      <c r="N1622" s="67"/>
      <c r="O1622" s="67"/>
      <c r="P1622" s="67"/>
      <c r="Q1622" s="67"/>
      <c r="R1622" s="87"/>
      <c r="S1622" s="67"/>
      <c r="U1622" s="88"/>
      <c r="X1622" s="39"/>
    </row>
    <row r="1623" spans="1:24">
      <c r="A1623" s="86"/>
      <c r="D1623" s="67"/>
      <c r="E1623" s="67"/>
      <c r="F1623" s="67"/>
      <c r="G1623" s="67"/>
      <c r="H1623" s="67"/>
      <c r="I1623" s="67"/>
      <c r="J1623" s="67"/>
      <c r="K1623" s="87"/>
      <c r="L1623" s="67"/>
      <c r="M1623" s="67"/>
      <c r="N1623" s="67"/>
      <c r="O1623" s="67"/>
      <c r="P1623" s="67"/>
      <c r="Q1623" s="67"/>
      <c r="R1623" s="87"/>
      <c r="S1623" s="67"/>
      <c r="U1623" s="88"/>
      <c r="X1623" s="39"/>
    </row>
    <row r="1624" spans="1:24">
      <c r="A1624" s="86"/>
      <c r="D1624" s="67"/>
      <c r="E1624" s="67"/>
      <c r="F1624" s="67"/>
      <c r="G1624" s="67"/>
      <c r="H1624" s="67"/>
      <c r="I1624" s="67"/>
      <c r="J1624" s="67"/>
      <c r="K1624" s="87"/>
      <c r="L1624" s="67"/>
      <c r="M1624" s="67"/>
      <c r="N1624" s="67"/>
      <c r="O1624" s="67"/>
      <c r="P1624" s="67"/>
      <c r="Q1624" s="67"/>
      <c r="R1624" s="87"/>
      <c r="S1624" s="67"/>
      <c r="U1624" s="88"/>
      <c r="X1624" s="39"/>
    </row>
    <row r="1625" spans="1:24">
      <c r="A1625" s="86"/>
      <c r="D1625" s="67"/>
      <c r="E1625" s="67"/>
      <c r="F1625" s="67"/>
      <c r="G1625" s="67"/>
      <c r="H1625" s="67"/>
      <c r="I1625" s="67"/>
      <c r="J1625" s="67"/>
      <c r="K1625" s="87"/>
      <c r="L1625" s="67"/>
      <c r="M1625" s="67"/>
      <c r="N1625" s="67"/>
      <c r="O1625" s="67"/>
      <c r="P1625" s="67"/>
      <c r="Q1625" s="67"/>
      <c r="R1625" s="87"/>
      <c r="S1625" s="67"/>
      <c r="U1625" s="88"/>
      <c r="X1625" s="39"/>
    </row>
    <row r="1626" spans="1:24">
      <c r="A1626" s="86"/>
      <c r="D1626" s="67"/>
      <c r="E1626" s="67"/>
      <c r="F1626" s="67"/>
      <c r="G1626" s="67"/>
      <c r="H1626" s="67"/>
      <c r="I1626" s="67"/>
      <c r="J1626" s="67"/>
      <c r="K1626" s="87"/>
      <c r="L1626" s="67"/>
      <c r="M1626" s="67"/>
      <c r="N1626" s="67"/>
      <c r="O1626" s="67"/>
      <c r="P1626" s="67"/>
      <c r="Q1626" s="67"/>
      <c r="R1626" s="87"/>
      <c r="S1626" s="67"/>
      <c r="U1626" s="88"/>
      <c r="X1626" s="39"/>
    </row>
    <row r="1627" spans="1:24">
      <c r="A1627" s="86"/>
      <c r="D1627" s="67"/>
      <c r="E1627" s="67"/>
      <c r="F1627" s="67"/>
      <c r="G1627" s="67"/>
      <c r="H1627" s="67"/>
      <c r="I1627" s="67"/>
      <c r="J1627" s="67"/>
      <c r="K1627" s="87"/>
      <c r="L1627" s="67"/>
      <c r="M1627" s="67"/>
      <c r="N1627" s="67"/>
      <c r="O1627" s="67"/>
      <c r="P1627" s="67"/>
      <c r="Q1627" s="67"/>
      <c r="R1627" s="87"/>
      <c r="S1627" s="67"/>
      <c r="U1627" s="88"/>
      <c r="X1627" s="39"/>
    </row>
    <row r="1628" spans="1:24">
      <c r="A1628" s="86"/>
      <c r="D1628" s="67"/>
      <c r="E1628" s="67"/>
      <c r="F1628" s="67"/>
      <c r="G1628" s="67"/>
      <c r="H1628" s="67"/>
      <c r="I1628" s="67"/>
      <c r="J1628" s="67"/>
      <c r="K1628" s="87"/>
      <c r="L1628" s="67"/>
      <c r="M1628" s="67"/>
      <c r="N1628" s="67"/>
      <c r="O1628" s="67"/>
      <c r="P1628" s="67"/>
      <c r="Q1628" s="67"/>
      <c r="R1628" s="87"/>
      <c r="S1628" s="67"/>
      <c r="U1628" s="88"/>
      <c r="X1628" s="39"/>
    </row>
    <row r="1629" spans="1:24">
      <c r="A1629" s="86"/>
      <c r="D1629" s="67"/>
      <c r="E1629" s="67"/>
      <c r="F1629" s="67"/>
      <c r="G1629" s="67"/>
      <c r="H1629" s="67"/>
      <c r="I1629" s="67"/>
      <c r="J1629" s="67"/>
      <c r="K1629" s="87"/>
      <c r="L1629" s="67"/>
      <c r="M1629" s="67"/>
      <c r="N1629" s="67"/>
      <c r="O1629" s="67"/>
      <c r="P1629" s="67"/>
      <c r="Q1629" s="67"/>
      <c r="R1629" s="87"/>
      <c r="S1629" s="67"/>
      <c r="U1629" s="88"/>
      <c r="X1629" s="39"/>
    </row>
    <row r="1630" spans="1:24">
      <c r="A1630" s="86"/>
      <c r="D1630" s="67"/>
      <c r="E1630" s="67"/>
      <c r="F1630" s="67"/>
      <c r="G1630" s="67"/>
      <c r="H1630" s="67"/>
      <c r="I1630" s="67"/>
      <c r="J1630" s="67"/>
      <c r="K1630" s="87"/>
      <c r="L1630" s="67"/>
      <c r="M1630" s="67"/>
      <c r="N1630" s="67"/>
      <c r="O1630" s="67"/>
      <c r="P1630" s="67"/>
      <c r="Q1630" s="67"/>
      <c r="R1630" s="87"/>
      <c r="S1630" s="67"/>
      <c r="U1630" s="88"/>
      <c r="X1630" s="39"/>
    </row>
    <row r="1631" spans="1:24">
      <c r="A1631" s="86"/>
      <c r="D1631" s="67"/>
      <c r="E1631" s="67"/>
      <c r="F1631" s="67"/>
      <c r="G1631" s="67"/>
      <c r="H1631" s="67"/>
      <c r="I1631" s="67"/>
      <c r="J1631" s="67"/>
      <c r="K1631" s="87"/>
      <c r="L1631" s="67"/>
      <c r="M1631" s="67"/>
      <c r="N1631" s="67"/>
      <c r="O1631" s="67"/>
      <c r="P1631" s="67"/>
      <c r="Q1631" s="67"/>
      <c r="R1631" s="87"/>
      <c r="S1631" s="67"/>
      <c r="U1631" s="88"/>
      <c r="X1631" s="39"/>
    </row>
    <row r="1632" spans="1:24">
      <c r="A1632" s="86"/>
      <c r="D1632" s="67"/>
      <c r="E1632" s="67"/>
      <c r="F1632" s="67"/>
      <c r="G1632" s="67"/>
      <c r="H1632" s="67"/>
      <c r="I1632" s="67"/>
      <c r="J1632" s="67"/>
      <c r="K1632" s="87"/>
      <c r="L1632" s="67"/>
      <c r="M1632" s="67"/>
      <c r="N1632" s="67"/>
      <c r="O1632" s="67"/>
      <c r="P1632" s="67"/>
      <c r="Q1632" s="67"/>
      <c r="R1632" s="87"/>
      <c r="S1632" s="67"/>
      <c r="U1632" s="88"/>
      <c r="X1632" s="39"/>
    </row>
    <row r="1633" spans="1:24">
      <c r="A1633" s="86"/>
      <c r="D1633" s="67"/>
      <c r="E1633" s="67"/>
      <c r="F1633" s="67"/>
      <c r="G1633" s="67"/>
      <c r="H1633" s="67"/>
      <c r="I1633" s="67"/>
      <c r="J1633" s="67"/>
      <c r="K1633" s="87"/>
      <c r="L1633" s="67"/>
      <c r="M1633" s="67"/>
      <c r="N1633" s="67"/>
      <c r="O1633" s="67"/>
      <c r="P1633" s="67"/>
      <c r="Q1633" s="67"/>
      <c r="R1633" s="87"/>
      <c r="S1633" s="67"/>
      <c r="U1633" s="88"/>
      <c r="X1633" s="39"/>
    </row>
    <row r="1634" spans="1:24">
      <c r="A1634" s="86"/>
      <c r="D1634" s="67"/>
      <c r="E1634" s="67"/>
      <c r="F1634" s="67"/>
      <c r="G1634" s="67"/>
      <c r="H1634" s="67"/>
      <c r="I1634" s="67"/>
      <c r="J1634" s="67"/>
      <c r="K1634" s="87"/>
      <c r="L1634" s="67"/>
      <c r="M1634" s="67"/>
      <c r="N1634" s="67"/>
      <c r="O1634" s="67"/>
      <c r="P1634" s="67"/>
      <c r="Q1634" s="67"/>
      <c r="R1634" s="87"/>
      <c r="S1634" s="67"/>
      <c r="U1634" s="88"/>
      <c r="X1634" s="39"/>
    </row>
    <row r="1635" spans="1:24">
      <c r="A1635" s="86"/>
      <c r="D1635" s="67"/>
      <c r="E1635" s="67"/>
      <c r="F1635" s="67"/>
      <c r="G1635" s="67"/>
      <c r="H1635" s="67"/>
      <c r="I1635" s="67"/>
      <c r="J1635" s="67"/>
      <c r="K1635" s="87"/>
      <c r="L1635" s="67"/>
      <c r="M1635" s="67"/>
      <c r="N1635" s="67"/>
      <c r="O1635" s="67"/>
      <c r="P1635" s="67"/>
      <c r="Q1635" s="67"/>
      <c r="R1635" s="87"/>
      <c r="S1635" s="67"/>
      <c r="U1635" s="88"/>
      <c r="X1635" s="39"/>
    </row>
    <row r="1636" spans="1:24">
      <c r="A1636" s="86"/>
      <c r="D1636" s="67"/>
      <c r="E1636" s="67"/>
      <c r="F1636" s="67"/>
      <c r="G1636" s="67"/>
      <c r="H1636" s="67"/>
      <c r="I1636" s="67"/>
      <c r="J1636" s="67"/>
      <c r="K1636" s="87"/>
      <c r="L1636" s="67"/>
      <c r="M1636" s="67"/>
      <c r="N1636" s="67"/>
      <c r="O1636" s="67"/>
      <c r="P1636" s="67"/>
      <c r="Q1636" s="67"/>
      <c r="R1636" s="87"/>
      <c r="S1636" s="67"/>
      <c r="U1636" s="88"/>
      <c r="X1636" s="39"/>
    </row>
    <row r="1637" spans="1:24">
      <c r="A1637" s="86"/>
      <c r="D1637" s="67"/>
      <c r="E1637" s="67"/>
      <c r="F1637" s="67"/>
      <c r="G1637" s="67"/>
      <c r="H1637" s="67"/>
      <c r="I1637" s="67"/>
      <c r="J1637" s="67"/>
      <c r="K1637" s="87"/>
      <c r="L1637" s="67"/>
      <c r="M1637" s="67"/>
      <c r="N1637" s="67"/>
      <c r="O1637" s="67"/>
      <c r="P1637" s="67"/>
      <c r="Q1637" s="67"/>
      <c r="R1637" s="87"/>
      <c r="S1637" s="67"/>
      <c r="U1637" s="88"/>
      <c r="X1637" s="39"/>
    </row>
    <row r="1638" spans="1:24">
      <c r="A1638" s="86"/>
      <c r="D1638" s="67"/>
      <c r="E1638" s="67"/>
      <c r="F1638" s="67"/>
      <c r="G1638" s="67"/>
      <c r="H1638" s="67"/>
      <c r="I1638" s="67"/>
      <c r="J1638" s="67"/>
      <c r="K1638" s="87"/>
      <c r="L1638" s="67"/>
      <c r="M1638" s="67"/>
      <c r="N1638" s="67"/>
      <c r="O1638" s="67"/>
      <c r="P1638" s="67"/>
      <c r="Q1638" s="67"/>
      <c r="R1638" s="87"/>
      <c r="S1638" s="67"/>
      <c r="U1638" s="88"/>
      <c r="X1638" s="39"/>
    </row>
    <row r="1639" spans="1:24">
      <c r="A1639" s="86"/>
      <c r="D1639" s="67"/>
      <c r="E1639" s="67"/>
      <c r="F1639" s="67"/>
      <c r="G1639" s="67"/>
      <c r="H1639" s="67"/>
      <c r="I1639" s="67"/>
      <c r="J1639" s="67"/>
      <c r="K1639" s="87"/>
      <c r="L1639" s="67"/>
      <c r="M1639" s="67"/>
      <c r="N1639" s="67"/>
      <c r="O1639" s="67"/>
      <c r="P1639" s="67"/>
      <c r="Q1639" s="67"/>
      <c r="R1639" s="87"/>
      <c r="S1639" s="67"/>
      <c r="U1639" s="88"/>
      <c r="X1639" s="39"/>
    </row>
    <row r="1640" spans="1:24">
      <c r="A1640" s="86"/>
      <c r="D1640" s="67"/>
      <c r="E1640" s="67"/>
      <c r="F1640" s="67"/>
      <c r="G1640" s="67"/>
      <c r="H1640" s="67"/>
      <c r="I1640" s="67"/>
      <c r="J1640" s="67"/>
      <c r="K1640" s="87"/>
      <c r="L1640" s="67"/>
      <c r="M1640" s="67"/>
      <c r="N1640" s="67"/>
      <c r="O1640" s="67"/>
      <c r="P1640" s="67"/>
      <c r="Q1640" s="67"/>
      <c r="R1640" s="87"/>
      <c r="S1640" s="67"/>
      <c r="U1640" s="88"/>
      <c r="X1640" s="39"/>
    </row>
    <row r="1641" spans="1:24">
      <c r="A1641" s="86"/>
      <c r="D1641" s="67"/>
      <c r="E1641" s="67"/>
      <c r="F1641" s="67"/>
      <c r="G1641" s="67"/>
      <c r="H1641" s="67"/>
      <c r="I1641" s="67"/>
      <c r="J1641" s="67"/>
      <c r="K1641" s="87"/>
      <c r="L1641" s="67"/>
      <c r="M1641" s="67"/>
      <c r="N1641" s="67"/>
      <c r="O1641" s="67"/>
      <c r="P1641" s="67"/>
      <c r="Q1641" s="67"/>
      <c r="R1641" s="87"/>
      <c r="S1641" s="67"/>
      <c r="U1641" s="88"/>
      <c r="X1641" s="39"/>
    </row>
    <row r="1642" spans="1:24">
      <c r="A1642" s="86"/>
      <c r="D1642" s="67"/>
      <c r="E1642" s="67"/>
      <c r="F1642" s="67"/>
      <c r="G1642" s="67"/>
      <c r="H1642" s="67"/>
      <c r="I1642" s="67"/>
      <c r="J1642" s="67"/>
      <c r="K1642" s="87"/>
      <c r="L1642" s="67"/>
      <c r="M1642" s="67"/>
      <c r="N1642" s="67"/>
      <c r="O1642" s="67"/>
      <c r="P1642" s="67"/>
      <c r="Q1642" s="67"/>
      <c r="R1642" s="87"/>
      <c r="S1642" s="67"/>
      <c r="U1642" s="88"/>
      <c r="X1642" s="39"/>
    </row>
    <row r="1643" spans="1:24">
      <c r="A1643" s="86"/>
      <c r="D1643" s="67"/>
      <c r="E1643" s="67"/>
      <c r="F1643" s="67"/>
      <c r="G1643" s="67"/>
      <c r="H1643" s="67"/>
      <c r="I1643" s="67"/>
      <c r="J1643" s="67"/>
      <c r="K1643" s="87"/>
      <c r="L1643" s="67"/>
      <c r="M1643" s="67"/>
      <c r="N1643" s="67"/>
      <c r="O1643" s="67"/>
      <c r="P1643" s="67"/>
      <c r="Q1643" s="67"/>
      <c r="R1643" s="87"/>
      <c r="S1643" s="67"/>
      <c r="U1643" s="88"/>
      <c r="X1643" s="39"/>
    </row>
    <row r="1644" spans="1:24">
      <c r="A1644" s="86"/>
      <c r="D1644" s="67"/>
      <c r="E1644" s="67"/>
      <c r="F1644" s="67"/>
      <c r="G1644" s="67"/>
      <c r="H1644" s="67"/>
      <c r="I1644" s="67"/>
      <c r="J1644" s="67"/>
      <c r="K1644" s="87"/>
      <c r="L1644" s="67"/>
      <c r="M1644" s="67"/>
      <c r="N1644" s="67"/>
      <c r="O1644" s="67"/>
      <c r="P1644" s="67"/>
      <c r="Q1644" s="67"/>
      <c r="R1644" s="87"/>
      <c r="S1644" s="67"/>
      <c r="U1644" s="88"/>
      <c r="X1644" s="39"/>
    </row>
    <row r="1645" spans="1:24">
      <c r="A1645" s="86"/>
      <c r="D1645" s="67"/>
      <c r="E1645" s="67"/>
      <c r="F1645" s="67"/>
      <c r="G1645" s="67"/>
      <c r="H1645" s="67"/>
      <c r="I1645" s="67"/>
      <c r="J1645" s="67"/>
      <c r="K1645" s="87"/>
      <c r="L1645" s="67"/>
      <c r="M1645" s="67"/>
      <c r="N1645" s="67"/>
      <c r="O1645" s="67"/>
      <c r="P1645" s="67"/>
      <c r="Q1645" s="67"/>
      <c r="R1645" s="87"/>
      <c r="S1645" s="67"/>
      <c r="U1645" s="88"/>
      <c r="X1645" s="39"/>
    </row>
    <row r="1646" spans="1:24">
      <c r="A1646" s="86"/>
      <c r="D1646" s="67"/>
      <c r="E1646" s="67"/>
      <c r="F1646" s="67"/>
      <c r="G1646" s="67"/>
      <c r="H1646" s="67"/>
      <c r="I1646" s="67"/>
      <c r="J1646" s="67"/>
      <c r="K1646" s="87"/>
      <c r="L1646" s="67"/>
      <c r="M1646" s="67"/>
      <c r="N1646" s="67"/>
      <c r="O1646" s="67"/>
      <c r="P1646" s="67"/>
      <c r="Q1646" s="67"/>
      <c r="R1646" s="87"/>
      <c r="S1646" s="67"/>
      <c r="U1646" s="88"/>
      <c r="X1646" s="39"/>
    </row>
    <row r="1647" spans="1:24">
      <c r="A1647" s="86"/>
      <c r="D1647" s="67"/>
      <c r="E1647" s="67"/>
      <c r="F1647" s="67"/>
      <c r="G1647" s="67"/>
      <c r="H1647" s="67"/>
      <c r="I1647" s="67"/>
      <c r="J1647" s="67"/>
      <c r="K1647" s="87"/>
      <c r="L1647" s="67"/>
      <c r="M1647" s="67"/>
      <c r="N1647" s="67"/>
      <c r="O1647" s="67"/>
      <c r="P1647" s="67"/>
      <c r="Q1647" s="67"/>
      <c r="R1647" s="87"/>
      <c r="S1647" s="67"/>
      <c r="U1647" s="88"/>
      <c r="X1647" s="39"/>
    </row>
    <row r="1648" spans="1:24">
      <c r="A1648" s="86"/>
      <c r="D1648" s="67"/>
      <c r="E1648" s="67"/>
      <c r="F1648" s="67"/>
      <c r="G1648" s="67"/>
      <c r="H1648" s="67"/>
      <c r="I1648" s="67"/>
      <c r="J1648" s="67"/>
      <c r="K1648" s="87"/>
      <c r="L1648" s="67"/>
      <c r="M1648" s="67"/>
      <c r="N1648" s="67"/>
      <c r="O1648" s="67"/>
      <c r="P1648" s="67"/>
      <c r="Q1648" s="67"/>
      <c r="R1648" s="87"/>
      <c r="S1648" s="67"/>
      <c r="U1648" s="88"/>
      <c r="X1648" s="39"/>
    </row>
    <row r="1649" spans="1:24">
      <c r="A1649" s="86"/>
      <c r="D1649" s="67"/>
      <c r="E1649" s="67"/>
      <c r="F1649" s="67"/>
      <c r="G1649" s="67"/>
      <c r="H1649" s="67"/>
      <c r="I1649" s="67"/>
      <c r="J1649" s="67"/>
      <c r="K1649" s="87"/>
      <c r="L1649" s="67"/>
      <c r="M1649" s="67"/>
      <c r="N1649" s="67"/>
      <c r="O1649" s="67"/>
      <c r="P1649" s="67"/>
      <c r="Q1649" s="67"/>
      <c r="R1649" s="87"/>
      <c r="S1649" s="67"/>
      <c r="U1649" s="88"/>
      <c r="X1649" s="39"/>
    </row>
    <row r="1650" spans="1:24">
      <c r="A1650" s="86"/>
      <c r="D1650" s="67"/>
      <c r="E1650" s="67"/>
      <c r="F1650" s="67"/>
      <c r="G1650" s="67"/>
      <c r="H1650" s="67"/>
      <c r="I1650" s="67"/>
      <c r="J1650" s="67"/>
      <c r="K1650" s="87"/>
      <c r="L1650" s="67"/>
      <c r="M1650" s="67"/>
      <c r="N1650" s="67"/>
      <c r="O1650" s="67"/>
      <c r="P1650" s="67"/>
      <c r="Q1650" s="67"/>
      <c r="R1650" s="87"/>
      <c r="S1650" s="67"/>
      <c r="U1650" s="88"/>
      <c r="X1650" s="39"/>
    </row>
    <row r="1651" spans="1:24">
      <c r="A1651" s="86"/>
      <c r="D1651" s="67"/>
      <c r="E1651" s="67"/>
      <c r="F1651" s="67"/>
      <c r="G1651" s="67"/>
      <c r="H1651" s="67"/>
      <c r="I1651" s="67"/>
      <c r="J1651" s="67"/>
      <c r="K1651" s="87"/>
      <c r="L1651" s="67"/>
      <c r="M1651" s="67"/>
      <c r="N1651" s="67"/>
      <c r="O1651" s="67"/>
      <c r="P1651" s="67"/>
      <c r="Q1651" s="67"/>
      <c r="R1651" s="87"/>
      <c r="S1651" s="67"/>
      <c r="U1651" s="88"/>
      <c r="X1651" s="39"/>
    </row>
    <row r="1652" spans="1:24">
      <c r="A1652" s="86"/>
      <c r="D1652" s="67"/>
      <c r="E1652" s="67"/>
      <c r="F1652" s="67"/>
      <c r="G1652" s="67"/>
      <c r="H1652" s="67"/>
      <c r="I1652" s="67"/>
      <c r="J1652" s="67"/>
      <c r="K1652" s="87"/>
      <c r="L1652" s="67"/>
      <c r="M1652" s="67"/>
      <c r="N1652" s="67"/>
      <c r="O1652" s="67"/>
      <c r="P1652" s="67"/>
      <c r="Q1652" s="67"/>
      <c r="R1652" s="87"/>
      <c r="S1652" s="67"/>
      <c r="U1652" s="88"/>
      <c r="X1652" s="39"/>
    </row>
    <row r="1653" spans="1:24">
      <c r="A1653" s="86"/>
      <c r="D1653" s="67"/>
      <c r="E1653" s="67"/>
      <c r="F1653" s="67"/>
      <c r="G1653" s="67"/>
      <c r="H1653" s="67"/>
      <c r="I1653" s="67"/>
      <c r="J1653" s="67"/>
      <c r="K1653" s="87"/>
      <c r="L1653" s="67"/>
      <c r="M1653" s="67"/>
      <c r="N1653" s="67"/>
      <c r="O1653" s="67"/>
      <c r="P1653" s="67"/>
      <c r="Q1653" s="67"/>
      <c r="R1653" s="87"/>
      <c r="S1653" s="67"/>
      <c r="U1653" s="88"/>
      <c r="X1653" s="39"/>
    </row>
    <row r="1654" spans="1:24">
      <c r="A1654" s="86"/>
      <c r="D1654" s="67"/>
      <c r="E1654" s="67"/>
      <c r="F1654" s="67"/>
      <c r="G1654" s="67"/>
      <c r="H1654" s="67"/>
      <c r="I1654" s="67"/>
      <c r="J1654" s="67"/>
      <c r="K1654" s="87"/>
      <c r="L1654" s="67"/>
      <c r="M1654" s="67"/>
      <c r="N1654" s="67"/>
      <c r="O1654" s="67"/>
      <c r="P1654" s="67"/>
      <c r="Q1654" s="67"/>
      <c r="R1654" s="87"/>
      <c r="S1654" s="67"/>
      <c r="U1654" s="88"/>
      <c r="X1654" s="39"/>
    </row>
    <row r="1655" spans="1:24">
      <c r="A1655" s="86"/>
      <c r="D1655" s="67"/>
      <c r="E1655" s="67"/>
      <c r="F1655" s="67"/>
      <c r="G1655" s="67"/>
      <c r="H1655" s="67"/>
      <c r="I1655" s="67"/>
      <c r="J1655" s="67"/>
      <c r="K1655" s="87"/>
      <c r="L1655" s="67"/>
      <c r="M1655" s="67"/>
      <c r="N1655" s="67"/>
      <c r="O1655" s="67"/>
      <c r="P1655" s="67"/>
      <c r="Q1655" s="67"/>
      <c r="R1655" s="87"/>
      <c r="S1655" s="67"/>
      <c r="U1655" s="88"/>
      <c r="X1655" s="39"/>
    </row>
    <row r="1656" spans="1:24">
      <c r="A1656" s="86"/>
      <c r="D1656" s="67"/>
      <c r="E1656" s="67"/>
      <c r="F1656" s="67"/>
      <c r="G1656" s="67"/>
      <c r="H1656" s="67"/>
      <c r="I1656" s="67"/>
      <c r="J1656" s="67"/>
      <c r="K1656" s="87"/>
      <c r="L1656" s="67"/>
      <c r="M1656" s="67"/>
      <c r="N1656" s="67"/>
      <c r="O1656" s="67"/>
      <c r="P1656" s="67"/>
      <c r="Q1656" s="67"/>
      <c r="R1656" s="87"/>
      <c r="S1656" s="67"/>
      <c r="U1656" s="88"/>
      <c r="X1656" s="39"/>
    </row>
    <row r="1657" spans="1:24">
      <c r="A1657" s="86"/>
      <c r="D1657" s="67"/>
      <c r="E1657" s="67"/>
      <c r="F1657" s="67"/>
      <c r="G1657" s="67"/>
      <c r="H1657" s="67"/>
      <c r="I1657" s="67"/>
      <c r="J1657" s="67"/>
      <c r="K1657" s="87"/>
      <c r="L1657" s="67"/>
      <c r="M1657" s="67"/>
      <c r="N1657" s="67"/>
      <c r="O1657" s="67"/>
      <c r="P1657" s="67"/>
      <c r="Q1657" s="67"/>
      <c r="R1657" s="87"/>
      <c r="S1657" s="67"/>
      <c r="U1657" s="88"/>
      <c r="X1657" s="39"/>
    </row>
    <row r="1658" spans="1:24">
      <c r="A1658" s="86"/>
      <c r="D1658" s="67"/>
      <c r="E1658" s="67"/>
      <c r="F1658" s="67"/>
      <c r="G1658" s="67"/>
      <c r="H1658" s="67"/>
      <c r="I1658" s="67"/>
      <c r="J1658" s="67"/>
      <c r="K1658" s="87"/>
      <c r="L1658" s="67"/>
      <c r="M1658" s="67"/>
      <c r="N1658" s="67"/>
      <c r="O1658" s="67"/>
      <c r="P1658" s="67"/>
      <c r="Q1658" s="67"/>
      <c r="R1658" s="87"/>
      <c r="S1658" s="67"/>
      <c r="U1658" s="88"/>
      <c r="X1658" s="39"/>
    </row>
    <row r="1659" spans="1:24">
      <c r="A1659" s="86"/>
      <c r="D1659" s="67"/>
      <c r="E1659" s="67"/>
      <c r="F1659" s="67"/>
      <c r="G1659" s="67"/>
      <c r="H1659" s="67"/>
      <c r="I1659" s="67"/>
      <c r="J1659" s="67"/>
      <c r="K1659" s="87"/>
      <c r="L1659" s="67"/>
      <c r="M1659" s="67"/>
      <c r="N1659" s="67"/>
      <c r="O1659" s="67"/>
      <c r="P1659" s="67"/>
      <c r="Q1659" s="67"/>
      <c r="R1659" s="87"/>
      <c r="S1659" s="67"/>
      <c r="U1659" s="88"/>
      <c r="X1659" s="39"/>
    </row>
    <row r="1660" spans="1:24">
      <c r="A1660" s="86"/>
      <c r="D1660" s="67"/>
      <c r="E1660" s="67"/>
      <c r="F1660" s="67"/>
      <c r="G1660" s="67"/>
      <c r="H1660" s="67"/>
      <c r="I1660" s="67"/>
      <c r="J1660" s="67"/>
      <c r="K1660" s="87"/>
      <c r="L1660" s="67"/>
      <c r="M1660" s="67"/>
      <c r="N1660" s="67"/>
      <c r="O1660" s="67"/>
      <c r="P1660" s="67"/>
      <c r="Q1660" s="67"/>
      <c r="R1660" s="87"/>
      <c r="S1660" s="67"/>
      <c r="U1660" s="88"/>
      <c r="X1660" s="39"/>
    </row>
    <row r="1661" spans="1:24">
      <c r="A1661" s="86"/>
      <c r="D1661" s="67"/>
      <c r="E1661" s="67"/>
      <c r="F1661" s="67"/>
      <c r="G1661" s="67"/>
      <c r="H1661" s="67"/>
      <c r="I1661" s="67"/>
      <c r="J1661" s="67"/>
      <c r="K1661" s="87"/>
      <c r="L1661" s="67"/>
      <c r="M1661" s="67"/>
      <c r="N1661" s="67"/>
      <c r="O1661" s="67"/>
      <c r="P1661" s="67"/>
      <c r="Q1661" s="67"/>
      <c r="R1661" s="87"/>
      <c r="S1661" s="67"/>
      <c r="U1661" s="88"/>
      <c r="X1661" s="39"/>
    </row>
    <row r="1662" spans="1:24">
      <c r="A1662" s="86"/>
      <c r="D1662" s="67"/>
      <c r="E1662" s="67"/>
      <c r="F1662" s="67"/>
      <c r="G1662" s="67"/>
      <c r="H1662" s="67"/>
      <c r="I1662" s="67"/>
      <c r="J1662" s="67"/>
      <c r="K1662" s="87"/>
      <c r="L1662" s="67"/>
      <c r="M1662" s="67"/>
      <c r="N1662" s="67"/>
      <c r="O1662" s="67"/>
      <c r="P1662" s="67"/>
      <c r="Q1662" s="67"/>
      <c r="R1662" s="87"/>
      <c r="S1662" s="67"/>
      <c r="U1662" s="88"/>
      <c r="X1662" s="39"/>
    </row>
    <row r="1663" spans="1:24">
      <c r="A1663" s="86"/>
      <c r="D1663" s="67"/>
      <c r="E1663" s="67"/>
      <c r="F1663" s="67"/>
      <c r="G1663" s="67"/>
      <c r="H1663" s="67"/>
      <c r="I1663" s="67"/>
      <c r="J1663" s="67"/>
      <c r="K1663" s="87"/>
      <c r="L1663" s="67"/>
      <c r="M1663" s="67"/>
      <c r="N1663" s="67"/>
      <c r="O1663" s="67"/>
      <c r="P1663" s="67"/>
      <c r="Q1663" s="67"/>
      <c r="R1663" s="87"/>
      <c r="S1663" s="67"/>
      <c r="U1663" s="88"/>
      <c r="X1663" s="39"/>
    </row>
    <row r="1664" spans="1:24">
      <c r="A1664" s="86"/>
      <c r="D1664" s="67"/>
      <c r="E1664" s="67"/>
      <c r="F1664" s="67"/>
      <c r="G1664" s="67"/>
      <c r="H1664" s="67"/>
      <c r="I1664" s="67"/>
      <c r="J1664" s="67"/>
      <c r="K1664" s="87"/>
      <c r="L1664" s="67"/>
      <c r="M1664" s="67"/>
      <c r="N1664" s="67"/>
      <c r="O1664" s="67"/>
      <c r="P1664" s="67"/>
      <c r="Q1664" s="67"/>
      <c r="R1664" s="87"/>
      <c r="S1664" s="67"/>
      <c r="U1664" s="88"/>
      <c r="X1664" s="39"/>
    </row>
    <row r="1665" spans="1:24">
      <c r="A1665" s="86"/>
      <c r="D1665" s="67"/>
      <c r="E1665" s="67"/>
      <c r="F1665" s="67"/>
      <c r="G1665" s="67"/>
      <c r="H1665" s="67"/>
      <c r="I1665" s="67"/>
      <c r="J1665" s="67"/>
      <c r="K1665" s="87"/>
      <c r="L1665" s="67"/>
      <c r="M1665" s="67"/>
      <c r="N1665" s="67"/>
      <c r="O1665" s="67"/>
      <c r="P1665" s="67"/>
      <c r="Q1665" s="67"/>
      <c r="R1665" s="87"/>
      <c r="S1665" s="67"/>
      <c r="U1665" s="88"/>
      <c r="X1665" s="39"/>
    </row>
    <row r="1666" spans="1:24">
      <c r="A1666" s="86"/>
      <c r="D1666" s="67"/>
      <c r="E1666" s="67"/>
      <c r="F1666" s="67"/>
      <c r="G1666" s="67"/>
      <c r="H1666" s="67"/>
      <c r="I1666" s="67"/>
      <c r="J1666" s="67"/>
      <c r="K1666" s="87"/>
      <c r="L1666" s="67"/>
      <c r="M1666" s="67"/>
      <c r="N1666" s="67"/>
      <c r="O1666" s="67"/>
      <c r="P1666" s="67"/>
      <c r="Q1666" s="67"/>
      <c r="R1666" s="87"/>
      <c r="S1666" s="67"/>
      <c r="U1666" s="88"/>
      <c r="X1666" s="39"/>
    </row>
    <row r="1667" spans="1:24">
      <c r="A1667" s="86"/>
      <c r="D1667" s="67"/>
      <c r="E1667" s="67"/>
      <c r="F1667" s="67"/>
      <c r="G1667" s="67"/>
      <c r="H1667" s="67"/>
      <c r="I1667" s="67"/>
      <c r="J1667" s="67"/>
      <c r="K1667" s="87"/>
      <c r="L1667" s="67"/>
      <c r="M1667" s="67"/>
      <c r="N1667" s="67"/>
      <c r="O1667" s="67"/>
      <c r="P1667" s="67"/>
      <c r="Q1667" s="67"/>
      <c r="R1667" s="87"/>
      <c r="S1667" s="67"/>
      <c r="U1667" s="88"/>
      <c r="X1667" s="39"/>
    </row>
    <row r="1668" spans="1:24">
      <c r="A1668" s="86"/>
      <c r="D1668" s="67"/>
      <c r="E1668" s="67"/>
      <c r="F1668" s="67"/>
      <c r="G1668" s="67"/>
      <c r="H1668" s="67"/>
      <c r="I1668" s="67"/>
      <c r="J1668" s="67"/>
      <c r="K1668" s="87"/>
      <c r="L1668" s="67"/>
      <c r="M1668" s="67"/>
      <c r="N1668" s="67"/>
      <c r="O1668" s="67"/>
      <c r="P1668" s="67"/>
      <c r="Q1668" s="67"/>
      <c r="R1668" s="87"/>
      <c r="S1668" s="67"/>
      <c r="U1668" s="88"/>
      <c r="X1668" s="39"/>
    </row>
    <row r="1669" spans="1:24">
      <c r="A1669" s="86"/>
      <c r="D1669" s="67"/>
      <c r="E1669" s="67"/>
      <c r="F1669" s="67"/>
      <c r="G1669" s="67"/>
      <c r="H1669" s="67"/>
      <c r="I1669" s="67"/>
      <c r="J1669" s="67"/>
      <c r="K1669" s="87"/>
      <c r="L1669" s="67"/>
      <c r="M1669" s="67"/>
      <c r="N1669" s="67"/>
      <c r="O1669" s="67"/>
      <c r="P1669" s="67"/>
      <c r="Q1669" s="67"/>
      <c r="R1669" s="87"/>
      <c r="S1669" s="67"/>
      <c r="U1669" s="88"/>
      <c r="X1669" s="39"/>
    </row>
    <row r="1670" spans="1:24">
      <c r="A1670" s="86"/>
      <c r="D1670" s="67"/>
      <c r="E1670" s="67"/>
      <c r="F1670" s="67"/>
      <c r="G1670" s="67"/>
      <c r="H1670" s="67"/>
      <c r="I1670" s="67"/>
      <c r="J1670" s="67"/>
      <c r="K1670" s="87"/>
      <c r="L1670" s="67"/>
      <c r="M1670" s="67"/>
      <c r="N1670" s="67"/>
      <c r="O1670" s="67"/>
      <c r="P1670" s="67"/>
      <c r="Q1670" s="67"/>
      <c r="R1670" s="87"/>
      <c r="S1670" s="67"/>
      <c r="U1670" s="88"/>
      <c r="X1670" s="39"/>
    </row>
    <row r="1671" spans="1:24">
      <c r="A1671" s="86"/>
      <c r="D1671" s="67"/>
      <c r="E1671" s="67"/>
      <c r="F1671" s="67"/>
      <c r="G1671" s="67"/>
      <c r="H1671" s="67"/>
      <c r="I1671" s="67"/>
      <c r="J1671" s="67"/>
      <c r="K1671" s="87"/>
      <c r="L1671" s="67"/>
      <c r="M1671" s="67"/>
      <c r="N1671" s="67"/>
      <c r="O1671" s="67"/>
      <c r="P1671" s="67"/>
      <c r="Q1671" s="67"/>
      <c r="R1671" s="87"/>
      <c r="S1671" s="67"/>
      <c r="U1671" s="88"/>
      <c r="X1671" s="39"/>
    </row>
    <row r="1672" spans="1:24">
      <c r="A1672" s="86"/>
      <c r="D1672" s="67"/>
      <c r="E1672" s="67"/>
      <c r="F1672" s="67"/>
      <c r="G1672" s="67"/>
      <c r="H1672" s="67"/>
      <c r="I1672" s="67"/>
      <c r="J1672" s="67"/>
      <c r="K1672" s="87"/>
      <c r="L1672" s="67"/>
      <c r="M1672" s="67"/>
      <c r="N1672" s="67"/>
      <c r="O1672" s="67"/>
      <c r="P1672" s="67"/>
      <c r="Q1672" s="67"/>
      <c r="R1672" s="87"/>
      <c r="S1672" s="67"/>
      <c r="U1672" s="88"/>
      <c r="X1672" s="39"/>
    </row>
    <row r="1673" spans="1:24">
      <c r="A1673" s="86"/>
      <c r="D1673" s="67"/>
      <c r="E1673" s="67"/>
      <c r="F1673" s="67"/>
      <c r="G1673" s="67"/>
      <c r="H1673" s="67"/>
      <c r="I1673" s="67"/>
      <c r="J1673" s="67"/>
      <c r="K1673" s="87"/>
      <c r="L1673" s="67"/>
      <c r="M1673" s="67"/>
      <c r="N1673" s="67"/>
      <c r="O1673" s="67"/>
      <c r="P1673" s="67"/>
      <c r="Q1673" s="67"/>
      <c r="R1673" s="87"/>
      <c r="S1673" s="67"/>
      <c r="U1673" s="88"/>
      <c r="X1673" s="39"/>
    </row>
    <row r="1674" spans="1:24">
      <c r="A1674" s="86"/>
      <c r="D1674" s="67"/>
      <c r="E1674" s="67"/>
      <c r="F1674" s="67"/>
      <c r="G1674" s="67"/>
      <c r="H1674" s="67"/>
      <c r="I1674" s="67"/>
      <c r="J1674" s="67"/>
      <c r="K1674" s="87"/>
      <c r="L1674" s="67"/>
      <c r="M1674" s="67"/>
      <c r="N1674" s="67"/>
      <c r="O1674" s="67"/>
      <c r="P1674" s="67"/>
      <c r="Q1674" s="67"/>
      <c r="R1674" s="87"/>
      <c r="S1674" s="67"/>
      <c r="U1674" s="88"/>
      <c r="X1674" s="39"/>
    </row>
    <row r="1675" spans="1:24">
      <c r="A1675" s="86"/>
      <c r="D1675" s="67"/>
      <c r="E1675" s="67"/>
      <c r="F1675" s="67"/>
      <c r="G1675" s="67"/>
      <c r="H1675" s="67"/>
      <c r="I1675" s="67"/>
      <c r="J1675" s="67"/>
      <c r="K1675" s="87"/>
      <c r="L1675" s="67"/>
      <c r="M1675" s="67"/>
      <c r="N1675" s="67"/>
      <c r="O1675" s="67"/>
      <c r="P1675" s="67"/>
      <c r="Q1675" s="67"/>
      <c r="R1675" s="87"/>
      <c r="S1675" s="67"/>
      <c r="U1675" s="88"/>
      <c r="X1675" s="39"/>
    </row>
    <row r="1676" spans="1:24">
      <c r="A1676" s="86"/>
      <c r="D1676" s="67"/>
      <c r="E1676" s="67"/>
      <c r="F1676" s="67"/>
      <c r="G1676" s="67"/>
      <c r="H1676" s="67"/>
      <c r="I1676" s="67"/>
      <c r="J1676" s="67"/>
      <c r="K1676" s="87"/>
      <c r="L1676" s="67"/>
      <c r="M1676" s="67"/>
      <c r="N1676" s="67"/>
      <c r="O1676" s="67"/>
      <c r="P1676" s="67"/>
      <c r="Q1676" s="67"/>
      <c r="R1676" s="87"/>
      <c r="S1676" s="67"/>
      <c r="U1676" s="88"/>
      <c r="X1676" s="39"/>
    </row>
    <row r="1677" spans="1:24">
      <c r="A1677" s="86"/>
      <c r="D1677" s="67"/>
      <c r="E1677" s="67"/>
      <c r="F1677" s="67"/>
      <c r="G1677" s="67"/>
      <c r="H1677" s="67"/>
      <c r="I1677" s="67"/>
      <c r="J1677" s="67"/>
      <c r="K1677" s="87"/>
      <c r="L1677" s="67"/>
      <c r="M1677" s="67"/>
      <c r="N1677" s="67"/>
      <c r="O1677" s="67"/>
      <c r="P1677" s="67"/>
      <c r="Q1677" s="67"/>
      <c r="R1677" s="87"/>
      <c r="S1677" s="67"/>
      <c r="U1677" s="88"/>
      <c r="X1677" s="39"/>
    </row>
    <row r="1678" spans="1:24">
      <c r="A1678" s="86"/>
      <c r="D1678" s="67"/>
      <c r="E1678" s="67"/>
      <c r="F1678" s="67"/>
      <c r="G1678" s="67"/>
      <c r="H1678" s="67"/>
      <c r="I1678" s="67"/>
      <c r="J1678" s="67"/>
      <c r="K1678" s="87"/>
      <c r="L1678" s="67"/>
      <c r="M1678" s="67"/>
      <c r="N1678" s="67"/>
      <c r="O1678" s="67"/>
      <c r="P1678" s="67"/>
      <c r="Q1678" s="67"/>
      <c r="R1678" s="87"/>
      <c r="S1678" s="67"/>
      <c r="U1678" s="88"/>
      <c r="X1678" s="39"/>
    </row>
    <row r="1679" spans="1:24">
      <c r="A1679" s="86"/>
      <c r="D1679" s="67"/>
      <c r="E1679" s="67"/>
      <c r="F1679" s="67"/>
      <c r="G1679" s="67"/>
      <c r="H1679" s="67"/>
      <c r="I1679" s="67"/>
      <c r="J1679" s="67"/>
      <c r="K1679" s="87"/>
      <c r="L1679" s="67"/>
      <c r="M1679" s="67"/>
      <c r="N1679" s="67"/>
      <c r="O1679" s="67"/>
      <c r="P1679" s="67"/>
      <c r="Q1679" s="67"/>
      <c r="R1679" s="87"/>
      <c r="S1679" s="67"/>
      <c r="U1679" s="88"/>
      <c r="X1679" s="39"/>
    </row>
    <row r="1680" spans="1:24">
      <c r="A1680" s="86"/>
      <c r="D1680" s="67"/>
      <c r="E1680" s="67"/>
      <c r="F1680" s="67"/>
      <c r="G1680" s="67"/>
      <c r="H1680" s="67"/>
      <c r="I1680" s="67"/>
      <c r="J1680" s="67"/>
      <c r="K1680" s="87"/>
      <c r="L1680" s="67"/>
      <c r="M1680" s="67"/>
      <c r="N1680" s="67"/>
      <c r="O1680" s="67"/>
      <c r="P1680" s="67"/>
      <c r="Q1680" s="67"/>
      <c r="R1680" s="87"/>
      <c r="S1680" s="67"/>
      <c r="U1680" s="88"/>
      <c r="X1680" s="39"/>
    </row>
    <row r="1681" spans="1:24">
      <c r="A1681" s="86"/>
      <c r="D1681" s="67"/>
      <c r="E1681" s="67"/>
      <c r="F1681" s="67"/>
      <c r="G1681" s="67"/>
      <c r="H1681" s="67"/>
      <c r="I1681" s="67"/>
      <c r="J1681" s="67"/>
      <c r="K1681" s="87"/>
      <c r="L1681" s="67"/>
      <c r="M1681" s="67"/>
      <c r="N1681" s="67"/>
      <c r="O1681" s="67"/>
      <c r="P1681" s="67"/>
      <c r="Q1681" s="67"/>
      <c r="R1681" s="87"/>
      <c r="S1681" s="67"/>
      <c r="U1681" s="88"/>
      <c r="X1681" s="39"/>
    </row>
    <row r="1682" spans="1:24">
      <c r="A1682" s="86"/>
      <c r="D1682" s="67"/>
      <c r="E1682" s="67"/>
      <c r="F1682" s="67"/>
      <c r="G1682" s="67"/>
      <c r="H1682" s="67"/>
      <c r="I1682" s="67"/>
      <c r="J1682" s="67"/>
      <c r="K1682" s="87"/>
      <c r="L1682" s="67"/>
      <c r="M1682" s="67"/>
      <c r="N1682" s="67"/>
      <c r="O1682" s="67"/>
      <c r="P1682" s="67"/>
      <c r="Q1682" s="67"/>
      <c r="R1682" s="87"/>
      <c r="S1682" s="67"/>
      <c r="U1682" s="88"/>
      <c r="X1682" s="39"/>
    </row>
    <row r="1683" spans="1:24">
      <c r="A1683" s="86"/>
      <c r="D1683" s="67"/>
      <c r="E1683" s="67"/>
      <c r="F1683" s="67"/>
      <c r="G1683" s="67"/>
      <c r="H1683" s="67"/>
      <c r="I1683" s="67"/>
      <c r="J1683" s="67"/>
      <c r="K1683" s="87"/>
      <c r="L1683" s="67"/>
      <c r="M1683" s="67"/>
      <c r="N1683" s="67"/>
      <c r="O1683" s="67"/>
      <c r="P1683" s="67"/>
      <c r="Q1683" s="67"/>
      <c r="R1683" s="87"/>
      <c r="S1683" s="67"/>
      <c r="U1683" s="88"/>
      <c r="X1683" s="39"/>
    </row>
    <row r="1684" spans="1:24">
      <c r="A1684" s="86"/>
      <c r="D1684" s="67"/>
      <c r="E1684" s="67"/>
      <c r="F1684" s="67"/>
      <c r="G1684" s="67"/>
      <c r="H1684" s="67"/>
      <c r="I1684" s="67"/>
      <c r="J1684" s="67"/>
      <c r="K1684" s="87"/>
      <c r="L1684" s="67"/>
      <c r="M1684" s="67"/>
      <c r="N1684" s="67"/>
      <c r="O1684" s="67"/>
      <c r="P1684" s="67"/>
      <c r="Q1684" s="67"/>
      <c r="R1684" s="87"/>
      <c r="S1684" s="67"/>
      <c r="U1684" s="88"/>
      <c r="X1684" s="39"/>
    </row>
    <row r="1685" spans="1:24">
      <c r="A1685" s="86"/>
      <c r="D1685" s="67"/>
      <c r="E1685" s="67"/>
      <c r="F1685" s="67"/>
      <c r="G1685" s="67"/>
      <c r="H1685" s="67"/>
      <c r="I1685" s="67"/>
      <c r="J1685" s="67"/>
      <c r="K1685" s="87"/>
      <c r="L1685" s="67"/>
      <c r="M1685" s="67"/>
      <c r="N1685" s="67"/>
      <c r="O1685" s="67"/>
      <c r="P1685" s="67"/>
      <c r="Q1685" s="67"/>
      <c r="R1685" s="87"/>
      <c r="S1685" s="67"/>
      <c r="U1685" s="88"/>
      <c r="X1685" s="39"/>
    </row>
    <row r="1686" spans="1:24">
      <c r="A1686" s="86"/>
      <c r="D1686" s="67"/>
      <c r="E1686" s="67"/>
      <c r="F1686" s="67"/>
      <c r="G1686" s="67"/>
      <c r="H1686" s="67"/>
      <c r="I1686" s="67"/>
      <c r="J1686" s="67"/>
      <c r="K1686" s="87"/>
      <c r="L1686" s="67"/>
      <c r="M1686" s="67"/>
      <c r="N1686" s="67"/>
      <c r="O1686" s="67"/>
      <c r="P1686" s="67"/>
      <c r="Q1686" s="67"/>
      <c r="R1686" s="87"/>
      <c r="S1686" s="67"/>
      <c r="U1686" s="88"/>
      <c r="X1686" s="39"/>
    </row>
    <row r="1687" spans="1:24">
      <c r="A1687" s="86"/>
      <c r="D1687" s="67"/>
      <c r="E1687" s="67"/>
      <c r="F1687" s="67"/>
      <c r="G1687" s="67"/>
      <c r="H1687" s="67"/>
      <c r="I1687" s="67"/>
      <c r="J1687" s="67"/>
      <c r="K1687" s="87"/>
      <c r="L1687" s="67"/>
      <c r="M1687" s="67"/>
      <c r="N1687" s="67"/>
      <c r="O1687" s="67"/>
      <c r="P1687" s="67"/>
      <c r="Q1687" s="67"/>
      <c r="R1687" s="87"/>
      <c r="S1687" s="67"/>
      <c r="U1687" s="88"/>
      <c r="X1687" s="39"/>
    </row>
    <row r="1688" spans="1:24">
      <c r="A1688" s="86"/>
      <c r="D1688" s="67"/>
      <c r="E1688" s="67"/>
      <c r="F1688" s="67"/>
      <c r="G1688" s="67"/>
      <c r="H1688" s="67"/>
      <c r="I1688" s="67"/>
      <c r="J1688" s="67"/>
      <c r="K1688" s="87"/>
      <c r="L1688" s="67"/>
      <c r="M1688" s="67"/>
      <c r="N1688" s="67"/>
      <c r="O1688" s="67"/>
      <c r="P1688" s="67"/>
      <c r="Q1688" s="67"/>
      <c r="R1688" s="87"/>
      <c r="S1688" s="67"/>
      <c r="U1688" s="88"/>
      <c r="X1688" s="39"/>
    </row>
    <row r="1689" spans="1:24">
      <c r="A1689" s="86"/>
      <c r="D1689" s="67"/>
      <c r="E1689" s="67"/>
      <c r="F1689" s="67"/>
      <c r="G1689" s="67"/>
      <c r="H1689" s="67"/>
      <c r="I1689" s="67"/>
      <c r="J1689" s="67"/>
      <c r="K1689" s="87"/>
      <c r="L1689" s="67"/>
      <c r="M1689" s="67"/>
      <c r="N1689" s="67"/>
      <c r="O1689" s="67"/>
      <c r="P1689" s="67"/>
      <c r="Q1689" s="67"/>
      <c r="R1689" s="87"/>
      <c r="S1689" s="67"/>
      <c r="U1689" s="88"/>
      <c r="X1689" s="39"/>
    </row>
    <row r="1690" spans="1:24">
      <c r="A1690" s="86"/>
      <c r="D1690" s="67"/>
      <c r="E1690" s="67"/>
      <c r="F1690" s="67"/>
      <c r="G1690" s="67"/>
      <c r="H1690" s="67"/>
      <c r="I1690" s="67"/>
      <c r="J1690" s="67"/>
      <c r="K1690" s="87"/>
      <c r="L1690" s="67"/>
      <c r="M1690" s="67"/>
      <c r="N1690" s="67"/>
      <c r="O1690" s="67"/>
      <c r="P1690" s="67"/>
      <c r="Q1690" s="67"/>
      <c r="R1690" s="87"/>
      <c r="S1690" s="67"/>
      <c r="U1690" s="88"/>
      <c r="X1690" s="39"/>
    </row>
    <row r="1691" spans="1:24">
      <c r="A1691" s="86"/>
      <c r="D1691" s="67"/>
      <c r="E1691" s="67"/>
      <c r="F1691" s="67"/>
      <c r="G1691" s="67"/>
      <c r="H1691" s="67"/>
      <c r="I1691" s="67"/>
      <c r="J1691" s="67"/>
      <c r="K1691" s="87"/>
      <c r="L1691" s="67"/>
      <c r="M1691" s="67"/>
      <c r="N1691" s="67"/>
      <c r="O1691" s="67"/>
      <c r="P1691" s="67"/>
      <c r="Q1691" s="67"/>
      <c r="R1691" s="87"/>
      <c r="S1691" s="67"/>
      <c r="U1691" s="88"/>
      <c r="X1691" s="39"/>
    </row>
    <row r="1692" spans="1:24">
      <c r="A1692" s="86"/>
      <c r="D1692" s="67"/>
      <c r="E1692" s="67"/>
      <c r="F1692" s="67"/>
      <c r="G1692" s="67"/>
      <c r="H1692" s="67"/>
      <c r="I1692" s="67"/>
      <c r="J1692" s="67"/>
      <c r="K1692" s="87"/>
      <c r="L1692" s="67"/>
      <c r="M1692" s="67"/>
      <c r="N1692" s="67"/>
      <c r="O1692" s="67"/>
      <c r="P1692" s="67"/>
      <c r="Q1692" s="67"/>
      <c r="R1692" s="87"/>
      <c r="S1692" s="67"/>
      <c r="U1692" s="88"/>
      <c r="X1692" s="39"/>
    </row>
    <row r="1693" spans="1:24">
      <c r="A1693" s="86"/>
      <c r="D1693" s="67"/>
      <c r="E1693" s="67"/>
      <c r="F1693" s="67"/>
      <c r="G1693" s="67"/>
      <c r="H1693" s="67"/>
      <c r="I1693" s="67"/>
      <c r="J1693" s="67"/>
      <c r="K1693" s="87"/>
      <c r="L1693" s="67"/>
      <c r="M1693" s="67"/>
      <c r="N1693" s="67"/>
      <c r="O1693" s="67"/>
      <c r="P1693" s="67"/>
      <c r="Q1693" s="67"/>
      <c r="R1693" s="87"/>
      <c r="S1693" s="67"/>
      <c r="U1693" s="88"/>
      <c r="X1693" s="39"/>
    </row>
    <row r="1694" spans="1:24">
      <c r="A1694" s="86"/>
      <c r="D1694" s="67"/>
      <c r="E1694" s="67"/>
      <c r="F1694" s="67"/>
      <c r="G1694" s="67"/>
      <c r="H1694" s="67"/>
      <c r="I1694" s="67"/>
      <c r="J1694" s="67"/>
      <c r="K1694" s="87"/>
      <c r="L1694" s="67"/>
      <c r="M1694" s="67"/>
      <c r="N1694" s="67"/>
      <c r="O1694" s="67"/>
      <c r="P1694" s="67"/>
      <c r="Q1694" s="67"/>
      <c r="R1694" s="87"/>
      <c r="S1694" s="67"/>
      <c r="U1694" s="88"/>
      <c r="X1694" s="39"/>
    </row>
    <row r="1695" spans="1:24">
      <c r="A1695" s="86"/>
      <c r="D1695" s="67"/>
      <c r="E1695" s="67"/>
      <c r="F1695" s="67"/>
      <c r="G1695" s="67"/>
      <c r="H1695" s="67"/>
      <c r="I1695" s="67"/>
      <c r="J1695" s="67"/>
      <c r="K1695" s="87"/>
      <c r="L1695" s="67"/>
      <c r="M1695" s="67"/>
      <c r="N1695" s="67"/>
      <c r="O1695" s="67"/>
      <c r="P1695" s="67"/>
      <c r="Q1695" s="67"/>
      <c r="R1695" s="87"/>
      <c r="S1695" s="67"/>
      <c r="U1695" s="88"/>
      <c r="X1695" s="39"/>
    </row>
    <row r="1696" spans="1:24">
      <c r="A1696" s="86"/>
      <c r="D1696" s="67"/>
      <c r="E1696" s="67"/>
      <c r="F1696" s="67"/>
      <c r="G1696" s="67"/>
      <c r="H1696" s="67"/>
      <c r="I1696" s="67"/>
      <c r="J1696" s="67"/>
      <c r="K1696" s="87"/>
      <c r="L1696" s="67"/>
      <c r="M1696" s="67"/>
      <c r="N1696" s="67"/>
      <c r="O1696" s="67"/>
      <c r="P1696" s="67"/>
      <c r="Q1696" s="67"/>
      <c r="R1696" s="87"/>
      <c r="S1696" s="67"/>
      <c r="U1696" s="88"/>
      <c r="X1696" s="39"/>
    </row>
    <row r="1697" spans="1:24">
      <c r="A1697" s="86"/>
      <c r="D1697" s="67"/>
      <c r="E1697" s="67"/>
      <c r="F1697" s="67"/>
      <c r="G1697" s="67"/>
      <c r="H1697" s="67"/>
      <c r="I1697" s="67"/>
      <c r="J1697" s="67"/>
      <c r="K1697" s="87"/>
      <c r="L1697" s="67"/>
      <c r="M1697" s="67"/>
      <c r="N1697" s="67"/>
      <c r="O1697" s="67"/>
      <c r="P1697" s="67"/>
      <c r="Q1697" s="67"/>
      <c r="R1697" s="87"/>
      <c r="S1697" s="67"/>
      <c r="U1697" s="88"/>
      <c r="X1697" s="39"/>
    </row>
    <row r="1698" spans="1:24">
      <c r="A1698" s="86"/>
      <c r="D1698" s="67"/>
      <c r="E1698" s="67"/>
      <c r="F1698" s="67"/>
      <c r="G1698" s="67"/>
      <c r="H1698" s="67"/>
      <c r="I1698" s="67"/>
      <c r="J1698" s="67"/>
      <c r="K1698" s="87"/>
      <c r="L1698" s="67"/>
      <c r="M1698" s="67"/>
      <c r="N1698" s="67"/>
      <c r="O1698" s="67"/>
      <c r="P1698" s="67"/>
      <c r="Q1698" s="67"/>
      <c r="R1698" s="87"/>
      <c r="S1698" s="67"/>
      <c r="U1698" s="88"/>
      <c r="X1698" s="39"/>
    </row>
    <row r="1699" spans="1:24">
      <c r="A1699" s="86"/>
      <c r="D1699" s="67"/>
      <c r="E1699" s="67"/>
      <c r="F1699" s="67"/>
      <c r="G1699" s="67"/>
      <c r="H1699" s="67"/>
      <c r="I1699" s="67"/>
      <c r="J1699" s="67"/>
      <c r="K1699" s="87"/>
      <c r="L1699" s="67"/>
      <c r="M1699" s="67"/>
      <c r="N1699" s="67"/>
      <c r="O1699" s="67"/>
      <c r="P1699" s="67"/>
      <c r="Q1699" s="67"/>
      <c r="R1699" s="87"/>
      <c r="S1699" s="67"/>
      <c r="U1699" s="88"/>
      <c r="X1699" s="39"/>
    </row>
    <row r="1700" spans="1:24">
      <c r="A1700" s="86"/>
      <c r="D1700" s="67"/>
      <c r="E1700" s="67"/>
      <c r="F1700" s="67"/>
      <c r="G1700" s="67"/>
      <c r="H1700" s="67"/>
      <c r="I1700" s="67"/>
      <c r="J1700" s="67"/>
      <c r="K1700" s="87"/>
      <c r="L1700" s="67"/>
      <c r="M1700" s="67"/>
      <c r="N1700" s="67"/>
      <c r="O1700" s="67"/>
      <c r="P1700" s="67"/>
      <c r="Q1700" s="67"/>
      <c r="R1700" s="87"/>
      <c r="S1700" s="67"/>
      <c r="U1700" s="88"/>
      <c r="X1700" s="39"/>
    </row>
    <row r="1701" spans="1:24">
      <c r="A1701" s="86"/>
      <c r="D1701" s="67"/>
      <c r="E1701" s="67"/>
      <c r="F1701" s="67"/>
      <c r="G1701" s="67"/>
      <c r="H1701" s="67"/>
      <c r="I1701" s="67"/>
      <c r="J1701" s="67"/>
      <c r="K1701" s="87"/>
      <c r="L1701" s="67"/>
      <c r="M1701" s="67"/>
      <c r="N1701" s="67"/>
      <c r="O1701" s="67"/>
      <c r="P1701" s="67"/>
      <c r="Q1701" s="67"/>
      <c r="R1701" s="87"/>
      <c r="S1701" s="67"/>
      <c r="U1701" s="88"/>
      <c r="X1701" s="39"/>
    </row>
    <row r="1702" spans="1:24">
      <c r="A1702" s="86"/>
      <c r="D1702" s="67"/>
      <c r="E1702" s="67"/>
      <c r="F1702" s="67"/>
      <c r="G1702" s="67"/>
      <c r="H1702" s="67"/>
      <c r="I1702" s="67"/>
      <c r="J1702" s="67"/>
      <c r="K1702" s="87"/>
      <c r="L1702" s="67"/>
      <c r="M1702" s="67"/>
      <c r="N1702" s="67"/>
      <c r="O1702" s="67"/>
      <c r="P1702" s="67"/>
      <c r="Q1702" s="67"/>
      <c r="R1702" s="87"/>
      <c r="S1702" s="67"/>
      <c r="U1702" s="88"/>
      <c r="X1702" s="39"/>
    </row>
    <row r="1703" spans="1:24">
      <c r="A1703" s="86"/>
      <c r="D1703" s="67"/>
      <c r="E1703" s="67"/>
      <c r="F1703" s="67"/>
      <c r="G1703" s="67"/>
      <c r="H1703" s="67"/>
      <c r="I1703" s="67"/>
      <c r="J1703" s="67"/>
      <c r="K1703" s="87"/>
      <c r="L1703" s="67"/>
      <c r="M1703" s="67"/>
      <c r="N1703" s="67"/>
      <c r="O1703" s="67"/>
      <c r="P1703" s="67"/>
      <c r="Q1703" s="67"/>
      <c r="R1703" s="87"/>
      <c r="S1703" s="67"/>
      <c r="U1703" s="88"/>
      <c r="X1703" s="39"/>
    </row>
    <row r="1704" spans="1:24">
      <c r="A1704" s="86"/>
      <c r="D1704" s="67"/>
      <c r="E1704" s="67"/>
      <c r="F1704" s="67"/>
      <c r="G1704" s="67"/>
      <c r="H1704" s="67"/>
      <c r="I1704" s="67"/>
      <c r="J1704" s="67"/>
      <c r="K1704" s="87"/>
      <c r="L1704" s="67"/>
      <c r="M1704" s="67"/>
      <c r="N1704" s="67"/>
      <c r="O1704" s="67"/>
      <c r="P1704" s="67"/>
      <c r="Q1704" s="67"/>
      <c r="R1704" s="87"/>
      <c r="S1704" s="67"/>
      <c r="U1704" s="88"/>
      <c r="X1704" s="39"/>
    </row>
    <row r="1705" spans="1:24">
      <c r="A1705" s="86"/>
      <c r="D1705" s="67"/>
      <c r="E1705" s="67"/>
      <c r="F1705" s="67"/>
      <c r="G1705" s="67"/>
      <c r="H1705" s="67"/>
      <c r="I1705" s="67"/>
      <c r="J1705" s="67"/>
      <c r="K1705" s="87"/>
      <c r="L1705" s="67"/>
      <c r="M1705" s="67"/>
      <c r="N1705" s="67"/>
      <c r="O1705" s="67"/>
      <c r="P1705" s="67"/>
      <c r="Q1705" s="67"/>
      <c r="R1705" s="87"/>
      <c r="S1705" s="67"/>
      <c r="U1705" s="88"/>
      <c r="X1705" s="39"/>
    </row>
    <row r="1706" spans="1:24">
      <c r="A1706" s="86"/>
      <c r="D1706" s="67"/>
      <c r="E1706" s="67"/>
      <c r="F1706" s="67"/>
      <c r="G1706" s="67"/>
      <c r="H1706" s="67"/>
      <c r="I1706" s="67"/>
      <c r="J1706" s="67"/>
      <c r="K1706" s="87"/>
      <c r="L1706" s="67"/>
      <c r="M1706" s="67"/>
      <c r="N1706" s="67"/>
      <c r="O1706" s="67"/>
      <c r="P1706" s="67"/>
      <c r="Q1706" s="67"/>
      <c r="R1706" s="87"/>
      <c r="S1706" s="67"/>
      <c r="U1706" s="88"/>
      <c r="X1706" s="39"/>
    </row>
    <row r="1707" spans="1:24">
      <c r="A1707" s="86"/>
      <c r="D1707" s="67"/>
      <c r="E1707" s="67"/>
      <c r="F1707" s="67"/>
      <c r="G1707" s="67"/>
      <c r="H1707" s="67"/>
      <c r="I1707" s="67"/>
      <c r="J1707" s="67"/>
      <c r="K1707" s="87"/>
      <c r="L1707" s="67"/>
      <c r="M1707" s="67"/>
      <c r="N1707" s="67"/>
      <c r="O1707" s="67"/>
      <c r="P1707" s="67"/>
      <c r="Q1707" s="67"/>
      <c r="R1707" s="87"/>
      <c r="S1707" s="67"/>
      <c r="U1707" s="88"/>
      <c r="X1707" s="39"/>
    </row>
    <row r="1708" spans="1:24">
      <c r="A1708" s="86"/>
      <c r="D1708" s="67"/>
      <c r="E1708" s="67"/>
      <c r="F1708" s="67"/>
      <c r="G1708" s="67"/>
      <c r="H1708" s="67"/>
      <c r="I1708" s="67"/>
      <c r="J1708" s="67"/>
      <c r="K1708" s="87"/>
      <c r="L1708" s="67"/>
      <c r="M1708" s="67"/>
      <c r="N1708" s="67"/>
      <c r="O1708" s="67"/>
      <c r="P1708" s="67"/>
      <c r="Q1708" s="67"/>
      <c r="R1708" s="87"/>
      <c r="S1708" s="67"/>
      <c r="U1708" s="88"/>
      <c r="X1708" s="39"/>
    </row>
    <row r="1709" spans="1:24">
      <c r="A1709" s="86"/>
      <c r="D1709" s="67"/>
      <c r="E1709" s="67"/>
      <c r="F1709" s="67"/>
      <c r="G1709" s="67"/>
      <c r="H1709" s="67"/>
      <c r="I1709" s="67"/>
      <c r="J1709" s="67"/>
      <c r="K1709" s="87"/>
      <c r="L1709" s="67"/>
      <c r="M1709" s="67"/>
      <c r="N1709" s="67"/>
      <c r="O1709" s="67"/>
      <c r="P1709" s="67"/>
      <c r="Q1709" s="67"/>
      <c r="R1709" s="87"/>
      <c r="S1709" s="67"/>
      <c r="U1709" s="88"/>
      <c r="X1709" s="39"/>
    </row>
    <row r="1710" spans="1:24">
      <c r="A1710" s="86"/>
      <c r="D1710" s="67"/>
      <c r="E1710" s="67"/>
      <c r="F1710" s="67"/>
      <c r="G1710" s="67"/>
      <c r="H1710" s="67"/>
      <c r="I1710" s="67"/>
      <c r="J1710" s="67"/>
      <c r="K1710" s="87"/>
      <c r="L1710" s="67"/>
      <c r="M1710" s="67"/>
      <c r="N1710" s="67"/>
      <c r="O1710" s="67"/>
      <c r="P1710" s="67"/>
      <c r="Q1710" s="67"/>
      <c r="R1710" s="87"/>
      <c r="S1710" s="67"/>
      <c r="U1710" s="88"/>
      <c r="X1710" s="39"/>
    </row>
    <row r="1711" spans="1:24">
      <c r="A1711" s="86"/>
      <c r="D1711" s="67"/>
      <c r="E1711" s="67"/>
      <c r="F1711" s="67"/>
      <c r="G1711" s="67"/>
      <c r="H1711" s="67"/>
      <c r="I1711" s="67"/>
      <c r="J1711" s="67"/>
      <c r="K1711" s="87"/>
      <c r="L1711" s="67"/>
      <c r="M1711" s="67"/>
      <c r="N1711" s="67"/>
      <c r="O1711" s="67"/>
      <c r="P1711" s="67"/>
      <c r="Q1711" s="67"/>
      <c r="R1711" s="87"/>
      <c r="S1711" s="67"/>
      <c r="U1711" s="88"/>
      <c r="X1711" s="39"/>
    </row>
    <row r="1712" spans="1:24">
      <c r="A1712" s="86"/>
      <c r="D1712" s="67"/>
      <c r="E1712" s="67"/>
      <c r="F1712" s="67"/>
      <c r="G1712" s="67"/>
      <c r="H1712" s="67"/>
      <c r="I1712" s="67"/>
      <c r="J1712" s="67"/>
      <c r="K1712" s="87"/>
      <c r="L1712" s="67"/>
      <c r="M1712" s="67"/>
      <c r="N1712" s="67"/>
      <c r="O1712" s="67"/>
      <c r="P1712" s="67"/>
      <c r="Q1712" s="67"/>
      <c r="R1712" s="87"/>
      <c r="S1712" s="67"/>
      <c r="U1712" s="88"/>
      <c r="X1712" s="39"/>
    </row>
    <row r="1713" spans="1:24">
      <c r="A1713" s="86"/>
      <c r="D1713" s="67"/>
      <c r="E1713" s="67"/>
      <c r="F1713" s="67"/>
      <c r="G1713" s="67"/>
      <c r="H1713" s="67"/>
      <c r="I1713" s="67"/>
      <c r="J1713" s="67"/>
      <c r="K1713" s="87"/>
      <c r="L1713" s="67"/>
      <c r="M1713" s="67"/>
      <c r="N1713" s="67"/>
      <c r="O1713" s="67"/>
      <c r="P1713" s="67"/>
      <c r="Q1713" s="67"/>
      <c r="R1713" s="87"/>
      <c r="S1713" s="67"/>
      <c r="U1713" s="88"/>
      <c r="X1713" s="39"/>
    </row>
    <row r="1714" spans="1:24">
      <c r="A1714" s="86"/>
      <c r="D1714" s="67"/>
      <c r="E1714" s="67"/>
      <c r="F1714" s="67"/>
      <c r="G1714" s="67"/>
      <c r="H1714" s="67"/>
      <c r="I1714" s="67"/>
      <c r="J1714" s="67"/>
      <c r="K1714" s="87"/>
      <c r="L1714" s="67"/>
      <c r="M1714" s="67"/>
      <c r="N1714" s="67"/>
      <c r="O1714" s="67"/>
      <c r="P1714" s="67"/>
      <c r="Q1714" s="67"/>
      <c r="R1714" s="87"/>
      <c r="S1714" s="67"/>
      <c r="U1714" s="88"/>
      <c r="X1714" s="39"/>
    </row>
    <row r="1715" spans="1:24">
      <c r="A1715" s="86"/>
      <c r="D1715" s="67"/>
      <c r="E1715" s="67"/>
      <c r="F1715" s="67"/>
      <c r="G1715" s="67"/>
      <c r="H1715" s="67"/>
      <c r="I1715" s="67"/>
      <c r="J1715" s="67"/>
      <c r="K1715" s="87"/>
      <c r="L1715" s="67"/>
      <c r="M1715" s="67"/>
      <c r="N1715" s="67"/>
      <c r="O1715" s="67"/>
      <c r="P1715" s="67"/>
      <c r="Q1715" s="67"/>
      <c r="R1715" s="87"/>
      <c r="S1715" s="67"/>
      <c r="U1715" s="88"/>
      <c r="X1715" s="39"/>
    </row>
    <row r="1716" spans="1:24">
      <c r="A1716" s="86"/>
      <c r="D1716" s="67"/>
      <c r="E1716" s="67"/>
      <c r="F1716" s="67"/>
      <c r="G1716" s="67"/>
      <c r="H1716" s="67"/>
      <c r="I1716" s="67"/>
      <c r="J1716" s="67"/>
      <c r="K1716" s="87"/>
      <c r="L1716" s="67"/>
      <c r="M1716" s="67"/>
      <c r="N1716" s="67"/>
      <c r="O1716" s="67"/>
      <c r="P1716" s="67"/>
      <c r="Q1716" s="67"/>
      <c r="R1716" s="87"/>
      <c r="S1716" s="67"/>
      <c r="U1716" s="88"/>
      <c r="X1716" s="39"/>
    </row>
    <row r="1717" spans="1:24">
      <c r="A1717" s="86"/>
      <c r="D1717" s="67"/>
      <c r="E1717" s="67"/>
      <c r="F1717" s="67"/>
      <c r="G1717" s="67"/>
      <c r="H1717" s="67"/>
      <c r="I1717" s="67"/>
      <c r="J1717" s="67"/>
      <c r="K1717" s="87"/>
      <c r="L1717" s="67"/>
      <c r="M1717" s="67"/>
      <c r="N1717" s="67"/>
      <c r="O1717" s="67"/>
      <c r="P1717" s="67"/>
      <c r="Q1717" s="67"/>
      <c r="R1717" s="87"/>
      <c r="S1717" s="67"/>
      <c r="U1717" s="88"/>
      <c r="X1717" s="39"/>
    </row>
    <row r="1718" spans="1:24">
      <c r="A1718" s="86"/>
      <c r="D1718" s="67"/>
      <c r="E1718" s="67"/>
      <c r="F1718" s="67"/>
      <c r="G1718" s="67"/>
      <c r="H1718" s="67"/>
      <c r="I1718" s="67"/>
      <c r="J1718" s="67"/>
      <c r="K1718" s="87"/>
      <c r="L1718" s="67"/>
      <c r="M1718" s="67"/>
      <c r="N1718" s="67"/>
      <c r="O1718" s="67"/>
      <c r="P1718" s="67"/>
      <c r="Q1718" s="67"/>
      <c r="R1718" s="87"/>
      <c r="S1718" s="67"/>
      <c r="U1718" s="88"/>
      <c r="X1718" s="39"/>
    </row>
    <row r="1719" spans="1:24">
      <c r="A1719" s="86"/>
      <c r="D1719" s="67"/>
      <c r="E1719" s="67"/>
      <c r="F1719" s="67"/>
      <c r="G1719" s="67"/>
      <c r="H1719" s="67"/>
      <c r="I1719" s="67"/>
      <c r="J1719" s="67"/>
      <c r="K1719" s="87"/>
      <c r="L1719" s="67"/>
      <c r="M1719" s="67"/>
      <c r="N1719" s="67"/>
      <c r="O1719" s="67"/>
      <c r="P1719" s="67"/>
      <c r="Q1719" s="67"/>
      <c r="R1719" s="87"/>
      <c r="S1719" s="67"/>
      <c r="U1719" s="88"/>
      <c r="X1719" s="39"/>
    </row>
    <row r="1720" spans="1:24">
      <c r="A1720" s="86"/>
      <c r="D1720" s="67"/>
      <c r="E1720" s="67"/>
      <c r="F1720" s="67"/>
      <c r="G1720" s="67"/>
      <c r="H1720" s="67"/>
      <c r="I1720" s="67"/>
      <c r="J1720" s="67"/>
      <c r="K1720" s="87"/>
      <c r="L1720" s="67"/>
      <c r="M1720" s="67"/>
      <c r="N1720" s="67"/>
      <c r="O1720" s="67"/>
      <c r="P1720" s="67"/>
      <c r="Q1720" s="67"/>
      <c r="R1720" s="87"/>
      <c r="S1720" s="67"/>
      <c r="U1720" s="88"/>
      <c r="X1720" s="39"/>
    </row>
    <row r="1721" spans="1:24">
      <c r="A1721" s="86"/>
      <c r="D1721" s="67"/>
      <c r="E1721" s="67"/>
      <c r="F1721" s="67"/>
      <c r="G1721" s="67"/>
      <c r="H1721" s="67"/>
      <c r="I1721" s="67"/>
      <c r="J1721" s="67"/>
      <c r="K1721" s="87"/>
      <c r="L1721" s="67"/>
      <c r="M1721" s="67"/>
      <c r="N1721" s="67"/>
      <c r="O1721" s="67"/>
      <c r="P1721" s="67"/>
      <c r="Q1721" s="67"/>
      <c r="R1721" s="87"/>
      <c r="S1721" s="67"/>
      <c r="U1721" s="88"/>
      <c r="X1721" s="39"/>
    </row>
    <row r="1722" spans="1:24">
      <c r="A1722" s="86"/>
      <c r="D1722" s="67"/>
      <c r="E1722" s="67"/>
      <c r="F1722" s="67"/>
      <c r="G1722" s="67"/>
      <c r="H1722" s="67"/>
      <c r="I1722" s="67"/>
      <c r="J1722" s="67"/>
      <c r="K1722" s="87"/>
      <c r="L1722" s="67"/>
      <c r="M1722" s="67"/>
      <c r="N1722" s="67"/>
      <c r="O1722" s="67"/>
      <c r="P1722" s="67"/>
      <c r="Q1722" s="67"/>
      <c r="R1722" s="87"/>
      <c r="S1722" s="67"/>
      <c r="U1722" s="88"/>
      <c r="X1722" s="39"/>
    </row>
    <row r="1723" spans="1:24">
      <c r="A1723" s="86"/>
      <c r="D1723" s="67"/>
      <c r="E1723" s="67"/>
      <c r="F1723" s="67"/>
      <c r="G1723" s="67"/>
      <c r="H1723" s="67"/>
      <c r="I1723" s="67"/>
      <c r="J1723" s="67"/>
      <c r="K1723" s="87"/>
      <c r="L1723" s="67"/>
      <c r="M1723" s="67"/>
      <c r="N1723" s="67"/>
      <c r="O1723" s="67"/>
      <c r="P1723" s="67"/>
      <c r="Q1723" s="67"/>
      <c r="R1723" s="87"/>
      <c r="S1723" s="67"/>
      <c r="U1723" s="88"/>
      <c r="X1723" s="39"/>
    </row>
    <row r="1724" spans="1:24">
      <c r="A1724" s="86"/>
      <c r="D1724" s="67"/>
      <c r="E1724" s="67"/>
      <c r="F1724" s="67"/>
      <c r="G1724" s="67"/>
      <c r="H1724" s="67"/>
      <c r="I1724" s="67"/>
      <c r="J1724" s="67"/>
      <c r="K1724" s="87"/>
      <c r="L1724" s="67"/>
      <c r="M1724" s="67"/>
      <c r="N1724" s="67"/>
      <c r="O1724" s="67"/>
      <c r="P1724" s="67"/>
      <c r="Q1724" s="67"/>
      <c r="R1724" s="87"/>
      <c r="S1724" s="67"/>
      <c r="U1724" s="88"/>
      <c r="X1724" s="39"/>
    </row>
    <row r="1725" spans="1:24">
      <c r="A1725" s="86"/>
      <c r="D1725" s="67"/>
      <c r="E1725" s="67"/>
      <c r="F1725" s="67"/>
      <c r="G1725" s="67"/>
      <c r="H1725" s="67"/>
      <c r="I1725" s="67"/>
      <c r="J1725" s="67"/>
      <c r="K1725" s="87"/>
      <c r="L1725" s="67"/>
      <c r="M1725" s="67"/>
      <c r="N1725" s="67"/>
      <c r="O1725" s="67"/>
      <c r="P1725" s="67"/>
      <c r="Q1725" s="67"/>
      <c r="R1725" s="87"/>
      <c r="S1725" s="67"/>
      <c r="U1725" s="88"/>
      <c r="X1725" s="39"/>
    </row>
    <row r="1726" spans="1:24">
      <c r="A1726" s="86"/>
      <c r="D1726" s="67"/>
      <c r="E1726" s="67"/>
      <c r="F1726" s="67"/>
      <c r="G1726" s="67"/>
      <c r="H1726" s="67"/>
      <c r="I1726" s="67"/>
      <c r="J1726" s="67"/>
      <c r="K1726" s="87"/>
      <c r="L1726" s="67"/>
      <c r="M1726" s="67"/>
      <c r="N1726" s="67"/>
      <c r="O1726" s="67"/>
      <c r="P1726" s="67"/>
      <c r="Q1726" s="67"/>
      <c r="R1726" s="87"/>
      <c r="S1726" s="67"/>
      <c r="U1726" s="88"/>
      <c r="X1726" s="39"/>
    </row>
    <row r="1727" spans="1:24">
      <c r="A1727" s="86"/>
      <c r="D1727" s="67"/>
      <c r="E1727" s="67"/>
      <c r="F1727" s="67"/>
      <c r="G1727" s="67"/>
      <c r="H1727" s="67"/>
      <c r="I1727" s="67"/>
      <c r="J1727" s="67"/>
      <c r="K1727" s="87"/>
      <c r="L1727" s="67"/>
      <c r="M1727" s="67"/>
      <c r="N1727" s="67"/>
      <c r="O1727" s="67"/>
      <c r="P1727" s="67"/>
      <c r="Q1727" s="67"/>
      <c r="R1727" s="87"/>
      <c r="S1727" s="67"/>
      <c r="U1727" s="88"/>
      <c r="X1727" s="39"/>
    </row>
    <row r="1728" spans="1:24">
      <c r="A1728" s="86"/>
      <c r="D1728" s="67"/>
      <c r="E1728" s="67"/>
      <c r="F1728" s="67"/>
      <c r="G1728" s="67"/>
      <c r="H1728" s="67"/>
      <c r="I1728" s="67"/>
      <c r="J1728" s="67"/>
      <c r="K1728" s="87"/>
      <c r="L1728" s="67"/>
      <c r="M1728" s="67"/>
      <c r="N1728" s="67"/>
      <c r="O1728" s="67"/>
      <c r="P1728" s="67"/>
      <c r="Q1728" s="67"/>
      <c r="R1728" s="87"/>
      <c r="S1728" s="67"/>
      <c r="U1728" s="88"/>
      <c r="X1728" s="39"/>
    </row>
    <row r="1729" spans="1:24">
      <c r="A1729" s="86"/>
      <c r="D1729" s="67"/>
      <c r="E1729" s="67"/>
      <c r="F1729" s="67"/>
      <c r="G1729" s="67"/>
      <c r="H1729" s="67"/>
      <c r="I1729" s="67"/>
      <c r="J1729" s="67"/>
      <c r="K1729" s="87"/>
      <c r="L1729" s="67"/>
      <c r="M1729" s="67"/>
      <c r="N1729" s="67"/>
      <c r="O1729" s="67"/>
      <c r="P1729" s="67"/>
      <c r="Q1729" s="67"/>
      <c r="R1729" s="87"/>
      <c r="S1729" s="67"/>
      <c r="U1729" s="88"/>
      <c r="X1729" s="39"/>
    </row>
    <row r="1730" spans="1:24">
      <c r="A1730" s="86"/>
      <c r="D1730" s="67"/>
      <c r="E1730" s="67"/>
      <c r="F1730" s="67"/>
      <c r="G1730" s="67"/>
      <c r="H1730" s="67"/>
      <c r="I1730" s="67"/>
      <c r="J1730" s="67"/>
      <c r="K1730" s="87"/>
      <c r="L1730" s="67"/>
      <c r="M1730" s="67"/>
      <c r="N1730" s="67"/>
      <c r="O1730" s="67"/>
      <c r="P1730" s="67"/>
      <c r="Q1730" s="67"/>
      <c r="R1730" s="87"/>
      <c r="S1730" s="67"/>
      <c r="U1730" s="88"/>
      <c r="X1730" s="39"/>
    </row>
    <row r="1731" spans="1:24">
      <c r="A1731" s="86"/>
      <c r="D1731" s="67"/>
      <c r="E1731" s="67"/>
      <c r="F1731" s="67"/>
      <c r="G1731" s="67"/>
      <c r="H1731" s="67"/>
      <c r="I1731" s="67"/>
      <c r="J1731" s="67"/>
      <c r="K1731" s="87"/>
      <c r="L1731" s="67"/>
      <c r="M1731" s="67"/>
      <c r="N1731" s="67"/>
      <c r="O1731" s="67"/>
      <c r="P1731" s="67"/>
      <c r="Q1731" s="67"/>
      <c r="R1731" s="87"/>
      <c r="S1731" s="67"/>
      <c r="U1731" s="88"/>
      <c r="X1731" s="39"/>
    </row>
    <row r="1732" spans="1:24">
      <c r="A1732" s="86"/>
      <c r="D1732" s="67"/>
      <c r="E1732" s="67"/>
      <c r="F1732" s="67"/>
      <c r="G1732" s="67"/>
      <c r="H1732" s="67"/>
      <c r="I1732" s="67"/>
      <c r="J1732" s="67"/>
      <c r="K1732" s="87"/>
      <c r="L1732" s="67"/>
      <c r="M1732" s="67"/>
      <c r="N1732" s="67"/>
      <c r="O1732" s="67"/>
      <c r="P1732" s="67"/>
      <c r="Q1732" s="67"/>
      <c r="R1732" s="87"/>
      <c r="S1732" s="67"/>
      <c r="U1732" s="88"/>
      <c r="X1732" s="39"/>
    </row>
    <row r="1733" spans="1:24">
      <c r="A1733" s="86"/>
      <c r="D1733" s="67"/>
      <c r="E1733" s="67"/>
      <c r="F1733" s="67"/>
      <c r="G1733" s="67"/>
      <c r="H1733" s="67"/>
      <c r="I1733" s="67"/>
      <c r="J1733" s="67"/>
      <c r="K1733" s="87"/>
      <c r="L1733" s="67"/>
      <c r="M1733" s="67"/>
      <c r="N1733" s="67"/>
      <c r="O1733" s="67"/>
      <c r="P1733" s="67"/>
      <c r="Q1733" s="67"/>
      <c r="R1733" s="87"/>
      <c r="S1733" s="67"/>
      <c r="U1733" s="88"/>
      <c r="X1733" s="39"/>
    </row>
    <row r="1734" spans="1:24">
      <c r="A1734" s="86"/>
      <c r="D1734" s="67"/>
      <c r="E1734" s="67"/>
      <c r="F1734" s="67"/>
      <c r="G1734" s="67"/>
      <c r="H1734" s="67"/>
      <c r="I1734" s="67"/>
      <c r="J1734" s="67"/>
      <c r="K1734" s="87"/>
      <c r="L1734" s="67"/>
      <c r="M1734" s="67"/>
      <c r="N1734" s="67"/>
      <c r="O1734" s="67"/>
      <c r="P1734" s="67"/>
      <c r="Q1734" s="67"/>
      <c r="R1734" s="87"/>
      <c r="S1734" s="67"/>
      <c r="U1734" s="88"/>
      <c r="X1734" s="39"/>
    </row>
    <row r="1735" spans="1:24">
      <c r="A1735" s="86"/>
      <c r="D1735" s="67"/>
      <c r="E1735" s="67"/>
      <c r="F1735" s="67"/>
      <c r="G1735" s="67"/>
      <c r="H1735" s="67"/>
      <c r="I1735" s="67"/>
      <c r="J1735" s="67"/>
      <c r="K1735" s="87"/>
      <c r="L1735" s="67"/>
      <c r="M1735" s="67"/>
      <c r="N1735" s="67"/>
      <c r="O1735" s="67"/>
      <c r="P1735" s="67"/>
      <c r="Q1735" s="67"/>
      <c r="R1735" s="87"/>
      <c r="S1735" s="67"/>
      <c r="U1735" s="88"/>
      <c r="X1735" s="39"/>
    </row>
    <row r="1736" spans="1:24">
      <c r="A1736" s="86"/>
      <c r="D1736" s="67"/>
      <c r="E1736" s="67"/>
      <c r="F1736" s="67"/>
      <c r="G1736" s="67"/>
      <c r="H1736" s="67"/>
      <c r="I1736" s="67"/>
      <c r="J1736" s="67"/>
      <c r="K1736" s="87"/>
      <c r="L1736" s="67"/>
      <c r="M1736" s="67"/>
      <c r="N1736" s="67"/>
      <c r="O1736" s="67"/>
      <c r="P1736" s="67"/>
      <c r="Q1736" s="67"/>
      <c r="R1736" s="87"/>
      <c r="S1736" s="67"/>
      <c r="U1736" s="88"/>
      <c r="X1736" s="39"/>
    </row>
    <row r="1737" spans="1:24">
      <c r="A1737" s="86"/>
      <c r="D1737" s="67"/>
      <c r="E1737" s="67"/>
      <c r="F1737" s="67"/>
      <c r="G1737" s="67"/>
      <c r="H1737" s="67"/>
      <c r="I1737" s="67"/>
      <c r="J1737" s="67"/>
      <c r="K1737" s="87"/>
      <c r="L1737" s="67"/>
      <c r="M1737" s="67"/>
      <c r="N1737" s="67"/>
      <c r="O1737" s="67"/>
      <c r="P1737" s="67"/>
      <c r="Q1737" s="67"/>
      <c r="R1737" s="87"/>
      <c r="S1737" s="67"/>
      <c r="U1737" s="88"/>
      <c r="X1737" s="39"/>
    </row>
    <row r="1738" spans="1:24">
      <c r="A1738" s="86"/>
      <c r="D1738" s="67"/>
      <c r="E1738" s="67"/>
      <c r="F1738" s="67"/>
      <c r="G1738" s="67"/>
      <c r="H1738" s="67"/>
      <c r="I1738" s="67"/>
      <c r="J1738" s="67"/>
      <c r="K1738" s="87"/>
      <c r="L1738" s="67"/>
      <c r="M1738" s="67"/>
      <c r="N1738" s="67"/>
      <c r="O1738" s="67"/>
      <c r="P1738" s="67"/>
      <c r="Q1738" s="67"/>
      <c r="R1738" s="87"/>
      <c r="S1738" s="67"/>
      <c r="U1738" s="88"/>
      <c r="X1738" s="39"/>
    </row>
    <row r="1739" spans="1:24">
      <c r="A1739" s="86"/>
      <c r="D1739" s="67"/>
      <c r="E1739" s="67"/>
      <c r="F1739" s="67"/>
      <c r="G1739" s="67"/>
      <c r="H1739" s="67"/>
      <c r="I1739" s="67"/>
      <c r="J1739" s="67"/>
      <c r="K1739" s="87"/>
      <c r="L1739" s="67"/>
      <c r="M1739" s="67"/>
      <c r="N1739" s="67"/>
      <c r="O1739" s="67"/>
      <c r="P1739" s="67"/>
      <c r="Q1739" s="67"/>
      <c r="R1739" s="87"/>
      <c r="S1739" s="67"/>
      <c r="U1739" s="88"/>
      <c r="X1739" s="39"/>
    </row>
    <row r="1740" spans="1:24">
      <c r="A1740" s="86"/>
      <c r="D1740" s="67"/>
      <c r="E1740" s="67"/>
      <c r="F1740" s="67"/>
      <c r="G1740" s="67"/>
      <c r="H1740" s="67"/>
      <c r="I1740" s="67"/>
      <c r="J1740" s="67"/>
      <c r="K1740" s="87"/>
      <c r="L1740" s="67"/>
      <c r="M1740" s="67"/>
      <c r="N1740" s="67"/>
      <c r="O1740" s="67"/>
      <c r="P1740" s="67"/>
      <c r="Q1740" s="67"/>
      <c r="R1740" s="87"/>
      <c r="S1740" s="67"/>
      <c r="U1740" s="88"/>
      <c r="X1740" s="39"/>
    </row>
    <row r="1741" spans="1:24">
      <c r="A1741" s="86"/>
      <c r="D1741" s="67"/>
      <c r="E1741" s="67"/>
      <c r="F1741" s="67"/>
      <c r="G1741" s="67"/>
      <c r="H1741" s="67"/>
      <c r="I1741" s="67"/>
      <c r="J1741" s="67"/>
      <c r="K1741" s="87"/>
      <c r="L1741" s="67"/>
      <c r="M1741" s="67"/>
      <c r="N1741" s="67"/>
      <c r="O1741" s="67"/>
      <c r="P1741" s="67"/>
      <c r="Q1741" s="67"/>
      <c r="R1741" s="87"/>
      <c r="S1741" s="67"/>
      <c r="U1741" s="88"/>
      <c r="X1741" s="39"/>
    </row>
    <row r="1742" spans="1:24">
      <c r="A1742" s="86"/>
      <c r="D1742" s="67"/>
      <c r="E1742" s="67"/>
      <c r="F1742" s="67"/>
      <c r="G1742" s="67"/>
      <c r="H1742" s="67"/>
      <c r="I1742" s="67"/>
      <c r="J1742" s="67"/>
      <c r="K1742" s="87"/>
      <c r="L1742" s="67"/>
      <c r="M1742" s="67"/>
      <c r="N1742" s="67"/>
      <c r="O1742" s="67"/>
      <c r="P1742" s="67"/>
      <c r="Q1742" s="67"/>
      <c r="R1742" s="87"/>
      <c r="S1742" s="67"/>
      <c r="U1742" s="88"/>
      <c r="X1742" s="39"/>
    </row>
    <row r="1743" spans="1:24">
      <c r="A1743" s="86"/>
      <c r="D1743" s="67"/>
      <c r="E1743" s="67"/>
      <c r="F1743" s="67"/>
      <c r="G1743" s="67"/>
      <c r="H1743" s="67"/>
      <c r="I1743" s="67"/>
      <c r="J1743" s="67"/>
      <c r="K1743" s="87"/>
      <c r="L1743" s="67"/>
      <c r="M1743" s="67"/>
      <c r="N1743" s="67"/>
      <c r="O1743" s="67"/>
      <c r="P1743" s="67"/>
      <c r="Q1743" s="67"/>
      <c r="R1743" s="87"/>
      <c r="S1743" s="67"/>
      <c r="U1743" s="88"/>
      <c r="X1743" s="39"/>
    </row>
    <row r="1744" spans="1:24">
      <c r="A1744" s="86"/>
      <c r="D1744" s="67"/>
      <c r="E1744" s="67"/>
      <c r="F1744" s="67"/>
      <c r="G1744" s="67"/>
      <c r="H1744" s="67"/>
      <c r="I1744" s="67"/>
      <c r="J1744" s="67"/>
      <c r="K1744" s="87"/>
      <c r="L1744" s="67"/>
      <c r="M1744" s="67"/>
      <c r="N1744" s="67"/>
      <c r="O1744" s="67"/>
      <c r="P1744" s="67"/>
      <c r="Q1744" s="67"/>
      <c r="R1744" s="87"/>
      <c r="S1744" s="67"/>
      <c r="U1744" s="88"/>
      <c r="X1744" s="39"/>
    </row>
    <row r="1745" spans="1:24">
      <c r="A1745" s="86"/>
      <c r="D1745" s="67"/>
      <c r="E1745" s="67"/>
      <c r="F1745" s="67"/>
      <c r="G1745" s="67"/>
      <c r="H1745" s="67"/>
      <c r="I1745" s="67"/>
      <c r="J1745" s="67"/>
      <c r="K1745" s="87"/>
      <c r="L1745" s="67"/>
      <c r="M1745" s="67"/>
      <c r="N1745" s="67"/>
      <c r="O1745" s="67"/>
      <c r="P1745" s="67"/>
      <c r="Q1745" s="67"/>
      <c r="R1745" s="87"/>
      <c r="S1745" s="67"/>
      <c r="U1745" s="88"/>
      <c r="X1745" s="39"/>
    </row>
    <row r="1746" spans="1:24">
      <c r="A1746" s="86"/>
      <c r="D1746" s="67"/>
      <c r="E1746" s="67"/>
      <c r="F1746" s="67"/>
      <c r="G1746" s="67"/>
      <c r="H1746" s="67"/>
      <c r="I1746" s="67"/>
      <c r="J1746" s="67"/>
      <c r="K1746" s="87"/>
      <c r="L1746" s="67"/>
      <c r="M1746" s="67"/>
      <c r="N1746" s="67"/>
      <c r="O1746" s="67"/>
      <c r="P1746" s="67"/>
      <c r="Q1746" s="67"/>
      <c r="R1746" s="87"/>
      <c r="S1746" s="67"/>
      <c r="U1746" s="88"/>
      <c r="X1746" s="39"/>
    </row>
    <row r="1747" spans="1:24">
      <c r="A1747" s="86"/>
      <c r="D1747" s="67"/>
      <c r="E1747" s="67"/>
      <c r="F1747" s="67"/>
      <c r="G1747" s="67"/>
      <c r="H1747" s="67"/>
      <c r="I1747" s="67"/>
      <c r="J1747" s="67"/>
      <c r="K1747" s="87"/>
      <c r="L1747" s="67"/>
      <c r="M1747" s="67"/>
      <c r="N1747" s="67"/>
      <c r="O1747" s="67"/>
      <c r="P1747" s="67"/>
      <c r="Q1747" s="67"/>
      <c r="R1747" s="87"/>
      <c r="S1747" s="67"/>
      <c r="U1747" s="88"/>
      <c r="X1747" s="39"/>
    </row>
    <row r="1748" spans="1:24">
      <c r="A1748" s="86"/>
      <c r="D1748" s="67"/>
      <c r="E1748" s="67"/>
      <c r="F1748" s="67"/>
      <c r="G1748" s="67"/>
      <c r="H1748" s="67"/>
      <c r="I1748" s="67"/>
      <c r="J1748" s="67"/>
      <c r="K1748" s="87"/>
      <c r="L1748" s="67"/>
      <c r="M1748" s="67"/>
      <c r="N1748" s="67"/>
      <c r="O1748" s="67"/>
      <c r="P1748" s="67"/>
      <c r="Q1748" s="67"/>
      <c r="R1748" s="87"/>
      <c r="S1748" s="67"/>
      <c r="U1748" s="88"/>
      <c r="X1748" s="39"/>
    </row>
    <row r="1749" spans="1:24">
      <c r="A1749" s="86"/>
      <c r="D1749" s="67"/>
      <c r="E1749" s="67"/>
      <c r="F1749" s="67"/>
      <c r="G1749" s="67"/>
      <c r="H1749" s="67"/>
      <c r="I1749" s="67"/>
      <c r="J1749" s="67"/>
      <c r="K1749" s="87"/>
      <c r="L1749" s="67"/>
      <c r="M1749" s="67"/>
      <c r="N1749" s="67"/>
      <c r="O1749" s="67"/>
      <c r="P1749" s="67"/>
      <c r="Q1749" s="67"/>
      <c r="R1749" s="87"/>
      <c r="S1749" s="67"/>
      <c r="U1749" s="88"/>
      <c r="X1749" s="39"/>
    </row>
    <row r="1750" spans="1:24">
      <c r="A1750" s="86"/>
      <c r="D1750" s="67"/>
      <c r="E1750" s="67"/>
      <c r="F1750" s="67"/>
      <c r="G1750" s="67"/>
      <c r="H1750" s="67"/>
      <c r="I1750" s="67"/>
      <c r="J1750" s="67"/>
      <c r="K1750" s="87"/>
      <c r="L1750" s="67"/>
      <c r="M1750" s="67"/>
      <c r="N1750" s="67"/>
      <c r="O1750" s="67"/>
      <c r="P1750" s="67"/>
      <c r="Q1750" s="67"/>
      <c r="R1750" s="87"/>
      <c r="S1750" s="67"/>
      <c r="U1750" s="88"/>
      <c r="X1750" s="39"/>
    </row>
    <row r="1751" spans="1:24">
      <c r="A1751" s="86"/>
      <c r="D1751" s="67"/>
      <c r="E1751" s="67"/>
      <c r="F1751" s="67"/>
      <c r="G1751" s="67"/>
      <c r="H1751" s="67"/>
      <c r="I1751" s="67"/>
      <c r="J1751" s="67"/>
      <c r="K1751" s="87"/>
      <c r="L1751" s="67"/>
      <c r="M1751" s="67"/>
      <c r="N1751" s="67"/>
      <c r="O1751" s="67"/>
      <c r="P1751" s="67"/>
      <c r="Q1751" s="67"/>
      <c r="R1751" s="87"/>
      <c r="S1751" s="67"/>
      <c r="U1751" s="88"/>
      <c r="X1751" s="39"/>
    </row>
    <row r="1752" spans="1:24">
      <c r="A1752" s="86"/>
      <c r="D1752" s="67"/>
      <c r="E1752" s="67"/>
      <c r="F1752" s="67"/>
      <c r="G1752" s="67"/>
      <c r="H1752" s="67"/>
      <c r="I1752" s="67"/>
      <c r="J1752" s="67"/>
      <c r="K1752" s="87"/>
      <c r="L1752" s="67"/>
      <c r="M1752" s="67"/>
      <c r="N1752" s="67"/>
      <c r="O1752" s="67"/>
      <c r="P1752" s="67"/>
      <c r="Q1752" s="67"/>
      <c r="R1752" s="87"/>
      <c r="S1752" s="67"/>
      <c r="U1752" s="88"/>
      <c r="X1752" s="39"/>
    </row>
    <row r="1753" spans="1:24">
      <c r="A1753" s="86"/>
      <c r="D1753" s="67"/>
      <c r="E1753" s="67"/>
      <c r="F1753" s="67"/>
      <c r="G1753" s="67"/>
      <c r="H1753" s="67"/>
      <c r="I1753" s="67"/>
      <c r="J1753" s="67"/>
      <c r="K1753" s="87"/>
      <c r="L1753" s="67"/>
      <c r="M1753" s="67"/>
      <c r="N1753" s="67"/>
      <c r="O1753" s="67"/>
      <c r="P1753" s="67"/>
      <c r="Q1753" s="67"/>
      <c r="R1753" s="87"/>
      <c r="S1753" s="67"/>
      <c r="U1753" s="88"/>
      <c r="X1753" s="39"/>
    </row>
    <row r="1754" spans="1:24">
      <c r="A1754" s="86"/>
      <c r="D1754" s="67"/>
      <c r="E1754" s="67"/>
      <c r="F1754" s="67"/>
      <c r="G1754" s="67"/>
      <c r="H1754" s="67"/>
      <c r="I1754" s="67"/>
      <c r="J1754" s="67"/>
      <c r="K1754" s="87"/>
      <c r="L1754" s="67"/>
      <c r="M1754" s="67"/>
      <c r="N1754" s="67"/>
      <c r="O1754" s="67"/>
      <c r="P1754" s="67"/>
      <c r="Q1754" s="67"/>
      <c r="R1754" s="87"/>
      <c r="S1754" s="67"/>
      <c r="U1754" s="88"/>
      <c r="X1754" s="39"/>
    </row>
    <row r="1755" spans="1:24">
      <c r="A1755" s="86"/>
      <c r="D1755" s="67"/>
      <c r="E1755" s="67"/>
      <c r="F1755" s="67"/>
      <c r="G1755" s="67"/>
      <c r="H1755" s="67"/>
      <c r="I1755" s="67"/>
      <c r="J1755" s="67"/>
      <c r="K1755" s="87"/>
      <c r="L1755" s="67"/>
      <c r="M1755" s="67"/>
      <c r="N1755" s="67"/>
      <c r="O1755" s="67"/>
      <c r="P1755" s="67"/>
      <c r="Q1755" s="67"/>
      <c r="R1755" s="87"/>
      <c r="S1755" s="67"/>
      <c r="U1755" s="88"/>
      <c r="X1755" s="39"/>
    </row>
    <row r="1756" spans="1:24">
      <c r="A1756" s="86"/>
      <c r="D1756" s="67"/>
      <c r="E1756" s="67"/>
      <c r="F1756" s="67"/>
      <c r="G1756" s="67"/>
      <c r="H1756" s="67"/>
      <c r="I1756" s="67"/>
      <c r="J1756" s="67"/>
      <c r="K1756" s="87"/>
      <c r="L1756" s="67"/>
      <c r="M1756" s="67"/>
      <c r="N1756" s="67"/>
      <c r="O1756" s="67"/>
      <c r="P1756" s="67"/>
      <c r="Q1756" s="67"/>
      <c r="R1756" s="87"/>
      <c r="S1756" s="67"/>
      <c r="U1756" s="88"/>
      <c r="X1756" s="39"/>
    </row>
    <row r="1757" spans="1:24">
      <c r="A1757" s="86"/>
      <c r="D1757" s="67"/>
      <c r="E1757" s="67"/>
      <c r="F1757" s="67"/>
      <c r="G1757" s="67"/>
      <c r="H1757" s="67"/>
      <c r="I1757" s="67"/>
      <c r="J1757" s="67"/>
      <c r="K1757" s="87"/>
      <c r="L1757" s="67"/>
      <c r="M1757" s="67"/>
      <c r="N1757" s="67"/>
      <c r="O1757" s="67"/>
      <c r="P1757" s="67"/>
      <c r="Q1757" s="67"/>
      <c r="R1757" s="87"/>
      <c r="S1757" s="67"/>
      <c r="U1757" s="88"/>
      <c r="X1757" s="39"/>
    </row>
    <row r="1758" spans="1:24">
      <c r="A1758" s="86"/>
      <c r="D1758" s="67"/>
      <c r="E1758" s="67"/>
      <c r="F1758" s="67"/>
      <c r="G1758" s="67"/>
      <c r="H1758" s="67"/>
      <c r="I1758" s="67"/>
      <c r="J1758" s="67"/>
      <c r="K1758" s="87"/>
      <c r="L1758" s="67"/>
      <c r="M1758" s="67"/>
      <c r="N1758" s="67"/>
      <c r="O1758" s="67"/>
      <c r="P1758" s="67"/>
      <c r="Q1758" s="67"/>
      <c r="R1758" s="87"/>
      <c r="S1758" s="67"/>
      <c r="U1758" s="88"/>
      <c r="X1758" s="39"/>
    </row>
    <row r="1759" spans="1:24">
      <c r="A1759" s="86"/>
      <c r="D1759" s="67"/>
      <c r="E1759" s="67"/>
      <c r="F1759" s="67"/>
      <c r="G1759" s="67"/>
      <c r="H1759" s="67"/>
      <c r="I1759" s="67"/>
      <c r="J1759" s="67"/>
      <c r="K1759" s="87"/>
      <c r="L1759" s="67"/>
      <c r="M1759" s="67"/>
      <c r="N1759" s="67"/>
      <c r="O1759" s="67"/>
      <c r="P1759" s="67"/>
      <c r="Q1759" s="67"/>
      <c r="R1759" s="87"/>
      <c r="S1759" s="67"/>
      <c r="U1759" s="88"/>
      <c r="X1759" s="39"/>
    </row>
    <row r="1760" spans="1:24">
      <c r="A1760" s="86"/>
      <c r="D1760" s="67"/>
      <c r="E1760" s="67"/>
      <c r="F1760" s="67"/>
      <c r="G1760" s="67"/>
      <c r="H1760" s="67"/>
      <c r="I1760" s="67"/>
      <c r="J1760" s="67"/>
      <c r="K1760" s="87"/>
      <c r="L1760" s="67"/>
      <c r="M1760" s="67"/>
      <c r="N1760" s="67"/>
      <c r="O1760" s="67"/>
      <c r="P1760" s="67"/>
      <c r="Q1760" s="67"/>
      <c r="R1760" s="87"/>
      <c r="S1760" s="67"/>
      <c r="U1760" s="88"/>
      <c r="X1760" s="39"/>
    </row>
    <row r="1761" spans="1:24">
      <c r="A1761" s="86"/>
      <c r="D1761" s="67"/>
      <c r="E1761" s="67"/>
      <c r="F1761" s="67"/>
      <c r="G1761" s="67"/>
      <c r="H1761" s="67"/>
      <c r="I1761" s="67"/>
      <c r="J1761" s="67"/>
      <c r="K1761" s="87"/>
      <c r="L1761" s="67"/>
      <c r="M1761" s="67"/>
      <c r="N1761" s="67"/>
      <c r="O1761" s="67"/>
      <c r="P1761" s="67"/>
      <c r="Q1761" s="67"/>
      <c r="R1761" s="87"/>
      <c r="S1761" s="67"/>
      <c r="U1761" s="88"/>
      <c r="X1761" s="39"/>
    </row>
    <row r="1762" spans="1:24">
      <c r="A1762" s="86"/>
      <c r="D1762" s="67"/>
      <c r="E1762" s="67"/>
      <c r="F1762" s="67"/>
      <c r="G1762" s="67"/>
      <c r="H1762" s="67"/>
      <c r="I1762" s="67"/>
      <c r="J1762" s="67"/>
      <c r="K1762" s="87"/>
      <c r="L1762" s="67"/>
      <c r="M1762" s="67"/>
      <c r="N1762" s="67"/>
      <c r="O1762" s="67"/>
      <c r="P1762" s="67"/>
      <c r="Q1762" s="67"/>
      <c r="R1762" s="87"/>
      <c r="S1762" s="67"/>
      <c r="U1762" s="88"/>
      <c r="X1762" s="39"/>
    </row>
    <row r="1763" spans="1:24">
      <c r="A1763" s="86"/>
      <c r="D1763" s="67"/>
      <c r="E1763" s="67"/>
      <c r="F1763" s="67"/>
      <c r="G1763" s="67"/>
      <c r="H1763" s="67"/>
      <c r="I1763" s="67"/>
      <c r="J1763" s="67"/>
      <c r="K1763" s="87"/>
      <c r="L1763" s="67"/>
      <c r="M1763" s="67"/>
      <c r="N1763" s="67"/>
      <c r="O1763" s="67"/>
      <c r="P1763" s="67"/>
      <c r="Q1763" s="67"/>
      <c r="R1763" s="87"/>
      <c r="S1763" s="67"/>
      <c r="U1763" s="88"/>
      <c r="X1763" s="39"/>
    </row>
    <row r="1764" spans="1:24">
      <c r="A1764" s="86"/>
      <c r="D1764" s="67"/>
      <c r="E1764" s="67"/>
      <c r="F1764" s="67"/>
      <c r="G1764" s="67"/>
      <c r="H1764" s="67"/>
      <c r="I1764" s="67"/>
      <c r="J1764" s="67"/>
      <c r="K1764" s="87"/>
      <c r="L1764" s="67"/>
      <c r="M1764" s="67"/>
      <c r="N1764" s="67"/>
      <c r="O1764" s="67"/>
      <c r="P1764" s="67"/>
      <c r="Q1764" s="67"/>
      <c r="R1764" s="87"/>
      <c r="S1764" s="67"/>
      <c r="U1764" s="88"/>
      <c r="X1764" s="39"/>
    </row>
    <row r="1765" spans="1:24">
      <c r="A1765" s="86"/>
      <c r="D1765" s="67"/>
      <c r="E1765" s="67"/>
      <c r="F1765" s="67"/>
      <c r="G1765" s="67"/>
      <c r="H1765" s="67"/>
      <c r="I1765" s="67"/>
      <c r="J1765" s="67"/>
      <c r="K1765" s="87"/>
      <c r="L1765" s="67"/>
      <c r="M1765" s="67"/>
      <c r="N1765" s="67"/>
      <c r="O1765" s="67"/>
      <c r="P1765" s="67"/>
      <c r="Q1765" s="67"/>
      <c r="R1765" s="87"/>
      <c r="S1765" s="67"/>
      <c r="U1765" s="88"/>
      <c r="X1765" s="39"/>
    </row>
    <row r="1766" spans="1:24">
      <c r="A1766" s="86"/>
      <c r="D1766" s="67"/>
      <c r="E1766" s="67"/>
      <c r="F1766" s="67"/>
      <c r="G1766" s="67"/>
      <c r="H1766" s="67"/>
      <c r="I1766" s="67"/>
      <c r="J1766" s="67"/>
      <c r="K1766" s="87"/>
      <c r="L1766" s="67"/>
      <c r="M1766" s="67"/>
      <c r="N1766" s="67"/>
      <c r="O1766" s="67"/>
      <c r="P1766" s="67"/>
      <c r="Q1766" s="67"/>
      <c r="R1766" s="87"/>
      <c r="S1766" s="67"/>
      <c r="U1766" s="88"/>
      <c r="X1766" s="39"/>
    </row>
    <row r="1767" spans="1:24">
      <c r="A1767" s="86"/>
      <c r="D1767" s="67"/>
      <c r="E1767" s="67"/>
      <c r="F1767" s="67"/>
      <c r="G1767" s="67"/>
      <c r="H1767" s="67"/>
      <c r="I1767" s="67"/>
      <c r="J1767" s="67"/>
      <c r="K1767" s="87"/>
      <c r="L1767" s="67"/>
      <c r="M1767" s="67"/>
      <c r="N1767" s="67"/>
      <c r="O1767" s="67"/>
      <c r="P1767" s="67"/>
      <c r="Q1767" s="67"/>
      <c r="R1767" s="87"/>
      <c r="S1767" s="67"/>
      <c r="U1767" s="88"/>
      <c r="X1767" s="39"/>
    </row>
    <row r="1768" spans="1:24">
      <c r="A1768" s="86"/>
      <c r="D1768" s="67"/>
      <c r="E1768" s="67"/>
      <c r="F1768" s="67"/>
      <c r="G1768" s="67"/>
      <c r="H1768" s="67"/>
      <c r="I1768" s="67"/>
      <c r="J1768" s="67"/>
      <c r="K1768" s="87"/>
      <c r="L1768" s="67"/>
      <c r="M1768" s="67"/>
      <c r="N1768" s="67"/>
      <c r="O1768" s="67"/>
      <c r="P1768" s="67"/>
      <c r="Q1768" s="67"/>
      <c r="R1768" s="87"/>
      <c r="S1768" s="67"/>
      <c r="U1768" s="88"/>
      <c r="X1768" s="39"/>
    </row>
    <row r="1769" spans="1:24">
      <c r="A1769" s="86"/>
      <c r="D1769" s="67"/>
      <c r="E1769" s="67"/>
      <c r="F1769" s="67"/>
      <c r="G1769" s="67"/>
      <c r="H1769" s="67"/>
      <c r="I1769" s="67"/>
      <c r="J1769" s="67"/>
      <c r="K1769" s="87"/>
      <c r="L1769" s="67"/>
      <c r="M1769" s="67"/>
      <c r="N1769" s="67"/>
      <c r="O1769" s="67"/>
      <c r="P1769" s="67"/>
      <c r="Q1769" s="67"/>
      <c r="R1769" s="87"/>
      <c r="S1769" s="67"/>
      <c r="U1769" s="88"/>
      <c r="X1769" s="39"/>
    </row>
    <row r="1770" spans="1:24">
      <c r="A1770" s="86"/>
      <c r="D1770" s="67"/>
      <c r="E1770" s="67"/>
      <c r="F1770" s="67"/>
      <c r="G1770" s="67"/>
      <c r="H1770" s="67"/>
      <c r="I1770" s="67"/>
      <c r="J1770" s="67"/>
      <c r="K1770" s="87"/>
      <c r="L1770" s="67"/>
      <c r="M1770" s="67"/>
      <c r="N1770" s="67"/>
      <c r="O1770" s="67"/>
      <c r="P1770" s="67"/>
      <c r="Q1770" s="67"/>
      <c r="R1770" s="87"/>
      <c r="S1770" s="67"/>
      <c r="U1770" s="88"/>
      <c r="X1770" s="39"/>
    </row>
    <row r="1771" spans="1:24">
      <c r="A1771" s="86"/>
      <c r="D1771" s="67"/>
      <c r="E1771" s="67"/>
      <c r="F1771" s="67"/>
      <c r="G1771" s="67"/>
      <c r="H1771" s="67"/>
      <c r="I1771" s="67"/>
      <c r="J1771" s="67"/>
      <c r="K1771" s="87"/>
      <c r="L1771" s="67"/>
      <c r="M1771" s="67"/>
      <c r="N1771" s="67"/>
      <c r="O1771" s="67"/>
      <c r="P1771" s="67"/>
      <c r="Q1771" s="67"/>
      <c r="R1771" s="87"/>
      <c r="S1771" s="67"/>
      <c r="U1771" s="88"/>
      <c r="X1771" s="39"/>
    </row>
    <row r="1772" spans="1:24">
      <c r="A1772" s="86"/>
      <c r="D1772" s="67"/>
      <c r="E1772" s="67"/>
      <c r="F1772" s="67"/>
      <c r="G1772" s="67"/>
      <c r="H1772" s="67"/>
      <c r="I1772" s="67"/>
      <c r="J1772" s="67"/>
      <c r="K1772" s="87"/>
      <c r="L1772" s="67"/>
      <c r="M1772" s="67"/>
      <c r="N1772" s="67"/>
      <c r="O1772" s="67"/>
      <c r="P1772" s="67"/>
      <c r="Q1772" s="67"/>
      <c r="R1772" s="87"/>
      <c r="S1772" s="67"/>
      <c r="U1772" s="88"/>
      <c r="X1772" s="39"/>
    </row>
    <row r="1773" spans="1:24">
      <c r="A1773" s="86"/>
      <c r="D1773" s="67"/>
      <c r="E1773" s="67"/>
      <c r="F1773" s="67"/>
      <c r="G1773" s="67"/>
      <c r="H1773" s="67"/>
      <c r="I1773" s="67"/>
      <c r="J1773" s="67"/>
      <c r="K1773" s="87"/>
      <c r="L1773" s="67"/>
      <c r="M1773" s="67"/>
      <c r="N1773" s="67"/>
      <c r="O1773" s="67"/>
      <c r="P1773" s="67"/>
      <c r="Q1773" s="67"/>
      <c r="R1773" s="87"/>
      <c r="S1773" s="67"/>
      <c r="U1773" s="88"/>
      <c r="X1773" s="39"/>
    </row>
    <row r="1774" spans="1:24">
      <c r="A1774" s="86"/>
      <c r="D1774" s="67"/>
      <c r="E1774" s="67"/>
      <c r="F1774" s="67"/>
      <c r="G1774" s="67"/>
      <c r="H1774" s="67"/>
      <c r="I1774" s="67"/>
      <c r="J1774" s="67"/>
      <c r="K1774" s="87"/>
      <c r="L1774" s="67"/>
      <c r="M1774" s="67"/>
      <c r="N1774" s="67"/>
      <c r="O1774" s="67"/>
      <c r="P1774" s="67"/>
      <c r="Q1774" s="67"/>
      <c r="R1774" s="87"/>
      <c r="S1774" s="67"/>
      <c r="U1774" s="88"/>
      <c r="X1774" s="39"/>
    </row>
    <row r="1775" spans="1:24">
      <c r="A1775" s="86"/>
      <c r="D1775" s="67"/>
      <c r="E1775" s="67"/>
      <c r="F1775" s="67"/>
      <c r="G1775" s="67"/>
      <c r="H1775" s="67"/>
      <c r="I1775" s="67"/>
      <c r="J1775" s="67"/>
      <c r="K1775" s="87"/>
      <c r="L1775" s="67"/>
      <c r="M1775" s="67"/>
      <c r="N1775" s="67"/>
      <c r="O1775" s="67"/>
      <c r="P1775" s="67"/>
      <c r="Q1775" s="67"/>
      <c r="R1775" s="87"/>
      <c r="S1775" s="67"/>
      <c r="U1775" s="88"/>
      <c r="X1775" s="39"/>
    </row>
    <row r="1776" spans="1:24">
      <c r="A1776" s="86"/>
      <c r="D1776" s="67"/>
      <c r="E1776" s="67"/>
      <c r="F1776" s="67"/>
      <c r="G1776" s="67"/>
      <c r="H1776" s="67"/>
      <c r="I1776" s="67"/>
      <c r="J1776" s="67"/>
      <c r="K1776" s="87"/>
      <c r="L1776" s="67"/>
      <c r="M1776" s="67"/>
      <c r="N1776" s="67"/>
      <c r="O1776" s="67"/>
      <c r="P1776" s="67"/>
      <c r="Q1776" s="67"/>
      <c r="R1776" s="87"/>
      <c r="S1776" s="67"/>
      <c r="U1776" s="88"/>
      <c r="X1776" s="39"/>
    </row>
    <row r="1777" spans="1:24">
      <c r="A1777" s="86"/>
      <c r="D1777" s="67"/>
      <c r="E1777" s="67"/>
      <c r="F1777" s="67"/>
      <c r="G1777" s="67"/>
      <c r="H1777" s="67"/>
      <c r="I1777" s="67"/>
      <c r="J1777" s="67"/>
      <c r="K1777" s="87"/>
      <c r="L1777" s="67"/>
      <c r="M1777" s="67"/>
      <c r="N1777" s="67"/>
      <c r="O1777" s="67"/>
      <c r="P1777" s="67"/>
      <c r="Q1777" s="67"/>
      <c r="R1777" s="87"/>
      <c r="S1777" s="67"/>
      <c r="U1777" s="88"/>
      <c r="X1777" s="39"/>
    </row>
    <row r="1778" spans="1:24">
      <c r="A1778" s="86"/>
      <c r="D1778" s="67"/>
      <c r="E1778" s="67"/>
      <c r="F1778" s="67"/>
      <c r="G1778" s="67"/>
      <c r="H1778" s="67"/>
      <c r="I1778" s="67"/>
      <c r="J1778" s="67"/>
      <c r="K1778" s="87"/>
      <c r="L1778" s="67"/>
      <c r="M1778" s="67"/>
      <c r="N1778" s="67"/>
      <c r="O1778" s="67"/>
      <c r="P1778" s="67"/>
      <c r="Q1778" s="67"/>
      <c r="R1778" s="87"/>
      <c r="S1778" s="67"/>
      <c r="U1778" s="88"/>
      <c r="X1778" s="39"/>
    </row>
    <row r="1779" spans="1:24">
      <c r="A1779" s="86"/>
      <c r="D1779" s="67"/>
      <c r="E1779" s="67"/>
      <c r="F1779" s="67"/>
      <c r="G1779" s="67"/>
      <c r="H1779" s="67"/>
      <c r="I1779" s="67"/>
      <c r="J1779" s="67"/>
      <c r="K1779" s="87"/>
      <c r="L1779" s="67"/>
      <c r="M1779" s="67"/>
      <c r="N1779" s="67"/>
      <c r="O1779" s="67"/>
      <c r="P1779" s="67"/>
      <c r="Q1779" s="67"/>
      <c r="R1779" s="87"/>
      <c r="S1779" s="67"/>
      <c r="U1779" s="88"/>
      <c r="X1779" s="39"/>
    </row>
    <row r="1780" spans="1:24">
      <c r="A1780" s="86"/>
      <c r="D1780" s="67"/>
      <c r="E1780" s="67"/>
      <c r="F1780" s="67"/>
      <c r="G1780" s="67"/>
      <c r="H1780" s="67"/>
      <c r="I1780" s="67"/>
      <c r="J1780" s="67"/>
      <c r="K1780" s="87"/>
      <c r="L1780" s="67"/>
      <c r="M1780" s="67"/>
      <c r="N1780" s="67"/>
      <c r="O1780" s="67"/>
      <c r="P1780" s="67"/>
      <c r="Q1780" s="67"/>
      <c r="R1780" s="87"/>
      <c r="S1780" s="67"/>
      <c r="U1780" s="88"/>
      <c r="X1780" s="39"/>
    </row>
    <row r="1781" spans="1:24">
      <c r="A1781" s="86"/>
      <c r="D1781" s="67"/>
      <c r="E1781" s="67"/>
      <c r="F1781" s="67"/>
      <c r="G1781" s="67"/>
      <c r="H1781" s="67"/>
      <c r="I1781" s="67"/>
      <c r="J1781" s="67"/>
      <c r="K1781" s="87"/>
      <c r="L1781" s="67"/>
      <c r="M1781" s="67"/>
      <c r="N1781" s="67"/>
      <c r="O1781" s="67"/>
      <c r="P1781" s="67"/>
      <c r="Q1781" s="67"/>
      <c r="R1781" s="87"/>
      <c r="S1781" s="67"/>
      <c r="U1781" s="88"/>
      <c r="X1781" s="39"/>
    </row>
    <row r="1782" spans="1:24">
      <c r="A1782" s="86"/>
      <c r="D1782" s="67"/>
      <c r="E1782" s="67"/>
      <c r="F1782" s="67"/>
      <c r="G1782" s="67"/>
      <c r="H1782" s="67"/>
      <c r="I1782" s="67"/>
      <c r="J1782" s="67"/>
      <c r="K1782" s="87"/>
      <c r="L1782" s="67"/>
      <c r="M1782" s="67"/>
      <c r="N1782" s="67"/>
      <c r="O1782" s="67"/>
      <c r="P1782" s="67"/>
      <c r="Q1782" s="67"/>
      <c r="R1782" s="87"/>
      <c r="S1782" s="67"/>
      <c r="U1782" s="88"/>
      <c r="X1782" s="39"/>
    </row>
    <row r="1783" spans="1:24">
      <c r="A1783" s="86"/>
      <c r="D1783" s="67"/>
      <c r="E1783" s="67"/>
      <c r="F1783" s="67"/>
      <c r="G1783" s="67"/>
      <c r="H1783" s="67"/>
      <c r="I1783" s="67"/>
      <c r="J1783" s="67"/>
      <c r="K1783" s="87"/>
      <c r="L1783" s="67"/>
      <c r="M1783" s="67"/>
      <c r="N1783" s="67"/>
      <c r="O1783" s="67"/>
      <c r="P1783" s="67"/>
      <c r="Q1783" s="67"/>
      <c r="R1783" s="87"/>
      <c r="S1783" s="67"/>
      <c r="U1783" s="88"/>
      <c r="X1783" s="39"/>
    </row>
    <row r="1784" spans="1:24">
      <c r="A1784" s="86"/>
      <c r="D1784" s="67"/>
      <c r="E1784" s="67"/>
      <c r="F1784" s="67"/>
      <c r="G1784" s="67"/>
      <c r="H1784" s="67"/>
      <c r="I1784" s="67"/>
      <c r="J1784" s="67"/>
      <c r="K1784" s="87"/>
      <c r="L1784" s="67"/>
      <c r="M1784" s="67"/>
      <c r="N1784" s="67"/>
      <c r="O1784" s="67"/>
      <c r="P1784" s="67"/>
      <c r="Q1784" s="67"/>
      <c r="R1784" s="87"/>
      <c r="S1784" s="67"/>
      <c r="U1784" s="88"/>
      <c r="X1784" s="39"/>
    </row>
    <row r="1785" spans="1:24">
      <c r="A1785" s="86"/>
      <c r="D1785" s="67"/>
      <c r="E1785" s="67"/>
      <c r="F1785" s="67"/>
      <c r="G1785" s="67"/>
      <c r="H1785" s="67"/>
      <c r="I1785" s="67"/>
      <c r="J1785" s="67"/>
      <c r="K1785" s="87"/>
      <c r="L1785" s="67"/>
      <c r="M1785" s="67"/>
      <c r="N1785" s="67"/>
      <c r="O1785" s="67"/>
      <c r="P1785" s="67"/>
      <c r="Q1785" s="67"/>
      <c r="R1785" s="87"/>
      <c r="S1785" s="67"/>
      <c r="U1785" s="88"/>
      <c r="X1785" s="39"/>
    </row>
    <row r="1786" spans="1:24">
      <c r="A1786" s="86"/>
      <c r="D1786" s="67"/>
      <c r="E1786" s="67"/>
      <c r="F1786" s="67"/>
      <c r="G1786" s="67"/>
      <c r="H1786" s="67"/>
      <c r="I1786" s="67"/>
      <c r="J1786" s="67"/>
      <c r="K1786" s="87"/>
      <c r="L1786" s="67"/>
      <c r="M1786" s="67"/>
      <c r="N1786" s="67"/>
      <c r="O1786" s="67"/>
      <c r="P1786" s="67"/>
      <c r="Q1786" s="67"/>
      <c r="R1786" s="87"/>
      <c r="S1786" s="67"/>
      <c r="U1786" s="88"/>
      <c r="X1786" s="39"/>
    </row>
    <row r="1787" spans="1:24">
      <c r="A1787" s="86"/>
      <c r="D1787" s="67"/>
      <c r="E1787" s="67"/>
      <c r="F1787" s="67"/>
      <c r="G1787" s="67"/>
      <c r="H1787" s="67"/>
      <c r="I1787" s="67"/>
      <c r="J1787" s="67"/>
      <c r="K1787" s="87"/>
      <c r="L1787" s="67"/>
      <c r="M1787" s="67"/>
      <c r="N1787" s="67"/>
      <c r="O1787" s="67"/>
      <c r="P1787" s="67"/>
      <c r="Q1787" s="67"/>
      <c r="R1787" s="87"/>
      <c r="S1787" s="67"/>
      <c r="U1787" s="88"/>
      <c r="X1787" s="39"/>
    </row>
    <row r="1788" spans="1:24">
      <c r="A1788" s="86"/>
      <c r="D1788" s="67"/>
      <c r="E1788" s="67"/>
      <c r="F1788" s="67"/>
      <c r="G1788" s="67"/>
      <c r="H1788" s="67"/>
      <c r="I1788" s="67"/>
      <c r="J1788" s="67"/>
      <c r="K1788" s="87"/>
      <c r="L1788" s="67"/>
      <c r="M1788" s="67"/>
      <c r="N1788" s="67"/>
      <c r="O1788" s="67"/>
      <c r="P1788" s="67"/>
      <c r="Q1788" s="67"/>
      <c r="R1788" s="87"/>
      <c r="S1788" s="67"/>
      <c r="U1788" s="88"/>
      <c r="X1788" s="39"/>
    </row>
    <row r="1789" spans="1:24">
      <c r="A1789" s="86"/>
      <c r="D1789" s="67"/>
      <c r="E1789" s="67"/>
      <c r="F1789" s="67"/>
      <c r="G1789" s="67"/>
      <c r="H1789" s="67"/>
      <c r="I1789" s="67"/>
      <c r="J1789" s="67"/>
      <c r="K1789" s="87"/>
      <c r="L1789" s="67"/>
      <c r="M1789" s="67"/>
      <c r="N1789" s="67"/>
      <c r="O1789" s="67"/>
      <c r="P1789" s="67"/>
      <c r="Q1789" s="67"/>
      <c r="R1789" s="87"/>
      <c r="S1789" s="67"/>
      <c r="U1789" s="88"/>
      <c r="X1789" s="39"/>
    </row>
    <row r="1790" spans="1:24">
      <c r="A1790" s="86"/>
      <c r="D1790" s="67"/>
      <c r="E1790" s="67"/>
      <c r="F1790" s="67"/>
      <c r="G1790" s="67"/>
      <c r="H1790" s="67"/>
      <c r="I1790" s="67"/>
      <c r="J1790" s="67"/>
      <c r="K1790" s="87"/>
      <c r="L1790" s="67"/>
      <c r="M1790" s="67"/>
      <c r="N1790" s="67"/>
      <c r="O1790" s="67"/>
      <c r="P1790" s="67"/>
      <c r="Q1790" s="67"/>
      <c r="R1790" s="87"/>
      <c r="S1790" s="67"/>
      <c r="U1790" s="88"/>
      <c r="X1790" s="39"/>
    </row>
    <row r="1791" spans="1:24">
      <c r="A1791" s="86"/>
      <c r="D1791" s="67"/>
      <c r="E1791" s="67"/>
      <c r="F1791" s="67"/>
      <c r="G1791" s="67"/>
      <c r="H1791" s="67"/>
      <c r="I1791" s="67"/>
      <c r="J1791" s="67"/>
      <c r="K1791" s="87"/>
      <c r="L1791" s="67"/>
      <c r="M1791" s="67"/>
      <c r="N1791" s="67"/>
      <c r="O1791" s="67"/>
      <c r="P1791" s="67"/>
      <c r="Q1791" s="67"/>
      <c r="R1791" s="87"/>
      <c r="S1791" s="67"/>
      <c r="U1791" s="88"/>
      <c r="X1791" s="39"/>
    </row>
    <row r="1792" spans="1:24">
      <c r="A1792" s="86"/>
      <c r="D1792" s="67"/>
      <c r="E1792" s="67"/>
      <c r="F1792" s="67"/>
      <c r="G1792" s="67"/>
      <c r="H1792" s="67"/>
      <c r="I1792" s="67"/>
      <c r="J1792" s="67"/>
      <c r="K1792" s="87"/>
      <c r="L1792" s="67"/>
      <c r="M1792" s="67"/>
      <c r="N1792" s="67"/>
      <c r="O1792" s="67"/>
      <c r="P1792" s="67"/>
      <c r="Q1792" s="67"/>
      <c r="R1792" s="87"/>
      <c r="S1792" s="67"/>
      <c r="U1792" s="88"/>
      <c r="X1792" s="39"/>
    </row>
    <row r="1793" spans="1:24">
      <c r="A1793" s="86"/>
      <c r="D1793" s="67"/>
      <c r="E1793" s="67"/>
      <c r="F1793" s="67"/>
      <c r="G1793" s="67"/>
      <c r="H1793" s="67"/>
      <c r="I1793" s="67"/>
      <c r="J1793" s="67"/>
      <c r="K1793" s="87"/>
      <c r="L1793" s="67"/>
      <c r="M1793" s="67"/>
      <c r="N1793" s="67"/>
      <c r="O1793" s="67"/>
      <c r="P1793" s="67"/>
      <c r="Q1793" s="67"/>
      <c r="R1793" s="87"/>
      <c r="S1793" s="67"/>
      <c r="U1793" s="88"/>
      <c r="X1793" s="39"/>
    </row>
    <row r="1794" spans="1:24">
      <c r="A1794" s="86"/>
      <c r="D1794" s="67"/>
      <c r="E1794" s="67"/>
      <c r="F1794" s="67"/>
      <c r="G1794" s="67"/>
      <c r="H1794" s="67"/>
      <c r="I1794" s="67"/>
      <c r="J1794" s="67"/>
      <c r="K1794" s="87"/>
      <c r="L1794" s="67"/>
      <c r="M1794" s="67"/>
      <c r="N1794" s="67"/>
      <c r="O1794" s="67"/>
      <c r="P1794" s="67"/>
      <c r="Q1794" s="67"/>
      <c r="R1794" s="87"/>
      <c r="S1794" s="67"/>
      <c r="U1794" s="88"/>
      <c r="X1794" s="39"/>
    </row>
    <row r="1795" spans="1:24">
      <c r="A1795" s="86"/>
      <c r="D1795" s="67"/>
      <c r="E1795" s="67"/>
      <c r="F1795" s="67"/>
      <c r="G1795" s="67"/>
      <c r="H1795" s="67"/>
      <c r="I1795" s="67"/>
      <c r="J1795" s="67"/>
      <c r="K1795" s="87"/>
      <c r="L1795" s="67"/>
      <c r="M1795" s="67"/>
      <c r="N1795" s="67"/>
      <c r="O1795" s="67"/>
      <c r="P1795" s="67"/>
      <c r="Q1795" s="67"/>
      <c r="R1795" s="87"/>
      <c r="S1795" s="67"/>
      <c r="U1795" s="88"/>
      <c r="X1795" s="39"/>
    </row>
    <row r="1796" spans="1:24">
      <c r="A1796" s="86"/>
      <c r="D1796" s="67"/>
      <c r="E1796" s="67"/>
      <c r="F1796" s="67"/>
      <c r="G1796" s="67"/>
      <c r="H1796" s="67"/>
      <c r="I1796" s="67"/>
      <c r="J1796" s="67"/>
      <c r="K1796" s="87"/>
      <c r="L1796" s="67"/>
      <c r="M1796" s="67"/>
      <c r="N1796" s="67"/>
      <c r="O1796" s="67"/>
      <c r="P1796" s="67"/>
      <c r="Q1796" s="67"/>
      <c r="R1796" s="87"/>
      <c r="S1796" s="67"/>
      <c r="U1796" s="88"/>
      <c r="X1796" s="39"/>
    </row>
    <row r="1797" spans="1:24">
      <c r="A1797" s="86"/>
      <c r="D1797" s="67"/>
      <c r="E1797" s="67"/>
      <c r="F1797" s="67"/>
      <c r="G1797" s="67"/>
      <c r="H1797" s="67"/>
      <c r="I1797" s="67"/>
      <c r="J1797" s="67"/>
      <c r="K1797" s="87"/>
      <c r="L1797" s="67"/>
      <c r="M1797" s="67"/>
      <c r="N1797" s="67"/>
      <c r="O1797" s="67"/>
      <c r="P1797" s="67"/>
      <c r="Q1797" s="67"/>
      <c r="R1797" s="87"/>
      <c r="S1797" s="67"/>
      <c r="U1797" s="88"/>
      <c r="X1797" s="39"/>
    </row>
    <row r="1798" spans="1:24">
      <c r="A1798" s="86"/>
      <c r="D1798" s="67"/>
      <c r="E1798" s="67"/>
      <c r="F1798" s="67"/>
      <c r="G1798" s="67"/>
      <c r="H1798" s="67"/>
      <c r="I1798" s="67"/>
      <c r="J1798" s="67"/>
      <c r="K1798" s="87"/>
      <c r="L1798" s="67"/>
      <c r="M1798" s="67"/>
      <c r="N1798" s="67"/>
      <c r="O1798" s="67"/>
      <c r="P1798" s="67"/>
      <c r="Q1798" s="67"/>
      <c r="R1798" s="87"/>
      <c r="S1798" s="67"/>
      <c r="U1798" s="88"/>
      <c r="X1798" s="39"/>
    </row>
    <row r="1799" spans="1:24">
      <c r="A1799" s="86"/>
      <c r="D1799" s="67"/>
      <c r="E1799" s="67"/>
      <c r="F1799" s="67"/>
      <c r="G1799" s="67"/>
      <c r="H1799" s="67"/>
      <c r="I1799" s="67"/>
      <c r="J1799" s="67"/>
      <c r="K1799" s="87"/>
      <c r="L1799" s="67"/>
      <c r="M1799" s="67"/>
      <c r="N1799" s="67"/>
      <c r="O1799" s="67"/>
      <c r="P1799" s="67"/>
      <c r="Q1799" s="67"/>
      <c r="R1799" s="87"/>
      <c r="S1799" s="67"/>
      <c r="U1799" s="88"/>
      <c r="X1799" s="39"/>
    </row>
    <row r="1800" spans="1:24">
      <c r="A1800" s="86"/>
      <c r="D1800" s="67"/>
      <c r="E1800" s="67"/>
      <c r="F1800" s="67"/>
      <c r="G1800" s="67"/>
      <c r="H1800" s="67"/>
      <c r="I1800" s="67"/>
      <c r="J1800" s="67"/>
      <c r="K1800" s="87"/>
      <c r="L1800" s="67"/>
      <c r="M1800" s="67"/>
      <c r="N1800" s="67"/>
      <c r="O1800" s="67"/>
      <c r="P1800" s="67"/>
      <c r="Q1800" s="67"/>
      <c r="R1800" s="87"/>
      <c r="S1800" s="67"/>
      <c r="U1800" s="88"/>
      <c r="X1800" s="39"/>
    </row>
    <row r="1801" spans="1:24">
      <c r="A1801" s="86"/>
      <c r="D1801" s="67"/>
      <c r="E1801" s="67"/>
      <c r="F1801" s="67"/>
      <c r="G1801" s="67"/>
      <c r="H1801" s="67"/>
      <c r="I1801" s="67"/>
      <c r="J1801" s="67"/>
      <c r="K1801" s="87"/>
      <c r="L1801" s="67"/>
      <c r="M1801" s="67"/>
      <c r="N1801" s="67"/>
      <c r="O1801" s="67"/>
      <c r="P1801" s="67"/>
      <c r="Q1801" s="67"/>
      <c r="R1801" s="87"/>
      <c r="S1801" s="67"/>
      <c r="U1801" s="88"/>
      <c r="X1801" s="39"/>
    </row>
    <row r="1802" spans="1:24">
      <c r="A1802" s="86"/>
      <c r="D1802" s="67"/>
      <c r="E1802" s="67"/>
      <c r="F1802" s="67"/>
      <c r="G1802" s="67"/>
      <c r="H1802" s="67"/>
      <c r="I1802" s="67"/>
      <c r="J1802" s="67"/>
      <c r="K1802" s="87"/>
      <c r="L1802" s="67"/>
      <c r="M1802" s="67"/>
      <c r="N1802" s="67"/>
      <c r="O1802" s="67"/>
      <c r="P1802" s="67"/>
      <c r="Q1802" s="67"/>
      <c r="R1802" s="87"/>
      <c r="S1802" s="67"/>
      <c r="U1802" s="88"/>
      <c r="X1802" s="39"/>
    </row>
    <row r="1803" spans="1:24">
      <c r="A1803" s="86"/>
      <c r="D1803" s="67"/>
      <c r="E1803" s="67"/>
      <c r="F1803" s="67"/>
      <c r="G1803" s="67"/>
      <c r="H1803" s="67"/>
      <c r="I1803" s="67"/>
      <c r="J1803" s="67"/>
      <c r="K1803" s="87"/>
      <c r="L1803" s="67"/>
      <c r="M1803" s="67"/>
      <c r="N1803" s="67"/>
      <c r="O1803" s="67"/>
      <c r="P1803" s="67"/>
      <c r="Q1803" s="67"/>
      <c r="R1803" s="87"/>
      <c r="S1803" s="67"/>
      <c r="U1803" s="88"/>
      <c r="X1803" s="39"/>
    </row>
    <row r="1804" spans="1:24">
      <c r="A1804" s="86"/>
      <c r="D1804" s="67"/>
      <c r="E1804" s="67"/>
      <c r="F1804" s="67"/>
      <c r="G1804" s="67"/>
      <c r="H1804" s="67"/>
      <c r="I1804" s="67"/>
      <c r="J1804" s="67"/>
      <c r="K1804" s="87"/>
      <c r="L1804" s="67"/>
      <c r="M1804" s="67"/>
      <c r="N1804" s="67"/>
      <c r="O1804" s="67"/>
      <c r="P1804" s="67"/>
      <c r="Q1804" s="67"/>
      <c r="R1804" s="87"/>
      <c r="S1804" s="67"/>
      <c r="U1804" s="88"/>
      <c r="X1804" s="39"/>
    </row>
    <row r="1805" spans="1:24">
      <c r="A1805" s="86"/>
      <c r="D1805" s="67"/>
      <c r="E1805" s="67"/>
      <c r="F1805" s="67"/>
      <c r="G1805" s="67"/>
      <c r="H1805" s="67"/>
      <c r="I1805" s="67"/>
      <c r="J1805" s="67"/>
      <c r="K1805" s="87"/>
      <c r="L1805" s="67"/>
      <c r="M1805" s="67"/>
      <c r="N1805" s="67"/>
      <c r="O1805" s="67"/>
      <c r="P1805" s="67"/>
      <c r="Q1805" s="67"/>
      <c r="R1805" s="87"/>
      <c r="S1805" s="67"/>
      <c r="U1805" s="88"/>
      <c r="X1805" s="39"/>
    </row>
    <row r="1806" spans="1:24">
      <c r="A1806" s="86"/>
      <c r="D1806" s="67"/>
      <c r="E1806" s="67"/>
      <c r="F1806" s="67"/>
      <c r="G1806" s="67"/>
      <c r="H1806" s="67"/>
      <c r="I1806" s="67"/>
      <c r="J1806" s="67"/>
      <c r="K1806" s="87"/>
      <c r="L1806" s="67"/>
      <c r="M1806" s="67"/>
      <c r="N1806" s="67"/>
      <c r="O1806" s="67"/>
      <c r="P1806" s="67"/>
      <c r="Q1806" s="67"/>
      <c r="R1806" s="87"/>
      <c r="S1806" s="67"/>
      <c r="U1806" s="88"/>
      <c r="X1806" s="39"/>
    </row>
    <row r="1807" spans="1:24">
      <c r="A1807" s="86"/>
      <c r="D1807" s="67"/>
      <c r="E1807" s="67"/>
      <c r="F1807" s="67"/>
      <c r="G1807" s="67"/>
      <c r="H1807" s="67"/>
      <c r="I1807" s="67"/>
      <c r="J1807" s="67"/>
      <c r="K1807" s="87"/>
      <c r="L1807" s="67"/>
      <c r="M1807" s="67"/>
      <c r="N1807" s="67"/>
      <c r="O1807" s="67"/>
      <c r="P1807" s="67"/>
      <c r="Q1807" s="67"/>
      <c r="R1807" s="87"/>
      <c r="S1807" s="67"/>
      <c r="U1807" s="88"/>
      <c r="X1807" s="39"/>
    </row>
    <row r="1808" spans="1:24">
      <c r="A1808" s="86"/>
      <c r="D1808" s="67"/>
      <c r="E1808" s="67"/>
      <c r="F1808" s="67"/>
      <c r="G1808" s="67"/>
      <c r="H1808" s="67"/>
      <c r="I1808" s="67"/>
      <c r="J1808" s="67"/>
      <c r="K1808" s="87"/>
      <c r="L1808" s="67"/>
      <c r="M1808" s="67"/>
      <c r="N1808" s="67"/>
      <c r="O1808" s="67"/>
      <c r="P1808" s="67"/>
      <c r="Q1808" s="67"/>
      <c r="R1808" s="87"/>
      <c r="S1808" s="67"/>
      <c r="U1808" s="88"/>
      <c r="X1808" s="39"/>
    </row>
    <row r="1809" spans="1:24">
      <c r="A1809" s="86"/>
      <c r="D1809" s="67"/>
      <c r="E1809" s="67"/>
      <c r="F1809" s="67"/>
      <c r="G1809" s="67"/>
      <c r="H1809" s="67"/>
      <c r="I1809" s="67"/>
      <c r="J1809" s="67"/>
      <c r="K1809" s="87"/>
      <c r="L1809" s="67"/>
      <c r="M1809" s="67"/>
      <c r="N1809" s="67"/>
      <c r="O1809" s="67"/>
      <c r="P1809" s="67"/>
      <c r="Q1809" s="67"/>
      <c r="R1809" s="87"/>
      <c r="S1809" s="67"/>
      <c r="U1809" s="88"/>
      <c r="X1809" s="39"/>
    </row>
    <row r="1810" spans="1:24">
      <c r="A1810" s="86"/>
      <c r="D1810" s="67"/>
      <c r="E1810" s="67"/>
      <c r="F1810" s="67"/>
      <c r="G1810" s="67"/>
      <c r="H1810" s="67"/>
      <c r="I1810" s="67"/>
      <c r="J1810" s="67"/>
      <c r="K1810" s="87"/>
      <c r="L1810" s="67"/>
      <c r="M1810" s="67"/>
      <c r="N1810" s="67"/>
      <c r="O1810" s="67"/>
      <c r="P1810" s="67"/>
      <c r="Q1810" s="67"/>
      <c r="R1810" s="87"/>
      <c r="S1810" s="67"/>
      <c r="U1810" s="88"/>
      <c r="X1810" s="39"/>
    </row>
    <row r="1811" spans="1:24" ht="12">
      <c r="A1811" s="128"/>
      <c r="B1811" s="128"/>
      <c r="C1811" s="128"/>
      <c r="D1811" s="128"/>
      <c r="E1811" s="128"/>
      <c r="F1811" s="128"/>
      <c r="G1811" s="128"/>
      <c r="H1811" s="128"/>
      <c r="I1811" s="128"/>
      <c r="J1811" s="128"/>
      <c r="K1811" s="128"/>
      <c r="L1811" s="128"/>
      <c r="M1811" s="128"/>
      <c r="N1811" s="128"/>
      <c r="O1811" s="128"/>
      <c r="P1811" s="128"/>
      <c r="Q1811" s="128"/>
      <c r="R1811" s="128"/>
      <c r="S1811" s="128"/>
      <c r="U1811" s="128"/>
      <c r="V1811" s="128"/>
      <c r="W1811" s="128"/>
      <c r="X1811" s="127"/>
    </row>
    <row r="1818" spans="1:24">
      <c r="D1818" s="131"/>
    </row>
  </sheetData>
  <autoFilter ref="A9:AA975" xr:uid="{D181B865-3BFB-4EF1-B500-817C8A8FDF35}"/>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D64AE-C087-447D-84B1-E454A60C0D31}">
  <sheetPr>
    <tabColor rgb="FF00517A"/>
  </sheetPr>
  <dimension ref="A1:P1048"/>
  <sheetViews>
    <sheetView showGridLines="0" workbookViewId="0">
      <pane ySplit="9" topLeftCell="A10" activePane="bottomLeft" state="frozen"/>
      <selection activeCell="A9" sqref="A9"/>
      <selection pane="bottomLeft" activeCell="A9" sqref="A9"/>
    </sheetView>
  </sheetViews>
  <sheetFormatPr defaultRowHeight="15.75"/>
  <cols>
    <col min="1" max="1" width="6.85546875" style="119" customWidth="1"/>
    <col min="2" max="2" width="12.140625" style="119" customWidth="1"/>
    <col min="3" max="3" width="15.140625" style="119" customWidth="1"/>
    <col min="4" max="4" width="6.7109375" style="120" customWidth="1"/>
    <col min="5" max="5" width="14.7109375" style="119" customWidth="1"/>
    <col min="6" max="6" width="5.5703125" style="120" customWidth="1"/>
    <col min="7" max="7" width="13.5703125" style="119" customWidth="1"/>
    <col min="8" max="8" width="9.7109375" style="119" customWidth="1"/>
    <col min="9" max="9" width="0.85546875" style="119" customWidth="1"/>
    <col min="10" max="10" width="9.42578125" style="119" customWidth="1"/>
    <col min="11" max="11" width="7.42578125" style="119" customWidth="1"/>
    <col min="12" max="12" width="8" style="119" customWidth="1"/>
    <col min="13" max="13" width="6.42578125" style="119" customWidth="1"/>
    <col min="14" max="14" width="7.140625" style="119" customWidth="1"/>
  </cols>
  <sheetData>
    <row r="1" spans="1:16" ht="15" customHeight="1">
      <c r="A1" s="146" t="s">
        <v>0</v>
      </c>
      <c r="B1" s="103"/>
      <c r="C1" s="104"/>
      <c r="D1" s="103"/>
      <c r="E1" s="103"/>
      <c r="F1" s="103"/>
      <c r="G1" s="104"/>
      <c r="H1" s="104"/>
      <c r="I1" s="105"/>
      <c r="J1" s="105"/>
      <c r="K1" s="105"/>
      <c r="L1" s="105"/>
      <c r="M1" s="105"/>
      <c r="N1" s="105"/>
    </row>
    <row r="2" spans="1:16" ht="15" customHeight="1">
      <c r="A2" s="147" t="s">
        <v>895</v>
      </c>
      <c r="B2" s="103"/>
      <c r="C2" s="104"/>
      <c r="D2" s="103"/>
      <c r="E2" s="103"/>
      <c r="F2" s="103"/>
      <c r="G2" s="104"/>
      <c r="H2" s="104"/>
      <c r="I2" s="105"/>
      <c r="J2" s="105"/>
      <c r="K2" s="105"/>
      <c r="L2" s="105"/>
      <c r="M2" s="105"/>
      <c r="N2" s="105"/>
    </row>
    <row r="3" spans="1:16" ht="15" customHeight="1">
      <c r="A3" s="148" t="s">
        <v>941</v>
      </c>
      <c r="B3" s="31"/>
      <c r="C3" s="34"/>
      <c r="D3" s="31"/>
      <c r="E3" s="31"/>
      <c r="F3" s="31"/>
      <c r="G3" s="34"/>
      <c r="H3" s="34"/>
      <c r="I3" s="31"/>
      <c r="J3" s="31"/>
      <c r="K3" s="31"/>
      <c r="L3" s="31"/>
      <c r="M3" s="31"/>
      <c r="N3" s="31"/>
    </row>
    <row r="4" spans="1:16" hidden="1"/>
    <row r="5" spans="1:16" hidden="1"/>
    <row r="6" spans="1:16" hidden="1"/>
    <row r="7" spans="1:16" ht="15">
      <c r="A7" s="121"/>
      <c r="B7" s="121"/>
      <c r="C7" s="121"/>
      <c r="D7" s="122"/>
      <c r="E7" s="121"/>
      <c r="F7" s="122"/>
      <c r="G7" s="121"/>
      <c r="H7" s="121"/>
      <c r="I7" s="121"/>
      <c r="J7" s="121"/>
      <c r="K7" s="121"/>
      <c r="L7" s="121"/>
      <c r="M7" s="121"/>
      <c r="N7" s="121"/>
      <c r="O7" s="121"/>
      <c r="P7" s="121"/>
    </row>
    <row r="8" spans="1:16" s="65" customFormat="1" ht="75.75">
      <c r="A8" s="149" t="s">
        <v>1</v>
      </c>
      <c r="B8" s="150" t="s">
        <v>942</v>
      </c>
      <c r="C8" s="151" t="s">
        <v>2</v>
      </c>
      <c r="D8" s="150" t="s">
        <v>3</v>
      </c>
      <c r="E8" s="151" t="s">
        <v>4</v>
      </c>
      <c r="F8" s="150" t="s">
        <v>5</v>
      </c>
      <c r="G8" s="151" t="s">
        <v>6</v>
      </c>
      <c r="H8" s="152" t="s">
        <v>7</v>
      </c>
      <c r="I8" s="65" t="s">
        <v>8</v>
      </c>
      <c r="J8" s="153" t="s">
        <v>922</v>
      </c>
      <c r="K8" s="154" t="s">
        <v>923</v>
      </c>
      <c r="L8" s="154" t="s">
        <v>924</v>
      </c>
      <c r="M8" s="154" t="s">
        <v>925</v>
      </c>
      <c r="N8" s="155" t="s">
        <v>926</v>
      </c>
    </row>
    <row r="9" spans="1:16" s="65" customFormat="1" ht="12">
      <c r="A9" s="156"/>
      <c r="B9" s="157"/>
      <c r="C9" s="157"/>
      <c r="D9" s="157"/>
      <c r="E9" s="157"/>
      <c r="F9" s="157"/>
      <c r="G9" s="158"/>
      <c r="H9" s="158"/>
      <c r="I9" s="159" t="s">
        <v>8</v>
      </c>
      <c r="J9" s="160"/>
      <c r="K9" s="157"/>
      <c r="L9" s="157"/>
      <c r="M9" s="157"/>
      <c r="N9" s="161"/>
    </row>
    <row r="10" spans="1:16" s="65" customFormat="1" ht="12">
      <c r="A10" s="123">
        <v>409</v>
      </c>
      <c r="B10" s="123">
        <v>409201003</v>
      </c>
      <c r="C10" s="124" t="s">
        <v>9</v>
      </c>
      <c r="D10" s="125">
        <v>201</v>
      </c>
      <c r="E10" s="124" t="s">
        <v>10</v>
      </c>
      <c r="F10" s="125">
        <v>3</v>
      </c>
      <c r="G10" s="124" t="s">
        <v>514</v>
      </c>
      <c r="H10" s="162">
        <v>2</v>
      </c>
      <c r="I10" s="163"/>
      <c r="J10" s="164">
        <v>10568.743303718114</v>
      </c>
      <c r="K10" s="165">
        <v>1439</v>
      </c>
      <c r="L10" s="165">
        <v>0</v>
      </c>
      <c r="M10" s="165">
        <v>937.65</v>
      </c>
      <c r="N10" s="166">
        <f>SUM(J10:M10)</f>
        <v>12945.393303718114</v>
      </c>
    </row>
    <row r="11" spans="1:16" s="65" customFormat="1" ht="12">
      <c r="A11" s="123">
        <v>409</v>
      </c>
      <c r="B11" s="123">
        <v>409201072</v>
      </c>
      <c r="C11" s="124" t="s">
        <v>9</v>
      </c>
      <c r="D11" s="125">
        <v>201</v>
      </c>
      <c r="E11" s="124" t="s">
        <v>10</v>
      </c>
      <c r="F11" s="125">
        <v>72</v>
      </c>
      <c r="G11" s="124" t="s">
        <v>289</v>
      </c>
      <c r="H11" s="162">
        <v>1</v>
      </c>
      <c r="I11" s="163"/>
      <c r="J11" s="164">
        <v>11418</v>
      </c>
      <c r="K11" s="165">
        <v>2574</v>
      </c>
      <c r="L11" s="165">
        <v>0</v>
      </c>
      <c r="M11" s="165">
        <v>937.65</v>
      </c>
      <c r="N11" s="166">
        <f t="shared" ref="N11:N74" si="0">SUM(J11:M11)</f>
        <v>14929.65</v>
      </c>
    </row>
    <row r="12" spans="1:16" s="65" customFormat="1" ht="12">
      <c r="A12" s="123">
        <v>409</v>
      </c>
      <c r="B12" s="123">
        <v>409201094</v>
      </c>
      <c r="C12" s="124" t="s">
        <v>9</v>
      </c>
      <c r="D12" s="125">
        <v>201</v>
      </c>
      <c r="E12" s="124" t="s">
        <v>10</v>
      </c>
      <c r="F12" s="125">
        <v>94</v>
      </c>
      <c r="G12" s="124" t="s">
        <v>298</v>
      </c>
      <c r="H12" s="162">
        <v>3</v>
      </c>
      <c r="I12" s="163"/>
      <c r="J12" s="164">
        <v>13713</v>
      </c>
      <c r="K12" s="165">
        <v>961</v>
      </c>
      <c r="L12" s="165">
        <v>0</v>
      </c>
      <c r="M12" s="165">
        <v>937.65</v>
      </c>
      <c r="N12" s="166">
        <f t="shared" si="0"/>
        <v>15611.65</v>
      </c>
    </row>
    <row r="13" spans="1:16" s="65" customFormat="1" ht="12">
      <c r="A13" s="123">
        <v>409</v>
      </c>
      <c r="B13" s="123">
        <v>409201201</v>
      </c>
      <c r="C13" s="124" t="s">
        <v>9</v>
      </c>
      <c r="D13" s="125">
        <v>201</v>
      </c>
      <c r="E13" s="124" t="s">
        <v>10</v>
      </c>
      <c r="F13" s="125">
        <v>201</v>
      </c>
      <c r="G13" s="124" t="s">
        <v>10</v>
      </c>
      <c r="H13" s="162">
        <v>629.87</v>
      </c>
      <c r="I13" s="163"/>
      <c r="J13" s="164">
        <v>12706</v>
      </c>
      <c r="K13" s="165">
        <v>0</v>
      </c>
      <c r="L13" s="165">
        <v>0</v>
      </c>
      <c r="M13" s="165">
        <v>937.65</v>
      </c>
      <c r="N13" s="166">
        <f t="shared" si="0"/>
        <v>13643.65</v>
      </c>
    </row>
    <row r="14" spans="1:16" s="65" customFormat="1" ht="12">
      <c r="A14" s="123">
        <v>409</v>
      </c>
      <c r="B14" s="123">
        <v>409201293</v>
      </c>
      <c r="C14" s="124" t="s">
        <v>9</v>
      </c>
      <c r="D14" s="125">
        <v>201</v>
      </c>
      <c r="E14" s="124" t="s">
        <v>10</v>
      </c>
      <c r="F14" s="125">
        <v>293</v>
      </c>
      <c r="G14" s="124" t="s">
        <v>177</v>
      </c>
      <c r="H14" s="162">
        <v>1</v>
      </c>
      <c r="I14" s="163"/>
      <c r="J14" s="164">
        <v>9123</v>
      </c>
      <c r="K14" s="165">
        <v>548</v>
      </c>
      <c r="L14" s="165">
        <v>0</v>
      </c>
      <c r="M14" s="165">
        <v>937.65</v>
      </c>
      <c r="N14" s="166">
        <f t="shared" si="0"/>
        <v>10608.65</v>
      </c>
    </row>
    <row r="15" spans="1:16" s="65" customFormat="1" ht="12">
      <c r="A15" s="123">
        <v>409</v>
      </c>
      <c r="B15" s="123">
        <v>409201331</v>
      </c>
      <c r="C15" s="124" t="s">
        <v>9</v>
      </c>
      <c r="D15" s="125">
        <v>201</v>
      </c>
      <c r="E15" s="124" t="s">
        <v>10</v>
      </c>
      <c r="F15" s="125">
        <v>331</v>
      </c>
      <c r="G15" s="124" t="s">
        <v>292</v>
      </c>
      <c r="H15" s="162">
        <v>3</v>
      </c>
      <c r="I15" s="163"/>
      <c r="J15" s="164">
        <v>8954</v>
      </c>
      <c r="K15" s="165">
        <v>3060</v>
      </c>
      <c r="L15" s="165">
        <v>0</v>
      </c>
      <c r="M15" s="165">
        <v>937.65</v>
      </c>
      <c r="N15" s="166">
        <f t="shared" si="0"/>
        <v>12951.65</v>
      </c>
    </row>
    <row r="16" spans="1:16" s="65" customFormat="1" ht="12">
      <c r="A16" s="123">
        <v>410</v>
      </c>
      <c r="B16" s="123">
        <v>410035031</v>
      </c>
      <c r="C16" s="124" t="s">
        <v>11</v>
      </c>
      <c r="D16" s="125">
        <v>35</v>
      </c>
      <c r="E16" s="124" t="s">
        <v>12</v>
      </c>
      <c r="F16" s="125">
        <v>31</v>
      </c>
      <c r="G16" s="124" t="s">
        <v>80</v>
      </c>
      <c r="H16" s="162">
        <v>1</v>
      </c>
      <c r="I16" s="163"/>
      <c r="J16" s="164">
        <v>10667.618414395361</v>
      </c>
      <c r="K16" s="165">
        <v>5019</v>
      </c>
      <c r="L16" s="165">
        <v>0</v>
      </c>
      <c r="M16" s="165">
        <v>937.65</v>
      </c>
      <c r="N16" s="166">
        <f t="shared" si="0"/>
        <v>16624.268414395363</v>
      </c>
    </row>
    <row r="17" spans="1:14" s="65" customFormat="1" ht="12">
      <c r="A17" s="123">
        <v>410</v>
      </c>
      <c r="B17" s="123">
        <v>410035035</v>
      </c>
      <c r="C17" s="124" t="s">
        <v>11</v>
      </c>
      <c r="D17" s="125">
        <v>35</v>
      </c>
      <c r="E17" s="124" t="s">
        <v>12</v>
      </c>
      <c r="F17" s="125">
        <v>35</v>
      </c>
      <c r="G17" s="124" t="s">
        <v>12</v>
      </c>
      <c r="H17" s="162">
        <v>604.92000000000007</v>
      </c>
      <c r="I17" s="163"/>
      <c r="J17" s="164">
        <v>13170</v>
      </c>
      <c r="K17" s="165">
        <v>4490</v>
      </c>
      <c r="L17" s="165">
        <v>0</v>
      </c>
      <c r="M17" s="165">
        <v>937.65</v>
      </c>
      <c r="N17" s="166">
        <f t="shared" si="0"/>
        <v>18597.650000000001</v>
      </c>
    </row>
    <row r="18" spans="1:14" s="65" customFormat="1" ht="12">
      <c r="A18" s="123">
        <v>410</v>
      </c>
      <c r="B18" s="123">
        <v>410035044</v>
      </c>
      <c r="C18" s="124" t="s">
        <v>11</v>
      </c>
      <c r="D18" s="125">
        <v>35</v>
      </c>
      <c r="E18" s="124" t="s">
        <v>12</v>
      </c>
      <c r="F18" s="125">
        <v>44</v>
      </c>
      <c r="G18" s="124" t="s">
        <v>13</v>
      </c>
      <c r="H18" s="162">
        <v>0</v>
      </c>
      <c r="I18" s="163"/>
      <c r="J18" s="164">
        <v>13120.546869664635</v>
      </c>
      <c r="K18" s="165">
        <v>0</v>
      </c>
      <c r="L18" s="165">
        <v>0</v>
      </c>
      <c r="M18" s="165">
        <v>937.65</v>
      </c>
      <c r="N18" s="166">
        <f t="shared" si="0"/>
        <v>14058.196869664635</v>
      </c>
    </row>
    <row r="19" spans="1:14" s="65" customFormat="1" ht="12">
      <c r="A19" s="123">
        <v>410</v>
      </c>
      <c r="B19" s="123">
        <v>410035057</v>
      </c>
      <c r="C19" s="124" t="s">
        <v>11</v>
      </c>
      <c r="D19" s="125">
        <v>35</v>
      </c>
      <c r="E19" s="124" t="s">
        <v>12</v>
      </c>
      <c r="F19" s="125">
        <v>57</v>
      </c>
      <c r="G19" s="124" t="s">
        <v>14</v>
      </c>
      <c r="H19" s="162">
        <v>407.83000000000004</v>
      </c>
      <c r="I19" s="163"/>
      <c r="J19" s="164">
        <v>13598</v>
      </c>
      <c r="K19" s="165">
        <v>364</v>
      </c>
      <c r="L19" s="165">
        <v>0</v>
      </c>
      <c r="M19" s="165">
        <v>937.65</v>
      </c>
      <c r="N19" s="166">
        <f t="shared" si="0"/>
        <v>14899.65</v>
      </c>
    </row>
    <row r="20" spans="1:14" s="65" customFormat="1" ht="12">
      <c r="A20" s="123">
        <v>410</v>
      </c>
      <c r="B20" s="123">
        <v>410035071</v>
      </c>
      <c r="C20" s="124" t="s">
        <v>11</v>
      </c>
      <c r="D20" s="125">
        <v>35</v>
      </c>
      <c r="E20" s="124" t="s">
        <v>12</v>
      </c>
      <c r="F20" s="125">
        <v>71</v>
      </c>
      <c r="G20" s="124" t="s">
        <v>225</v>
      </c>
      <c r="H20" s="162">
        <v>0</v>
      </c>
      <c r="I20" s="163"/>
      <c r="J20" s="164">
        <v>9361</v>
      </c>
      <c r="K20" s="165">
        <v>4387</v>
      </c>
      <c r="L20" s="165">
        <v>0</v>
      </c>
      <c r="M20" s="165">
        <v>937.65</v>
      </c>
      <c r="N20" s="166">
        <f t="shared" si="0"/>
        <v>14685.65</v>
      </c>
    </row>
    <row r="21" spans="1:14" s="65" customFormat="1" ht="12">
      <c r="A21" s="123">
        <v>410</v>
      </c>
      <c r="B21" s="123">
        <v>410035093</v>
      </c>
      <c r="C21" s="124" t="s">
        <v>11</v>
      </c>
      <c r="D21" s="125">
        <v>35</v>
      </c>
      <c r="E21" s="124" t="s">
        <v>12</v>
      </c>
      <c r="F21" s="125">
        <v>93</v>
      </c>
      <c r="G21" s="124" t="s">
        <v>15</v>
      </c>
      <c r="H21" s="162">
        <v>7.2100000000000009</v>
      </c>
      <c r="I21" s="163"/>
      <c r="J21" s="164">
        <v>12930</v>
      </c>
      <c r="K21" s="165">
        <v>441</v>
      </c>
      <c r="L21" s="165">
        <v>0</v>
      </c>
      <c r="M21" s="165">
        <v>937.65</v>
      </c>
      <c r="N21" s="166">
        <f t="shared" si="0"/>
        <v>14308.65</v>
      </c>
    </row>
    <row r="22" spans="1:14" s="65" customFormat="1" ht="12">
      <c r="A22" s="123">
        <v>410</v>
      </c>
      <c r="B22" s="123">
        <v>410035149</v>
      </c>
      <c r="C22" s="124" t="s">
        <v>11</v>
      </c>
      <c r="D22" s="125">
        <v>35</v>
      </c>
      <c r="E22" s="124" t="s">
        <v>12</v>
      </c>
      <c r="F22" s="125">
        <v>149</v>
      </c>
      <c r="G22" s="124" t="s">
        <v>81</v>
      </c>
      <c r="H22" s="162">
        <v>3.0600000000000005</v>
      </c>
      <c r="I22" s="163"/>
      <c r="J22" s="164">
        <v>13668.070175188335</v>
      </c>
      <c r="K22" s="165">
        <v>0</v>
      </c>
      <c r="L22" s="165">
        <v>0</v>
      </c>
      <c r="M22" s="165">
        <v>937.65</v>
      </c>
      <c r="N22" s="166">
        <f t="shared" si="0"/>
        <v>14605.720175188335</v>
      </c>
    </row>
    <row r="23" spans="1:14" s="65" customFormat="1" ht="12">
      <c r="A23" s="123">
        <v>410</v>
      </c>
      <c r="B23" s="123">
        <v>410035163</v>
      </c>
      <c r="C23" s="124" t="s">
        <v>11</v>
      </c>
      <c r="D23" s="125">
        <v>35</v>
      </c>
      <c r="E23" s="124" t="s">
        <v>12</v>
      </c>
      <c r="F23" s="125">
        <v>163</v>
      </c>
      <c r="G23" s="124" t="s">
        <v>17</v>
      </c>
      <c r="H23" s="162">
        <v>18.78</v>
      </c>
      <c r="I23" s="163"/>
      <c r="J23" s="164">
        <v>11986</v>
      </c>
      <c r="K23" s="165">
        <v>0</v>
      </c>
      <c r="L23" s="165">
        <v>0</v>
      </c>
      <c r="M23" s="165">
        <v>937.65</v>
      </c>
      <c r="N23" s="166">
        <f t="shared" si="0"/>
        <v>12923.65</v>
      </c>
    </row>
    <row r="24" spans="1:14" s="65" customFormat="1" ht="12">
      <c r="A24" s="123">
        <v>410</v>
      </c>
      <c r="B24" s="123">
        <v>410035165</v>
      </c>
      <c r="C24" s="124" t="s">
        <v>11</v>
      </c>
      <c r="D24" s="125">
        <v>35</v>
      </c>
      <c r="E24" s="124" t="s">
        <v>12</v>
      </c>
      <c r="F24" s="125">
        <v>165</v>
      </c>
      <c r="G24" s="124" t="s">
        <v>18</v>
      </c>
      <c r="H24" s="162">
        <v>4.01</v>
      </c>
      <c r="I24" s="163"/>
      <c r="J24" s="164">
        <v>10402</v>
      </c>
      <c r="K24" s="165">
        <v>189</v>
      </c>
      <c r="L24" s="165">
        <v>0</v>
      </c>
      <c r="M24" s="165">
        <v>937.65</v>
      </c>
      <c r="N24" s="166">
        <f t="shared" si="0"/>
        <v>11528.65</v>
      </c>
    </row>
    <row r="25" spans="1:14" s="65" customFormat="1" ht="12">
      <c r="A25" s="123">
        <v>410</v>
      </c>
      <c r="B25" s="123">
        <v>410035176</v>
      </c>
      <c r="C25" s="124" t="s">
        <v>11</v>
      </c>
      <c r="D25" s="125">
        <v>35</v>
      </c>
      <c r="E25" s="124" t="s">
        <v>12</v>
      </c>
      <c r="F25" s="125">
        <v>176</v>
      </c>
      <c r="G25" s="124" t="s">
        <v>82</v>
      </c>
      <c r="H25" s="162">
        <v>0.59000000000000008</v>
      </c>
      <c r="I25" s="163"/>
      <c r="J25" s="164">
        <v>16181</v>
      </c>
      <c r="K25" s="165">
        <v>5573</v>
      </c>
      <c r="L25" s="165">
        <v>0</v>
      </c>
      <c r="M25" s="165">
        <v>937.65</v>
      </c>
      <c r="N25" s="166">
        <f t="shared" si="0"/>
        <v>22691.65</v>
      </c>
    </row>
    <row r="26" spans="1:14" s="65" customFormat="1" ht="12">
      <c r="A26" s="123">
        <v>410</v>
      </c>
      <c r="B26" s="123">
        <v>410035217</v>
      </c>
      <c r="C26" s="124" t="s">
        <v>11</v>
      </c>
      <c r="D26" s="125">
        <v>35</v>
      </c>
      <c r="E26" s="124" t="s">
        <v>12</v>
      </c>
      <c r="F26" s="125">
        <v>217</v>
      </c>
      <c r="G26" s="124" t="s">
        <v>420</v>
      </c>
      <c r="H26" s="162">
        <v>1</v>
      </c>
      <c r="I26" s="163"/>
      <c r="J26" s="164">
        <v>11260</v>
      </c>
      <c r="K26" s="165">
        <v>5554</v>
      </c>
      <c r="L26" s="165">
        <v>0</v>
      </c>
      <c r="M26" s="165">
        <v>937.65</v>
      </c>
      <c r="N26" s="166">
        <f t="shared" si="0"/>
        <v>17751.650000000001</v>
      </c>
    </row>
    <row r="27" spans="1:14" s="65" customFormat="1" ht="12">
      <c r="A27" s="123">
        <v>410</v>
      </c>
      <c r="B27" s="123">
        <v>410035248</v>
      </c>
      <c r="C27" s="124" t="s">
        <v>11</v>
      </c>
      <c r="D27" s="125">
        <v>35</v>
      </c>
      <c r="E27" s="124" t="s">
        <v>12</v>
      </c>
      <c r="F27" s="125">
        <v>248</v>
      </c>
      <c r="G27" s="124" t="s">
        <v>19</v>
      </c>
      <c r="H27" s="162">
        <v>61.450000000000017</v>
      </c>
      <c r="I27" s="163"/>
      <c r="J27" s="164">
        <v>12808</v>
      </c>
      <c r="K27" s="165">
        <v>735</v>
      </c>
      <c r="L27" s="165">
        <v>0</v>
      </c>
      <c r="M27" s="165">
        <v>937.65</v>
      </c>
      <c r="N27" s="166">
        <f t="shared" si="0"/>
        <v>14480.65</v>
      </c>
    </row>
    <row r="28" spans="1:14" s="65" customFormat="1" ht="12">
      <c r="A28" s="123">
        <v>410</v>
      </c>
      <c r="B28" s="123">
        <v>410035262</v>
      </c>
      <c r="C28" s="124" t="s">
        <v>11</v>
      </c>
      <c r="D28" s="125">
        <v>35</v>
      </c>
      <c r="E28" s="124" t="s">
        <v>12</v>
      </c>
      <c r="F28" s="125">
        <v>262</v>
      </c>
      <c r="G28" s="124" t="s">
        <v>20</v>
      </c>
      <c r="H28" s="162">
        <v>6.58</v>
      </c>
      <c r="I28" s="163"/>
      <c r="J28" s="164">
        <v>13908</v>
      </c>
      <c r="K28" s="165">
        <v>5154</v>
      </c>
      <c r="L28" s="165">
        <v>0</v>
      </c>
      <c r="M28" s="165">
        <v>937.65</v>
      </c>
      <c r="N28" s="166">
        <f t="shared" si="0"/>
        <v>19999.650000000001</v>
      </c>
    </row>
    <row r="29" spans="1:14" s="65" customFormat="1" ht="12">
      <c r="A29" s="123">
        <v>410</v>
      </c>
      <c r="B29" s="123">
        <v>410035284</v>
      </c>
      <c r="C29" s="124" t="s">
        <v>11</v>
      </c>
      <c r="D29" s="125">
        <v>35</v>
      </c>
      <c r="E29" s="124" t="s">
        <v>12</v>
      </c>
      <c r="F29" s="125">
        <v>284</v>
      </c>
      <c r="G29" s="124" t="s">
        <v>146</v>
      </c>
      <c r="H29" s="162">
        <v>0</v>
      </c>
      <c r="I29" s="163"/>
      <c r="J29" s="164">
        <v>10916.746301588897</v>
      </c>
      <c r="K29" s="165">
        <v>4589</v>
      </c>
      <c r="L29" s="165">
        <v>0</v>
      </c>
      <c r="M29" s="165">
        <v>937.65</v>
      </c>
      <c r="N29" s="166">
        <f t="shared" si="0"/>
        <v>16443.396301588898</v>
      </c>
    </row>
    <row r="30" spans="1:14" s="65" customFormat="1" ht="12">
      <c r="A30" s="123">
        <v>410</v>
      </c>
      <c r="B30" s="123">
        <v>410035293</v>
      </c>
      <c r="C30" s="124" t="s">
        <v>11</v>
      </c>
      <c r="D30" s="125">
        <v>35</v>
      </c>
      <c r="E30" s="124" t="s">
        <v>12</v>
      </c>
      <c r="F30" s="125">
        <v>293</v>
      </c>
      <c r="G30" s="124" t="s">
        <v>177</v>
      </c>
      <c r="H30" s="162">
        <v>0</v>
      </c>
      <c r="I30" s="163"/>
      <c r="J30" s="164">
        <v>12430.019406017627</v>
      </c>
      <c r="K30" s="165">
        <v>747</v>
      </c>
      <c r="L30" s="165">
        <v>0</v>
      </c>
      <c r="M30" s="165">
        <v>937.65</v>
      </c>
      <c r="N30" s="166">
        <f t="shared" si="0"/>
        <v>14114.669406017627</v>
      </c>
    </row>
    <row r="31" spans="1:14" s="65" customFormat="1" ht="12">
      <c r="A31" s="123">
        <v>410</v>
      </c>
      <c r="B31" s="123">
        <v>410035336</v>
      </c>
      <c r="C31" s="124" t="s">
        <v>11</v>
      </c>
      <c r="D31" s="125">
        <v>35</v>
      </c>
      <c r="E31" s="124" t="s">
        <v>12</v>
      </c>
      <c r="F31" s="125">
        <v>336</v>
      </c>
      <c r="G31" s="124" t="s">
        <v>31</v>
      </c>
      <c r="H31" s="162">
        <v>0</v>
      </c>
      <c r="I31" s="163"/>
      <c r="J31" s="164">
        <v>12033.357723379762</v>
      </c>
      <c r="K31" s="165">
        <v>2611</v>
      </c>
      <c r="L31" s="165">
        <v>0</v>
      </c>
      <c r="M31" s="165">
        <v>937.65</v>
      </c>
      <c r="N31" s="166">
        <f t="shared" si="0"/>
        <v>15582.007723379762</v>
      </c>
    </row>
    <row r="32" spans="1:14" s="65" customFormat="1" ht="12">
      <c r="A32" s="123">
        <v>410</v>
      </c>
      <c r="B32" s="123">
        <v>410035346</v>
      </c>
      <c r="C32" s="124" t="s">
        <v>11</v>
      </c>
      <c r="D32" s="125">
        <v>35</v>
      </c>
      <c r="E32" s="124" t="s">
        <v>12</v>
      </c>
      <c r="F32" s="125">
        <v>346</v>
      </c>
      <c r="G32" s="124" t="s">
        <v>22</v>
      </c>
      <c r="H32" s="162">
        <v>7.05</v>
      </c>
      <c r="I32" s="163"/>
      <c r="J32" s="164">
        <v>13291</v>
      </c>
      <c r="K32" s="165">
        <v>1403</v>
      </c>
      <c r="L32" s="165">
        <v>0</v>
      </c>
      <c r="M32" s="165">
        <v>937.65</v>
      </c>
      <c r="N32" s="166">
        <f t="shared" si="0"/>
        <v>15631.65</v>
      </c>
    </row>
    <row r="33" spans="1:14" s="65" customFormat="1" ht="12">
      <c r="A33" s="123">
        <v>410</v>
      </c>
      <c r="B33" s="123">
        <v>410057035</v>
      </c>
      <c r="C33" s="124" t="s">
        <v>11</v>
      </c>
      <c r="D33" s="125">
        <v>57</v>
      </c>
      <c r="E33" s="124" t="s">
        <v>14</v>
      </c>
      <c r="F33" s="125">
        <v>35</v>
      </c>
      <c r="G33" s="124" t="s">
        <v>12</v>
      </c>
      <c r="H33" s="162">
        <v>8.9</v>
      </c>
      <c r="I33" s="163"/>
      <c r="J33" s="164">
        <v>13827</v>
      </c>
      <c r="K33" s="165">
        <v>4714</v>
      </c>
      <c r="L33" s="165">
        <v>0</v>
      </c>
      <c r="M33" s="165">
        <v>937.65</v>
      </c>
      <c r="N33" s="166">
        <f t="shared" si="0"/>
        <v>19478.650000000001</v>
      </c>
    </row>
    <row r="34" spans="1:14" s="65" customFormat="1" ht="12">
      <c r="A34" s="123">
        <v>410</v>
      </c>
      <c r="B34" s="123">
        <v>410057057</v>
      </c>
      <c r="C34" s="124" t="s">
        <v>11</v>
      </c>
      <c r="D34" s="125">
        <v>57</v>
      </c>
      <c r="E34" s="124" t="s">
        <v>14</v>
      </c>
      <c r="F34" s="125">
        <v>57</v>
      </c>
      <c r="G34" s="124" t="s">
        <v>14</v>
      </c>
      <c r="H34" s="162">
        <v>198.2</v>
      </c>
      <c r="I34" s="163"/>
      <c r="J34" s="164">
        <v>12461</v>
      </c>
      <c r="K34" s="165">
        <v>333</v>
      </c>
      <c r="L34" s="165">
        <v>0</v>
      </c>
      <c r="M34" s="165">
        <v>937.65</v>
      </c>
      <c r="N34" s="166">
        <f t="shared" si="0"/>
        <v>13731.65</v>
      </c>
    </row>
    <row r="35" spans="1:14" s="65" customFormat="1" ht="12">
      <c r="A35" s="123">
        <v>410</v>
      </c>
      <c r="B35" s="123">
        <v>410057093</v>
      </c>
      <c r="C35" s="124" t="s">
        <v>11</v>
      </c>
      <c r="D35" s="125">
        <v>57</v>
      </c>
      <c r="E35" s="124" t="s">
        <v>14</v>
      </c>
      <c r="F35" s="125">
        <v>93</v>
      </c>
      <c r="G35" s="124" t="s">
        <v>15</v>
      </c>
      <c r="H35" s="162">
        <v>6</v>
      </c>
      <c r="I35" s="163"/>
      <c r="J35" s="164">
        <v>12618</v>
      </c>
      <c r="K35" s="165">
        <v>431</v>
      </c>
      <c r="L35" s="165">
        <v>0</v>
      </c>
      <c r="M35" s="165">
        <v>937.65</v>
      </c>
      <c r="N35" s="166">
        <f t="shared" si="0"/>
        <v>13986.65</v>
      </c>
    </row>
    <row r="36" spans="1:14" s="65" customFormat="1" ht="12">
      <c r="A36" s="123">
        <v>410</v>
      </c>
      <c r="B36" s="123">
        <v>410057095</v>
      </c>
      <c r="C36" s="124" t="s">
        <v>11</v>
      </c>
      <c r="D36" s="125">
        <v>57</v>
      </c>
      <c r="E36" s="124" t="s">
        <v>14</v>
      </c>
      <c r="F36" s="125">
        <v>95</v>
      </c>
      <c r="G36" s="124" t="s">
        <v>288</v>
      </c>
      <c r="H36" s="162">
        <v>0</v>
      </c>
      <c r="I36" s="163"/>
      <c r="J36" s="164">
        <v>13523.922462156292</v>
      </c>
      <c r="K36" s="165">
        <v>0</v>
      </c>
      <c r="L36" s="165">
        <v>0</v>
      </c>
      <c r="M36" s="165">
        <v>937.65</v>
      </c>
      <c r="N36" s="166">
        <f t="shared" si="0"/>
        <v>14461.572462156291</v>
      </c>
    </row>
    <row r="37" spans="1:14" s="65" customFormat="1" ht="12">
      <c r="A37" s="123">
        <v>410</v>
      </c>
      <c r="B37" s="123">
        <v>410057163</v>
      </c>
      <c r="C37" s="124" t="s">
        <v>11</v>
      </c>
      <c r="D37" s="125">
        <v>57</v>
      </c>
      <c r="E37" s="124" t="s">
        <v>14</v>
      </c>
      <c r="F37" s="125">
        <v>163</v>
      </c>
      <c r="G37" s="124" t="s">
        <v>17</v>
      </c>
      <c r="H37" s="162">
        <v>4.0600000000000005</v>
      </c>
      <c r="I37" s="163"/>
      <c r="J37" s="164">
        <v>11003</v>
      </c>
      <c r="K37" s="165">
        <v>0</v>
      </c>
      <c r="L37" s="165">
        <v>0</v>
      </c>
      <c r="M37" s="165">
        <v>937.65</v>
      </c>
      <c r="N37" s="166">
        <f t="shared" si="0"/>
        <v>11940.65</v>
      </c>
    </row>
    <row r="38" spans="1:14" s="65" customFormat="1" ht="12">
      <c r="A38" s="123">
        <v>410</v>
      </c>
      <c r="B38" s="123">
        <v>410057176</v>
      </c>
      <c r="C38" s="124" t="s">
        <v>11</v>
      </c>
      <c r="D38" s="125">
        <v>57</v>
      </c>
      <c r="E38" s="124" t="s">
        <v>14</v>
      </c>
      <c r="F38" s="125">
        <v>176</v>
      </c>
      <c r="G38" s="124" t="s">
        <v>82</v>
      </c>
      <c r="H38" s="162">
        <v>0.46</v>
      </c>
      <c r="I38" s="163"/>
      <c r="J38" s="164">
        <v>14141</v>
      </c>
      <c r="K38" s="165">
        <v>4870</v>
      </c>
      <c r="L38" s="165">
        <v>0</v>
      </c>
      <c r="M38" s="165">
        <v>937.65</v>
      </c>
      <c r="N38" s="166">
        <f t="shared" si="0"/>
        <v>19948.650000000001</v>
      </c>
    </row>
    <row r="39" spans="1:14" s="65" customFormat="1" ht="12">
      <c r="A39" s="123">
        <v>410</v>
      </c>
      <c r="B39" s="123">
        <v>410057248</v>
      </c>
      <c r="C39" s="124" t="s">
        <v>11</v>
      </c>
      <c r="D39" s="125">
        <v>57</v>
      </c>
      <c r="E39" s="124" t="s">
        <v>14</v>
      </c>
      <c r="F39" s="125">
        <v>248</v>
      </c>
      <c r="G39" s="124" t="s">
        <v>19</v>
      </c>
      <c r="H39" s="162">
        <v>12.06</v>
      </c>
      <c r="I39" s="163"/>
      <c r="J39" s="164">
        <v>9709</v>
      </c>
      <c r="K39" s="165">
        <v>557</v>
      </c>
      <c r="L39" s="165">
        <v>0</v>
      </c>
      <c r="M39" s="165">
        <v>937.65</v>
      </c>
      <c r="N39" s="166">
        <f t="shared" si="0"/>
        <v>11203.65</v>
      </c>
    </row>
    <row r="40" spans="1:14" s="65" customFormat="1" ht="12">
      <c r="A40" s="123">
        <v>410</v>
      </c>
      <c r="B40" s="123">
        <v>410057262</v>
      </c>
      <c r="C40" s="124" t="s">
        <v>11</v>
      </c>
      <c r="D40" s="125">
        <v>57</v>
      </c>
      <c r="E40" s="124" t="s">
        <v>14</v>
      </c>
      <c r="F40" s="125">
        <v>262</v>
      </c>
      <c r="G40" s="124" t="s">
        <v>20</v>
      </c>
      <c r="H40" s="162">
        <v>2</v>
      </c>
      <c r="I40" s="163"/>
      <c r="J40" s="164">
        <v>9048</v>
      </c>
      <c r="K40" s="165">
        <v>3353</v>
      </c>
      <c r="L40" s="165">
        <v>0</v>
      </c>
      <c r="M40" s="165">
        <v>937.65</v>
      </c>
      <c r="N40" s="166">
        <f t="shared" si="0"/>
        <v>13338.65</v>
      </c>
    </row>
    <row r="41" spans="1:14" s="65" customFormat="1" ht="12">
      <c r="A41" s="123">
        <v>412</v>
      </c>
      <c r="B41" s="123">
        <v>412035035</v>
      </c>
      <c r="C41" s="124" t="s">
        <v>23</v>
      </c>
      <c r="D41" s="125">
        <v>35</v>
      </c>
      <c r="E41" s="124" t="s">
        <v>12</v>
      </c>
      <c r="F41" s="125">
        <v>35</v>
      </c>
      <c r="G41" s="124" t="s">
        <v>12</v>
      </c>
      <c r="H41" s="162">
        <v>501.59999999999997</v>
      </c>
      <c r="I41" s="163"/>
      <c r="J41" s="164">
        <v>12973</v>
      </c>
      <c r="K41" s="165">
        <v>4423</v>
      </c>
      <c r="L41" s="165">
        <v>0</v>
      </c>
      <c r="M41" s="165">
        <v>937.65</v>
      </c>
      <c r="N41" s="166">
        <f t="shared" si="0"/>
        <v>18333.650000000001</v>
      </c>
    </row>
    <row r="42" spans="1:14" s="65" customFormat="1" ht="12">
      <c r="A42" s="123">
        <v>412</v>
      </c>
      <c r="B42" s="123">
        <v>412035044</v>
      </c>
      <c r="C42" s="124" t="s">
        <v>23</v>
      </c>
      <c r="D42" s="125">
        <v>35</v>
      </c>
      <c r="E42" s="124" t="s">
        <v>12</v>
      </c>
      <c r="F42" s="125">
        <v>44</v>
      </c>
      <c r="G42" s="124" t="s">
        <v>13</v>
      </c>
      <c r="H42" s="162">
        <v>8.36</v>
      </c>
      <c r="I42" s="163"/>
      <c r="J42" s="164">
        <v>12771</v>
      </c>
      <c r="K42" s="165">
        <v>0</v>
      </c>
      <c r="L42" s="165">
        <v>0</v>
      </c>
      <c r="M42" s="165">
        <v>937.65</v>
      </c>
      <c r="N42" s="166">
        <f t="shared" si="0"/>
        <v>13708.65</v>
      </c>
    </row>
    <row r="43" spans="1:14" s="65" customFormat="1" ht="12">
      <c r="A43" s="123">
        <v>412</v>
      </c>
      <c r="B43" s="123">
        <v>412035073</v>
      </c>
      <c r="C43" s="124" t="s">
        <v>23</v>
      </c>
      <c r="D43" s="125">
        <v>35</v>
      </c>
      <c r="E43" s="124" t="s">
        <v>12</v>
      </c>
      <c r="F43" s="125">
        <v>73</v>
      </c>
      <c r="G43" s="124" t="s">
        <v>24</v>
      </c>
      <c r="H43" s="162">
        <v>1</v>
      </c>
      <c r="I43" s="163"/>
      <c r="J43" s="164">
        <v>16181</v>
      </c>
      <c r="K43" s="165">
        <v>10571</v>
      </c>
      <c r="L43" s="165">
        <v>0</v>
      </c>
      <c r="M43" s="165">
        <v>937.65</v>
      </c>
      <c r="N43" s="166">
        <f t="shared" si="0"/>
        <v>27689.65</v>
      </c>
    </row>
    <row r="44" spans="1:14" s="65" customFormat="1" ht="12">
      <c r="A44" s="123">
        <v>412</v>
      </c>
      <c r="B44" s="123">
        <v>412035100</v>
      </c>
      <c r="C44" s="124" t="s">
        <v>23</v>
      </c>
      <c r="D44" s="125">
        <v>35</v>
      </c>
      <c r="E44" s="124" t="s">
        <v>12</v>
      </c>
      <c r="F44" s="125">
        <v>100</v>
      </c>
      <c r="G44" s="124" t="s">
        <v>60</v>
      </c>
      <c r="H44" s="162">
        <v>7.0000000000000007E-2</v>
      </c>
      <c r="I44" s="163"/>
      <c r="J44" s="164">
        <v>12221.43885767517</v>
      </c>
      <c r="K44" s="165">
        <v>5033</v>
      </c>
      <c r="L44" s="165">
        <v>0</v>
      </c>
      <c r="M44" s="165">
        <v>937.65</v>
      </c>
      <c r="N44" s="166">
        <f t="shared" si="0"/>
        <v>18192.088857675171</v>
      </c>
    </row>
    <row r="45" spans="1:14" s="65" customFormat="1" ht="12">
      <c r="A45" s="123">
        <v>412</v>
      </c>
      <c r="B45" s="123">
        <v>412035220</v>
      </c>
      <c r="C45" s="124" t="s">
        <v>23</v>
      </c>
      <c r="D45" s="125">
        <v>35</v>
      </c>
      <c r="E45" s="124" t="s">
        <v>12</v>
      </c>
      <c r="F45" s="125">
        <v>220</v>
      </c>
      <c r="G45" s="124" t="s">
        <v>27</v>
      </c>
      <c r="H45" s="162">
        <v>3</v>
      </c>
      <c r="I45" s="163"/>
      <c r="J45" s="164">
        <v>12538</v>
      </c>
      <c r="K45" s="165">
        <v>5375</v>
      </c>
      <c r="L45" s="165">
        <v>0</v>
      </c>
      <c r="M45" s="165">
        <v>937.65</v>
      </c>
      <c r="N45" s="166">
        <f t="shared" si="0"/>
        <v>18850.650000000001</v>
      </c>
    </row>
    <row r="46" spans="1:14" s="65" customFormat="1" ht="12">
      <c r="A46" s="123">
        <v>412</v>
      </c>
      <c r="B46" s="123">
        <v>412035243</v>
      </c>
      <c r="C46" s="124" t="s">
        <v>23</v>
      </c>
      <c r="D46" s="125">
        <v>35</v>
      </c>
      <c r="E46" s="124" t="s">
        <v>12</v>
      </c>
      <c r="F46" s="125">
        <v>243</v>
      </c>
      <c r="G46" s="124" t="s">
        <v>84</v>
      </c>
      <c r="H46" s="162">
        <v>0.71</v>
      </c>
      <c r="I46" s="163"/>
      <c r="J46" s="164">
        <v>13081.185426445938</v>
      </c>
      <c r="K46" s="165">
        <v>2707</v>
      </c>
      <c r="L46" s="165">
        <v>0</v>
      </c>
      <c r="M46" s="165">
        <v>937.65</v>
      </c>
      <c r="N46" s="166">
        <f t="shared" si="0"/>
        <v>16725.835426445938</v>
      </c>
    </row>
    <row r="47" spans="1:14" s="65" customFormat="1" ht="12">
      <c r="A47" s="123">
        <v>412</v>
      </c>
      <c r="B47" s="123">
        <v>412035244</v>
      </c>
      <c r="C47" s="124" t="s">
        <v>23</v>
      </c>
      <c r="D47" s="125">
        <v>35</v>
      </c>
      <c r="E47" s="124" t="s">
        <v>12</v>
      </c>
      <c r="F47" s="125">
        <v>244</v>
      </c>
      <c r="G47" s="124" t="s">
        <v>28</v>
      </c>
      <c r="H47" s="162">
        <v>8.48</v>
      </c>
      <c r="I47" s="163"/>
      <c r="J47" s="164">
        <v>14044</v>
      </c>
      <c r="K47" s="165">
        <v>5064</v>
      </c>
      <c r="L47" s="165">
        <v>0</v>
      </c>
      <c r="M47" s="165">
        <v>937.65</v>
      </c>
      <c r="N47" s="166">
        <f t="shared" si="0"/>
        <v>20045.650000000001</v>
      </c>
    </row>
    <row r="48" spans="1:14" s="65" customFormat="1" ht="12">
      <c r="A48" s="123">
        <v>412</v>
      </c>
      <c r="B48" s="123">
        <v>412035285</v>
      </c>
      <c r="C48" s="124" t="s">
        <v>23</v>
      </c>
      <c r="D48" s="125">
        <v>35</v>
      </c>
      <c r="E48" s="124" t="s">
        <v>12</v>
      </c>
      <c r="F48" s="125">
        <v>285</v>
      </c>
      <c r="G48" s="124" t="s">
        <v>29</v>
      </c>
      <c r="H48" s="162">
        <v>7.88</v>
      </c>
      <c r="I48" s="163"/>
      <c r="J48" s="164">
        <v>10310</v>
      </c>
      <c r="K48" s="165">
        <v>2921</v>
      </c>
      <c r="L48" s="165">
        <v>0</v>
      </c>
      <c r="M48" s="165">
        <v>937.65</v>
      </c>
      <c r="N48" s="166">
        <f t="shared" si="0"/>
        <v>14168.65</v>
      </c>
    </row>
    <row r="49" spans="1:14" s="65" customFormat="1" ht="12">
      <c r="A49" s="123">
        <v>412</v>
      </c>
      <c r="B49" s="123">
        <v>412035293</v>
      </c>
      <c r="C49" s="124" t="s">
        <v>23</v>
      </c>
      <c r="D49" s="125">
        <v>35</v>
      </c>
      <c r="E49" s="124" t="s">
        <v>12</v>
      </c>
      <c r="F49" s="125">
        <v>293</v>
      </c>
      <c r="G49" s="124" t="s">
        <v>177</v>
      </c>
      <c r="H49" s="162">
        <v>2</v>
      </c>
      <c r="I49" s="163"/>
      <c r="J49" s="164">
        <v>9361</v>
      </c>
      <c r="K49" s="165">
        <v>563</v>
      </c>
      <c r="L49" s="165">
        <v>0</v>
      </c>
      <c r="M49" s="165">
        <v>937.65</v>
      </c>
      <c r="N49" s="166">
        <f t="shared" si="0"/>
        <v>10861.65</v>
      </c>
    </row>
    <row r="50" spans="1:14" s="65" customFormat="1" ht="12">
      <c r="A50" s="123">
        <v>412</v>
      </c>
      <c r="B50" s="123">
        <v>412035314</v>
      </c>
      <c r="C50" s="124" t="s">
        <v>23</v>
      </c>
      <c r="D50" s="125">
        <v>35</v>
      </c>
      <c r="E50" s="124" t="s">
        <v>12</v>
      </c>
      <c r="F50" s="125">
        <v>314</v>
      </c>
      <c r="G50" s="124" t="s">
        <v>30</v>
      </c>
      <c r="H50" s="162">
        <v>1</v>
      </c>
      <c r="I50" s="163"/>
      <c r="J50" s="164">
        <v>11260</v>
      </c>
      <c r="K50" s="165">
        <v>9026</v>
      </c>
      <c r="L50" s="165">
        <v>0</v>
      </c>
      <c r="M50" s="165">
        <v>937.65</v>
      </c>
      <c r="N50" s="166">
        <f t="shared" si="0"/>
        <v>21223.65</v>
      </c>
    </row>
    <row r="51" spans="1:14" s="65" customFormat="1" ht="12">
      <c r="A51" s="123">
        <v>412</v>
      </c>
      <c r="B51" s="123">
        <v>412035335</v>
      </c>
      <c r="C51" s="124" t="s">
        <v>23</v>
      </c>
      <c r="D51" s="125">
        <v>35</v>
      </c>
      <c r="E51" s="124" t="s">
        <v>12</v>
      </c>
      <c r="F51" s="125">
        <v>335</v>
      </c>
      <c r="G51" s="124" t="s">
        <v>364</v>
      </c>
      <c r="H51" s="162">
        <v>1</v>
      </c>
      <c r="I51" s="163"/>
      <c r="J51" s="164">
        <v>11260</v>
      </c>
      <c r="K51" s="165">
        <v>8228</v>
      </c>
      <c r="L51" s="165">
        <v>0</v>
      </c>
      <c r="M51" s="165">
        <v>937.65</v>
      </c>
      <c r="N51" s="166">
        <f t="shared" si="0"/>
        <v>20425.650000000001</v>
      </c>
    </row>
    <row r="52" spans="1:14" s="65" customFormat="1" ht="12">
      <c r="A52" s="123">
        <v>412</v>
      </c>
      <c r="B52" s="123">
        <v>412035336</v>
      </c>
      <c r="C52" s="124" t="s">
        <v>23</v>
      </c>
      <c r="D52" s="125">
        <v>35</v>
      </c>
      <c r="E52" s="124" t="s">
        <v>12</v>
      </c>
      <c r="F52" s="125">
        <v>336</v>
      </c>
      <c r="G52" s="124" t="s">
        <v>31</v>
      </c>
      <c r="H52" s="162">
        <v>1</v>
      </c>
      <c r="I52" s="163"/>
      <c r="J52" s="164">
        <v>11260</v>
      </c>
      <c r="K52" s="165">
        <v>2443</v>
      </c>
      <c r="L52" s="165">
        <v>0</v>
      </c>
      <c r="M52" s="165">
        <v>937.65</v>
      </c>
      <c r="N52" s="166">
        <f t="shared" si="0"/>
        <v>14640.65</v>
      </c>
    </row>
    <row r="53" spans="1:14" s="65" customFormat="1" ht="12">
      <c r="A53" s="123">
        <v>413</v>
      </c>
      <c r="B53" s="123">
        <v>413114091</v>
      </c>
      <c r="C53" s="124" t="s">
        <v>32</v>
      </c>
      <c r="D53" s="125">
        <v>114</v>
      </c>
      <c r="E53" s="124" t="s">
        <v>33</v>
      </c>
      <c r="F53" s="125">
        <v>91</v>
      </c>
      <c r="G53" s="124" t="s">
        <v>35</v>
      </c>
      <c r="H53" s="162">
        <v>1.54</v>
      </c>
      <c r="I53" s="163"/>
      <c r="J53" s="164">
        <v>12850</v>
      </c>
      <c r="K53" s="165">
        <v>16256</v>
      </c>
      <c r="L53" s="165">
        <v>0</v>
      </c>
      <c r="M53" s="165">
        <v>937.65</v>
      </c>
      <c r="N53" s="166">
        <f t="shared" si="0"/>
        <v>30043.65</v>
      </c>
    </row>
    <row r="54" spans="1:14" s="65" customFormat="1" ht="12">
      <c r="A54" s="123">
        <v>413</v>
      </c>
      <c r="B54" s="123">
        <v>413114114</v>
      </c>
      <c r="C54" s="124" t="s">
        <v>32</v>
      </c>
      <c r="D54" s="125">
        <v>114</v>
      </c>
      <c r="E54" s="124" t="s">
        <v>33</v>
      </c>
      <c r="F54" s="125">
        <v>114</v>
      </c>
      <c r="G54" s="124" t="s">
        <v>33</v>
      </c>
      <c r="H54" s="162">
        <v>72.169999999999987</v>
      </c>
      <c r="I54" s="163"/>
      <c r="J54" s="164">
        <v>11441</v>
      </c>
      <c r="K54" s="165">
        <v>2023</v>
      </c>
      <c r="L54" s="165">
        <v>0</v>
      </c>
      <c r="M54" s="165">
        <v>937.65</v>
      </c>
      <c r="N54" s="166">
        <f t="shared" si="0"/>
        <v>14401.65</v>
      </c>
    </row>
    <row r="55" spans="1:14" s="65" customFormat="1" ht="12">
      <c r="A55" s="123">
        <v>413</v>
      </c>
      <c r="B55" s="123">
        <v>413114127</v>
      </c>
      <c r="C55" s="124" t="s">
        <v>32</v>
      </c>
      <c r="D55" s="125">
        <v>114</v>
      </c>
      <c r="E55" s="124" t="s">
        <v>33</v>
      </c>
      <c r="F55" s="125">
        <v>127</v>
      </c>
      <c r="G55" s="124" t="s">
        <v>193</v>
      </c>
      <c r="H55" s="162">
        <v>1</v>
      </c>
      <c r="I55" s="163"/>
      <c r="J55" s="164">
        <v>10891.760368363764</v>
      </c>
      <c r="K55" s="165">
        <v>5109</v>
      </c>
      <c r="L55" s="165">
        <v>0</v>
      </c>
      <c r="M55" s="165">
        <v>937.65</v>
      </c>
      <c r="N55" s="166">
        <f t="shared" si="0"/>
        <v>16938.410368363766</v>
      </c>
    </row>
    <row r="56" spans="1:14" s="65" customFormat="1" ht="12">
      <c r="A56" s="123">
        <v>413</v>
      </c>
      <c r="B56" s="123">
        <v>413114253</v>
      </c>
      <c r="C56" s="124" t="s">
        <v>32</v>
      </c>
      <c r="D56" s="125">
        <v>114</v>
      </c>
      <c r="E56" s="124" t="s">
        <v>33</v>
      </c>
      <c r="F56" s="125">
        <v>253</v>
      </c>
      <c r="G56" s="124" t="s">
        <v>37</v>
      </c>
      <c r="H56" s="162">
        <v>1</v>
      </c>
      <c r="I56" s="163"/>
      <c r="J56" s="164">
        <v>9966</v>
      </c>
      <c r="K56" s="165">
        <v>26094</v>
      </c>
      <c r="L56" s="165">
        <v>0</v>
      </c>
      <c r="M56" s="165">
        <v>937.65</v>
      </c>
      <c r="N56" s="166">
        <f t="shared" si="0"/>
        <v>36997.65</v>
      </c>
    </row>
    <row r="57" spans="1:14" s="65" customFormat="1" ht="12">
      <c r="A57" s="123">
        <v>413</v>
      </c>
      <c r="B57" s="123">
        <v>413114605</v>
      </c>
      <c r="C57" s="124" t="s">
        <v>32</v>
      </c>
      <c r="D57" s="125">
        <v>114</v>
      </c>
      <c r="E57" s="124" t="s">
        <v>33</v>
      </c>
      <c r="F57" s="125">
        <v>605</v>
      </c>
      <c r="G57" s="124" t="s">
        <v>199</v>
      </c>
      <c r="H57" s="162">
        <v>1</v>
      </c>
      <c r="I57" s="163"/>
      <c r="J57" s="164">
        <v>11828.973587331911</v>
      </c>
      <c r="K57" s="165">
        <v>8466</v>
      </c>
      <c r="L57" s="165">
        <v>0</v>
      </c>
      <c r="M57" s="165">
        <v>937.65</v>
      </c>
      <c r="N57" s="166">
        <f t="shared" si="0"/>
        <v>21232.623587331913</v>
      </c>
    </row>
    <row r="58" spans="1:14" s="65" customFormat="1" ht="12">
      <c r="A58" s="123">
        <v>413</v>
      </c>
      <c r="B58" s="123">
        <v>413114670</v>
      </c>
      <c r="C58" s="124" t="s">
        <v>32</v>
      </c>
      <c r="D58" s="125">
        <v>114</v>
      </c>
      <c r="E58" s="124" t="s">
        <v>33</v>
      </c>
      <c r="F58" s="125">
        <v>670</v>
      </c>
      <c r="G58" s="124" t="s">
        <v>38</v>
      </c>
      <c r="H58" s="162">
        <v>27.36</v>
      </c>
      <c r="I58" s="163"/>
      <c r="J58" s="164">
        <v>10330</v>
      </c>
      <c r="K58" s="165">
        <v>8139</v>
      </c>
      <c r="L58" s="165">
        <v>0</v>
      </c>
      <c r="M58" s="165">
        <v>937.65</v>
      </c>
      <c r="N58" s="166">
        <f t="shared" si="0"/>
        <v>19406.650000000001</v>
      </c>
    </row>
    <row r="59" spans="1:14" s="65" customFormat="1" ht="12">
      <c r="A59" s="123">
        <v>413</v>
      </c>
      <c r="B59" s="123">
        <v>413114674</v>
      </c>
      <c r="C59" s="124" t="s">
        <v>32</v>
      </c>
      <c r="D59" s="125">
        <v>114</v>
      </c>
      <c r="E59" s="124" t="s">
        <v>33</v>
      </c>
      <c r="F59" s="125">
        <v>674</v>
      </c>
      <c r="G59" s="124" t="s">
        <v>39</v>
      </c>
      <c r="H59" s="162">
        <v>39.559999999999995</v>
      </c>
      <c r="I59" s="163"/>
      <c r="J59" s="164">
        <v>11178</v>
      </c>
      <c r="K59" s="165">
        <v>3956</v>
      </c>
      <c r="L59" s="165">
        <v>0</v>
      </c>
      <c r="M59" s="165">
        <v>937.65</v>
      </c>
      <c r="N59" s="166">
        <f t="shared" si="0"/>
        <v>16071.65</v>
      </c>
    </row>
    <row r="60" spans="1:14" s="65" customFormat="1" ht="12">
      <c r="A60" s="123">
        <v>413</v>
      </c>
      <c r="B60" s="123">
        <v>413114683</v>
      </c>
      <c r="C60" s="124" t="s">
        <v>32</v>
      </c>
      <c r="D60" s="125">
        <v>114</v>
      </c>
      <c r="E60" s="124" t="s">
        <v>33</v>
      </c>
      <c r="F60" s="125">
        <v>683</v>
      </c>
      <c r="G60" s="124" t="s">
        <v>40</v>
      </c>
      <c r="H60" s="162">
        <v>1</v>
      </c>
      <c r="I60" s="163"/>
      <c r="J60" s="164">
        <v>9670</v>
      </c>
      <c r="K60" s="165">
        <v>6902</v>
      </c>
      <c r="L60" s="165">
        <v>0</v>
      </c>
      <c r="M60" s="165">
        <v>937.65</v>
      </c>
      <c r="N60" s="166">
        <f t="shared" si="0"/>
        <v>17509.650000000001</v>
      </c>
    </row>
    <row r="61" spans="1:14" s="65" customFormat="1" ht="12">
      <c r="A61" s="123">
        <v>413</v>
      </c>
      <c r="B61" s="123">
        <v>413114717</v>
      </c>
      <c r="C61" s="124" t="s">
        <v>32</v>
      </c>
      <c r="D61" s="125">
        <v>114</v>
      </c>
      <c r="E61" s="124" t="s">
        <v>33</v>
      </c>
      <c r="F61" s="125">
        <v>717</v>
      </c>
      <c r="G61" s="124" t="s">
        <v>41</v>
      </c>
      <c r="H61" s="162">
        <v>43.46</v>
      </c>
      <c r="I61" s="163"/>
      <c r="J61" s="164">
        <v>11860</v>
      </c>
      <c r="K61" s="165">
        <v>6398</v>
      </c>
      <c r="L61" s="165">
        <v>0</v>
      </c>
      <c r="M61" s="165">
        <v>937.65</v>
      </c>
      <c r="N61" s="166">
        <f t="shared" si="0"/>
        <v>19195.650000000001</v>
      </c>
    </row>
    <row r="62" spans="1:14" s="65" customFormat="1" ht="12">
      <c r="A62" s="123">
        <v>413</v>
      </c>
      <c r="B62" s="123">
        <v>413114750</v>
      </c>
      <c r="C62" s="124" t="s">
        <v>32</v>
      </c>
      <c r="D62" s="125">
        <v>114</v>
      </c>
      <c r="E62" s="124" t="s">
        <v>33</v>
      </c>
      <c r="F62" s="125">
        <v>750</v>
      </c>
      <c r="G62" s="124" t="s">
        <v>42</v>
      </c>
      <c r="H62" s="162">
        <v>22.759999999999998</v>
      </c>
      <c r="I62" s="163"/>
      <c r="J62" s="164">
        <v>10452</v>
      </c>
      <c r="K62" s="165">
        <v>6747</v>
      </c>
      <c r="L62" s="165">
        <v>0</v>
      </c>
      <c r="M62" s="165">
        <v>937.65</v>
      </c>
      <c r="N62" s="166">
        <f t="shared" si="0"/>
        <v>18136.650000000001</v>
      </c>
    </row>
    <row r="63" spans="1:14" s="65" customFormat="1" ht="12">
      <c r="A63" s="123">
        <v>413</v>
      </c>
      <c r="B63" s="123">
        <v>413114755</v>
      </c>
      <c r="C63" s="124" t="s">
        <v>32</v>
      </c>
      <c r="D63" s="125">
        <v>114</v>
      </c>
      <c r="E63" s="124" t="s">
        <v>33</v>
      </c>
      <c r="F63" s="125">
        <v>755</v>
      </c>
      <c r="G63" s="124" t="s">
        <v>43</v>
      </c>
      <c r="H63" s="162">
        <v>5.1100000000000003</v>
      </c>
      <c r="I63" s="163"/>
      <c r="J63" s="164">
        <v>11396</v>
      </c>
      <c r="K63" s="165">
        <v>5679</v>
      </c>
      <c r="L63" s="165">
        <v>0</v>
      </c>
      <c r="M63" s="165">
        <v>937.65</v>
      </c>
      <c r="N63" s="166">
        <f t="shared" si="0"/>
        <v>18012.650000000001</v>
      </c>
    </row>
    <row r="64" spans="1:14" s="65" customFormat="1" ht="12">
      <c r="A64" s="123">
        <v>414</v>
      </c>
      <c r="B64" s="123">
        <v>414603098</v>
      </c>
      <c r="C64" s="124" t="s">
        <v>44</v>
      </c>
      <c r="D64" s="125">
        <v>603</v>
      </c>
      <c r="E64" s="124" t="s">
        <v>927</v>
      </c>
      <c r="F64" s="125">
        <v>98</v>
      </c>
      <c r="G64" s="124" t="s">
        <v>47</v>
      </c>
      <c r="H64" s="162">
        <v>3</v>
      </c>
      <c r="I64" s="163"/>
      <c r="J64" s="164">
        <v>11965</v>
      </c>
      <c r="K64" s="165">
        <v>12012</v>
      </c>
      <c r="L64" s="165">
        <v>0</v>
      </c>
      <c r="M64" s="165">
        <v>937.65</v>
      </c>
      <c r="N64" s="166">
        <f t="shared" si="0"/>
        <v>24914.65</v>
      </c>
    </row>
    <row r="65" spans="1:14" s="65" customFormat="1" ht="12">
      <c r="A65" s="123">
        <v>414</v>
      </c>
      <c r="B65" s="123">
        <v>414603152</v>
      </c>
      <c r="C65" s="124" t="s">
        <v>44</v>
      </c>
      <c r="D65" s="125">
        <v>603</v>
      </c>
      <c r="E65" s="124" t="s">
        <v>927</v>
      </c>
      <c r="F65" s="125">
        <v>152</v>
      </c>
      <c r="G65" s="124" t="s">
        <v>444</v>
      </c>
      <c r="H65" s="162">
        <v>1</v>
      </c>
      <c r="I65" s="163"/>
      <c r="J65" s="164">
        <v>11157.857995775226</v>
      </c>
      <c r="K65" s="165">
        <v>15989</v>
      </c>
      <c r="L65" s="165">
        <v>0</v>
      </c>
      <c r="M65" s="165">
        <v>937.65</v>
      </c>
      <c r="N65" s="166">
        <f t="shared" si="0"/>
        <v>28084.507995775228</v>
      </c>
    </row>
    <row r="66" spans="1:14" s="65" customFormat="1" ht="12">
      <c r="A66" s="123">
        <v>414</v>
      </c>
      <c r="B66" s="123">
        <v>414603209</v>
      </c>
      <c r="C66" s="124" t="s">
        <v>44</v>
      </c>
      <c r="D66" s="125">
        <v>603</v>
      </c>
      <c r="E66" s="124" t="s">
        <v>927</v>
      </c>
      <c r="F66" s="125">
        <v>209</v>
      </c>
      <c r="G66" s="124" t="s">
        <v>50</v>
      </c>
      <c r="H66" s="162">
        <v>70.750000000000014</v>
      </c>
      <c r="I66" s="163"/>
      <c r="J66" s="164">
        <v>12061</v>
      </c>
      <c r="K66" s="165">
        <v>2706</v>
      </c>
      <c r="L66" s="165">
        <v>0</v>
      </c>
      <c r="M66" s="165">
        <v>937.65</v>
      </c>
      <c r="N66" s="166">
        <f t="shared" si="0"/>
        <v>15704.65</v>
      </c>
    </row>
    <row r="67" spans="1:14" s="65" customFormat="1" ht="12">
      <c r="A67" s="123">
        <v>414</v>
      </c>
      <c r="B67" s="123">
        <v>414603236</v>
      </c>
      <c r="C67" s="124" t="s">
        <v>44</v>
      </c>
      <c r="D67" s="125">
        <v>603</v>
      </c>
      <c r="E67" s="124" t="s">
        <v>927</v>
      </c>
      <c r="F67" s="125">
        <v>236</v>
      </c>
      <c r="G67" s="124" t="s">
        <v>51</v>
      </c>
      <c r="H67" s="162">
        <v>178</v>
      </c>
      <c r="I67" s="163"/>
      <c r="J67" s="164">
        <v>12053</v>
      </c>
      <c r="K67" s="165">
        <v>2197</v>
      </c>
      <c r="L67" s="165">
        <v>0</v>
      </c>
      <c r="M67" s="165">
        <v>937.65</v>
      </c>
      <c r="N67" s="166">
        <f t="shared" si="0"/>
        <v>15187.65</v>
      </c>
    </row>
    <row r="68" spans="1:14" s="65" customFormat="1" ht="12">
      <c r="A68" s="123">
        <v>414</v>
      </c>
      <c r="B68" s="123">
        <v>414603263</v>
      </c>
      <c r="C68" s="124" t="s">
        <v>44</v>
      </c>
      <c r="D68" s="125">
        <v>603</v>
      </c>
      <c r="E68" s="124" t="s">
        <v>927</v>
      </c>
      <c r="F68" s="125">
        <v>263</v>
      </c>
      <c r="G68" s="124" t="s">
        <v>52</v>
      </c>
      <c r="H68" s="162">
        <v>3</v>
      </c>
      <c r="I68" s="163"/>
      <c r="J68" s="164">
        <v>9966</v>
      </c>
      <c r="K68" s="165">
        <v>2435</v>
      </c>
      <c r="L68" s="165">
        <v>0</v>
      </c>
      <c r="M68" s="165">
        <v>937.65</v>
      </c>
      <c r="N68" s="166">
        <f t="shared" si="0"/>
        <v>13338.65</v>
      </c>
    </row>
    <row r="69" spans="1:14" s="65" customFormat="1" ht="12">
      <c r="A69" s="123">
        <v>414</v>
      </c>
      <c r="B69" s="123">
        <v>414603281</v>
      </c>
      <c r="C69" s="124" t="s">
        <v>44</v>
      </c>
      <c r="D69" s="125">
        <v>603</v>
      </c>
      <c r="E69" s="124" t="s">
        <v>927</v>
      </c>
      <c r="F69" s="125">
        <v>281</v>
      </c>
      <c r="G69" s="124" t="s">
        <v>152</v>
      </c>
      <c r="H69" s="162">
        <v>0.05</v>
      </c>
      <c r="I69" s="163"/>
      <c r="J69" s="164">
        <v>13882.813143669249</v>
      </c>
      <c r="K69" s="165">
        <v>0</v>
      </c>
      <c r="L69" s="165">
        <v>0</v>
      </c>
      <c r="M69" s="165">
        <v>937.65</v>
      </c>
      <c r="N69" s="166">
        <f t="shared" si="0"/>
        <v>14820.463143669249</v>
      </c>
    </row>
    <row r="70" spans="1:14" s="65" customFormat="1" ht="12">
      <c r="A70" s="123">
        <v>414</v>
      </c>
      <c r="B70" s="123">
        <v>414603603</v>
      </c>
      <c r="C70" s="124" t="s">
        <v>44</v>
      </c>
      <c r="D70" s="125">
        <v>603</v>
      </c>
      <c r="E70" s="124" t="s">
        <v>927</v>
      </c>
      <c r="F70" s="125">
        <v>603</v>
      </c>
      <c r="G70" s="124" t="s">
        <v>927</v>
      </c>
      <c r="H70" s="162">
        <v>79.13</v>
      </c>
      <c r="I70" s="163"/>
      <c r="J70" s="164">
        <v>11544</v>
      </c>
      <c r="K70" s="165">
        <v>1800</v>
      </c>
      <c r="L70" s="165">
        <v>0</v>
      </c>
      <c r="M70" s="165">
        <v>937.65</v>
      </c>
      <c r="N70" s="166">
        <f t="shared" si="0"/>
        <v>14281.65</v>
      </c>
    </row>
    <row r="71" spans="1:14" s="65" customFormat="1" ht="12">
      <c r="A71" s="123">
        <v>414</v>
      </c>
      <c r="B71" s="123">
        <v>414603635</v>
      </c>
      <c r="C71" s="124" t="s">
        <v>44</v>
      </c>
      <c r="D71" s="125">
        <v>603</v>
      </c>
      <c r="E71" s="124" t="s">
        <v>927</v>
      </c>
      <c r="F71" s="125">
        <v>635</v>
      </c>
      <c r="G71" s="124" t="s">
        <v>54</v>
      </c>
      <c r="H71" s="162">
        <v>21.08</v>
      </c>
      <c r="I71" s="163"/>
      <c r="J71" s="164">
        <v>10572</v>
      </c>
      <c r="K71" s="165">
        <v>4420</v>
      </c>
      <c r="L71" s="165">
        <v>0</v>
      </c>
      <c r="M71" s="165">
        <v>937.65</v>
      </c>
      <c r="N71" s="166">
        <f t="shared" si="0"/>
        <v>15929.65</v>
      </c>
    </row>
    <row r="72" spans="1:14" s="65" customFormat="1" ht="12">
      <c r="A72" s="123">
        <v>414</v>
      </c>
      <c r="B72" s="123">
        <v>414603680</v>
      </c>
      <c r="C72" s="124" t="s">
        <v>44</v>
      </c>
      <c r="D72" s="125">
        <v>603</v>
      </c>
      <c r="E72" s="124" t="s">
        <v>927</v>
      </c>
      <c r="F72" s="125">
        <v>680</v>
      </c>
      <c r="G72" s="124" t="s">
        <v>158</v>
      </c>
      <c r="H72" s="162">
        <v>0.08</v>
      </c>
      <c r="I72" s="163"/>
      <c r="J72" s="164">
        <v>10611.143691650279</v>
      </c>
      <c r="K72" s="165">
        <v>3552</v>
      </c>
      <c r="L72" s="165">
        <v>0</v>
      </c>
      <c r="M72" s="165">
        <v>937.65</v>
      </c>
      <c r="N72" s="166">
        <f t="shared" si="0"/>
        <v>15100.793691650279</v>
      </c>
    </row>
    <row r="73" spans="1:14" s="65" customFormat="1" ht="12">
      <c r="A73" s="123">
        <v>414</v>
      </c>
      <c r="B73" s="123">
        <v>414603715</v>
      </c>
      <c r="C73" s="124" t="s">
        <v>44</v>
      </c>
      <c r="D73" s="125">
        <v>603</v>
      </c>
      <c r="E73" s="124" t="s">
        <v>927</v>
      </c>
      <c r="F73" s="125">
        <v>715</v>
      </c>
      <c r="G73" s="124" t="s">
        <v>56</v>
      </c>
      <c r="H73" s="162">
        <v>8.2799999999999994</v>
      </c>
      <c r="I73" s="163"/>
      <c r="J73" s="164">
        <v>11538</v>
      </c>
      <c r="K73" s="165">
        <v>6617</v>
      </c>
      <c r="L73" s="165">
        <v>0</v>
      </c>
      <c r="M73" s="165">
        <v>937.65</v>
      </c>
      <c r="N73" s="166">
        <f t="shared" si="0"/>
        <v>19092.650000000001</v>
      </c>
    </row>
    <row r="74" spans="1:14" s="65" customFormat="1" ht="12">
      <c r="A74" s="123">
        <v>416</v>
      </c>
      <c r="B74" s="123">
        <v>416035001</v>
      </c>
      <c r="C74" s="124" t="s">
        <v>57</v>
      </c>
      <c r="D74" s="125">
        <v>35</v>
      </c>
      <c r="E74" s="124" t="s">
        <v>12</v>
      </c>
      <c r="F74" s="125">
        <v>1</v>
      </c>
      <c r="G74" s="124" t="s">
        <v>59</v>
      </c>
      <c r="H74" s="162">
        <v>1</v>
      </c>
      <c r="I74" s="163"/>
      <c r="J74" s="164">
        <v>11110.9152540226</v>
      </c>
      <c r="K74" s="165">
        <v>1989</v>
      </c>
      <c r="L74" s="165">
        <v>0</v>
      </c>
      <c r="M74" s="165">
        <v>937.65</v>
      </c>
      <c r="N74" s="166">
        <f t="shared" si="0"/>
        <v>14037.5652540226</v>
      </c>
    </row>
    <row r="75" spans="1:14" s="65" customFormat="1" ht="12">
      <c r="A75" s="123">
        <v>416</v>
      </c>
      <c r="B75" s="123">
        <v>416035035</v>
      </c>
      <c r="C75" s="124" t="s">
        <v>57</v>
      </c>
      <c r="D75" s="125">
        <v>35</v>
      </c>
      <c r="E75" s="124" t="s">
        <v>12</v>
      </c>
      <c r="F75" s="125">
        <v>35</v>
      </c>
      <c r="G75" s="124" t="s">
        <v>12</v>
      </c>
      <c r="H75" s="162">
        <v>551.78</v>
      </c>
      <c r="I75" s="163"/>
      <c r="J75" s="164">
        <v>13597</v>
      </c>
      <c r="K75" s="165">
        <v>4636</v>
      </c>
      <c r="L75" s="165">
        <v>74.23792091050781</v>
      </c>
      <c r="M75" s="165">
        <v>937.65</v>
      </c>
      <c r="N75" s="166">
        <f t="shared" ref="N75:N138" si="1">SUM(J75:M75)</f>
        <v>19244.887920910511</v>
      </c>
    </row>
    <row r="76" spans="1:14" s="65" customFormat="1" ht="12">
      <c r="A76" s="123">
        <v>416</v>
      </c>
      <c r="B76" s="123">
        <v>416035044</v>
      </c>
      <c r="C76" s="124" t="s">
        <v>57</v>
      </c>
      <c r="D76" s="125">
        <v>35</v>
      </c>
      <c r="E76" s="124" t="s">
        <v>12</v>
      </c>
      <c r="F76" s="125">
        <v>44</v>
      </c>
      <c r="G76" s="124" t="s">
        <v>13</v>
      </c>
      <c r="H76" s="162">
        <v>6.15</v>
      </c>
      <c r="I76" s="163"/>
      <c r="J76" s="164">
        <v>12780</v>
      </c>
      <c r="K76" s="165">
        <v>0</v>
      </c>
      <c r="L76" s="165">
        <v>0</v>
      </c>
      <c r="M76" s="165">
        <v>937.65</v>
      </c>
      <c r="N76" s="166">
        <f t="shared" si="1"/>
        <v>13717.65</v>
      </c>
    </row>
    <row r="77" spans="1:14" s="65" customFormat="1" ht="12">
      <c r="A77" s="123">
        <v>416</v>
      </c>
      <c r="B77" s="123">
        <v>416035048</v>
      </c>
      <c r="C77" s="124" t="s">
        <v>57</v>
      </c>
      <c r="D77" s="125">
        <v>35</v>
      </c>
      <c r="E77" s="124" t="s">
        <v>12</v>
      </c>
      <c r="F77" s="125">
        <v>48</v>
      </c>
      <c r="G77" s="124" t="s">
        <v>224</v>
      </c>
      <c r="H77" s="162">
        <v>0.49</v>
      </c>
      <c r="I77" s="163"/>
      <c r="J77" s="164">
        <v>11098.353773469309</v>
      </c>
      <c r="K77" s="165">
        <v>8919</v>
      </c>
      <c r="L77" s="165">
        <v>0</v>
      </c>
      <c r="M77" s="165">
        <v>937.65</v>
      </c>
      <c r="N77" s="166">
        <f t="shared" si="1"/>
        <v>20955.003773469311</v>
      </c>
    </row>
    <row r="78" spans="1:14" s="65" customFormat="1" ht="12">
      <c r="A78" s="123">
        <v>416</v>
      </c>
      <c r="B78" s="123">
        <v>416035049</v>
      </c>
      <c r="C78" s="124" t="s">
        <v>57</v>
      </c>
      <c r="D78" s="125">
        <v>35</v>
      </c>
      <c r="E78" s="124" t="s">
        <v>12</v>
      </c>
      <c r="F78" s="125">
        <v>49</v>
      </c>
      <c r="G78" s="124" t="s">
        <v>76</v>
      </c>
      <c r="H78" s="162">
        <v>1</v>
      </c>
      <c r="I78" s="163"/>
      <c r="J78" s="164">
        <v>12835.73758161946</v>
      </c>
      <c r="K78" s="165">
        <v>15278</v>
      </c>
      <c r="L78" s="165">
        <v>0</v>
      </c>
      <c r="M78" s="165">
        <v>937.65</v>
      </c>
      <c r="N78" s="166">
        <f t="shared" si="1"/>
        <v>29051.387581619463</v>
      </c>
    </row>
    <row r="79" spans="1:14" s="65" customFormat="1" ht="12">
      <c r="A79" s="123">
        <v>416</v>
      </c>
      <c r="B79" s="123">
        <v>416035073</v>
      </c>
      <c r="C79" s="124" t="s">
        <v>57</v>
      </c>
      <c r="D79" s="125">
        <v>35</v>
      </c>
      <c r="E79" s="124" t="s">
        <v>12</v>
      </c>
      <c r="F79" s="125">
        <v>73</v>
      </c>
      <c r="G79" s="124" t="s">
        <v>24</v>
      </c>
      <c r="H79" s="162">
        <v>3</v>
      </c>
      <c r="I79" s="163"/>
      <c r="J79" s="164">
        <v>16825</v>
      </c>
      <c r="K79" s="165">
        <v>10992</v>
      </c>
      <c r="L79" s="165">
        <v>0</v>
      </c>
      <c r="M79" s="165">
        <v>937.65</v>
      </c>
      <c r="N79" s="166">
        <f t="shared" si="1"/>
        <v>28754.65</v>
      </c>
    </row>
    <row r="80" spans="1:14" s="65" customFormat="1" ht="12">
      <c r="A80" s="123">
        <v>416</v>
      </c>
      <c r="B80" s="123">
        <v>416035220</v>
      </c>
      <c r="C80" s="124" t="s">
        <v>57</v>
      </c>
      <c r="D80" s="125">
        <v>35</v>
      </c>
      <c r="E80" s="124" t="s">
        <v>12</v>
      </c>
      <c r="F80" s="125">
        <v>220</v>
      </c>
      <c r="G80" s="124" t="s">
        <v>27</v>
      </c>
      <c r="H80" s="162">
        <v>1</v>
      </c>
      <c r="I80" s="163"/>
      <c r="J80" s="164">
        <v>11691.573738218611</v>
      </c>
      <c r="K80" s="165">
        <v>5012</v>
      </c>
      <c r="L80" s="165">
        <v>0</v>
      </c>
      <c r="M80" s="165">
        <v>937.65</v>
      </c>
      <c r="N80" s="166">
        <f t="shared" si="1"/>
        <v>17641.223738218614</v>
      </c>
    </row>
    <row r="81" spans="1:14" s="65" customFormat="1" ht="12">
      <c r="A81" s="123">
        <v>416</v>
      </c>
      <c r="B81" s="123">
        <v>416035244</v>
      </c>
      <c r="C81" s="124" t="s">
        <v>57</v>
      </c>
      <c r="D81" s="125">
        <v>35</v>
      </c>
      <c r="E81" s="124" t="s">
        <v>12</v>
      </c>
      <c r="F81" s="125">
        <v>244</v>
      </c>
      <c r="G81" s="124" t="s">
        <v>28</v>
      </c>
      <c r="H81" s="162">
        <v>6.8100000000000005</v>
      </c>
      <c r="I81" s="163"/>
      <c r="J81" s="164">
        <v>13892</v>
      </c>
      <c r="K81" s="165">
        <v>5009</v>
      </c>
      <c r="L81" s="165">
        <v>0</v>
      </c>
      <c r="M81" s="165">
        <v>937.65</v>
      </c>
      <c r="N81" s="166">
        <f t="shared" si="1"/>
        <v>19838.650000000001</v>
      </c>
    </row>
    <row r="82" spans="1:14" s="65" customFormat="1" ht="12">
      <c r="A82" s="123">
        <v>416</v>
      </c>
      <c r="B82" s="123">
        <v>416035285</v>
      </c>
      <c r="C82" s="124" t="s">
        <v>57</v>
      </c>
      <c r="D82" s="125">
        <v>35</v>
      </c>
      <c r="E82" s="124" t="s">
        <v>12</v>
      </c>
      <c r="F82" s="125">
        <v>285</v>
      </c>
      <c r="G82" s="124" t="s">
        <v>29</v>
      </c>
      <c r="H82" s="162">
        <v>3</v>
      </c>
      <c r="I82" s="163"/>
      <c r="J82" s="164">
        <v>11260</v>
      </c>
      <c r="K82" s="165">
        <v>3191</v>
      </c>
      <c r="L82" s="165">
        <v>0</v>
      </c>
      <c r="M82" s="165">
        <v>937.65</v>
      </c>
      <c r="N82" s="166">
        <f t="shared" si="1"/>
        <v>15388.65</v>
      </c>
    </row>
    <row r="83" spans="1:14" s="65" customFormat="1" ht="12">
      <c r="A83" s="123">
        <v>416</v>
      </c>
      <c r="B83" s="123">
        <v>416035305</v>
      </c>
      <c r="C83" s="124" t="s">
        <v>57</v>
      </c>
      <c r="D83" s="125">
        <v>35</v>
      </c>
      <c r="E83" s="124" t="s">
        <v>12</v>
      </c>
      <c r="F83" s="125">
        <v>305</v>
      </c>
      <c r="G83" s="124" t="s">
        <v>228</v>
      </c>
      <c r="H83" s="162">
        <v>0.51</v>
      </c>
      <c r="I83" s="163"/>
      <c r="J83" s="164">
        <v>16181</v>
      </c>
      <c r="K83" s="165">
        <v>5973</v>
      </c>
      <c r="L83" s="165">
        <v>0</v>
      </c>
      <c r="M83" s="165">
        <v>937.65</v>
      </c>
      <c r="N83" s="166">
        <f t="shared" si="1"/>
        <v>23091.65</v>
      </c>
    </row>
    <row r="84" spans="1:14" s="65" customFormat="1" ht="12">
      <c r="A84" s="123">
        <v>416</v>
      </c>
      <c r="B84" s="123">
        <v>416035307</v>
      </c>
      <c r="C84" s="124" t="s">
        <v>57</v>
      </c>
      <c r="D84" s="125">
        <v>35</v>
      </c>
      <c r="E84" s="124" t="s">
        <v>12</v>
      </c>
      <c r="F84" s="125">
        <v>307</v>
      </c>
      <c r="G84" s="124" t="s">
        <v>178</v>
      </c>
      <c r="H84" s="162">
        <v>1</v>
      </c>
      <c r="I84" s="163"/>
      <c r="J84" s="164">
        <v>11260</v>
      </c>
      <c r="K84" s="165">
        <v>4734</v>
      </c>
      <c r="L84" s="165">
        <v>0</v>
      </c>
      <c r="M84" s="165">
        <v>937.65</v>
      </c>
      <c r="N84" s="166">
        <f t="shared" si="1"/>
        <v>16931.650000000001</v>
      </c>
    </row>
    <row r="85" spans="1:14" s="65" customFormat="1" ht="12">
      <c r="A85" s="123">
        <v>417</v>
      </c>
      <c r="B85" s="123">
        <v>417035035</v>
      </c>
      <c r="C85" s="124" t="s">
        <v>58</v>
      </c>
      <c r="D85" s="125">
        <v>35</v>
      </c>
      <c r="E85" s="124" t="s">
        <v>12</v>
      </c>
      <c r="F85" s="125">
        <v>35</v>
      </c>
      <c r="G85" s="124" t="s">
        <v>12</v>
      </c>
      <c r="H85" s="162">
        <v>315.88</v>
      </c>
      <c r="I85" s="163"/>
      <c r="J85" s="164">
        <v>13531</v>
      </c>
      <c r="K85" s="165">
        <v>4613</v>
      </c>
      <c r="L85" s="165">
        <v>0</v>
      </c>
      <c r="M85" s="165">
        <v>937.65</v>
      </c>
      <c r="N85" s="166">
        <f t="shared" si="1"/>
        <v>19081.650000000001</v>
      </c>
    </row>
    <row r="86" spans="1:14" s="65" customFormat="1" ht="12">
      <c r="A86" s="123">
        <v>417</v>
      </c>
      <c r="B86" s="123">
        <v>417035044</v>
      </c>
      <c r="C86" s="124" t="s">
        <v>58</v>
      </c>
      <c r="D86" s="125">
        <v>35</v>
      </c>
      <c r="E86" s="124" t="s">
        <v>12</v>
      </c>
      <c r="F86" s="125">
        <v>44</v>
      </c>
      <c r="G86" s="124" t="s">
        <v>13</v>
      </c>
      <c r="H86" s="162">
        <v>2</v>
      </c>
      <c r="I86" s="163"/>
      <c r="J86" s="164">
        <v>13120.546869664635</v>
      </c>
      <c r="K86" s="165">
        <v>0</v>
      </c>
      <c r="L86" s="165">
        <v>0</v>
      </c>
      <c r="M86" s="165">
        <v>937.65</v>
      </c>
      <c r="N86" s="166">
        <f t="shared" si="1"/>
        <v>14058.196869664635</v>
      </c>
    </row>
    <row r="87" spans="1:14" s="65" customFormat="1" ht="12">
      <c r="A87" s="123">
        <v>417</v>
      </c>
      <c r="B87" s="123">
        <v>417035100</v>
      </c>
      <c r="C87" s="124" t="s">
        <v>58</v>
      </c>
      <c r="D87" s="125">
        <v>35</v>
      </c>
      <c r="E87" s="124" t="s">
        <v>12</v>
      </c>
      <c r="F87" s="125">
        <v>100</v>
      </c>
      <c r="G87" s="124" t="s">
        <v>60</v>
      </c>
      <c r="H87" s="162">
        <v>4</v>
      </c>
      <c r="I87" s="163"/>
      <c r="J87" s="164">
        <v>14633</v>
      </c>
      <c r="K87" s="165">
        <v>6026</v>
      </c>
      <c r="L87" s="165">
        <v>0</v>
      </c>
      <c r="M87" s="165">
        <v>937.65</v>
      </c>
      <c r="N87" s="166">
        <f t="shared" si="1"/>
        <v>21596.65</v>
      </c>
    </row>
    <row r="88" spans="1:14" s="65" customFormat="1" ht="12">
      <c r="A88" s="123">
        <v>417</v>
      </c>
      <c r="B88" s="123">
        <v>417035133</v>
      </c>
      <c r="C88" s="124" t="s">
        <v>58</v>
      </c>
      <c r="D88" s="125">
        <v>35</v>
      </c>
      <c r="E88" s="124" t="s">
        <v>12</v>
      </c>
      <c r="F88" s="125">
        <v>133</v>
      </c>
      <c r="G88" s="124" t="s">
        <v>61</v>
      </c>
      <c r="H88" s="162">
        <v>2</v>
      </c>
      <c r="I88" s="163"/>
      <c r="J88" s="164">
        <v>7008</v>
      </c>
      <c r="K88" s="165">
        <v>1386</v>
      </c>
      <c r="L88" s="165">
        <v>0</v>
      </c>
      <c r="M88" s="165">
        <v>937.65</v>
      </c>
      <c r="N88" s="166">
        <f t="shared" si="1"/>
        <v>9331.65</v>
      </c>
    </row>
    <row r="89" spans="1:14" s="65" customFormat="1" ht="12">
      <c r="A89" s="123">
        <v>417</v>
      </c>
      <c r="B89" s="123">
        <v>417035220</v>
      </c>
      <c r="C89" s="124" t="s">
        <v>58</v>
      </c>
      <c r="D89" s="125">
        <v>35</v>
      </c>
      <c r="E89" s="124" t="s">
        <v>12</v>
      </c>
      <c r="F89" s="125">
        <v>220</v>
      </c>
      <c r="G89" s="124" t="s">
        <v>27</v>
      </c>
      <c r="H89" s="162">
        <v>0.61</v>
      </c>
      <c r="I89" s="163"/>
      <c r="J89" s="164">
        <v>11691.573738218611</v>
      </c>
      <c r="K89" s="165">
        <v>5012</v>
      </c>
      <c r="L89" s="165">
        <v>0</v>
      </c>
      <c r="M89" s="165">
        <v>937.65</v>
      </c>
      <c r="N89" s="166">
        <f t="shared" si="1"/>
        <v>17641.223738218614</v>
      </c>
    </row>
    <row r="90" spans="1:14" s="65" customFormat="1" ht="12">
      <c r="A90" s="123">
        <v>417</v>
      </c>
      <c r="B90" s="123">
        <v>417035243</v>
      </c>
      <c r="C90" s="124" t="s">
        <v>58</v>
      </c>
      <c r="D90" s="125">
        <v>35</v>
      </c>
      <c r="E90" s="124" t="s">
        <v>12</v>
      </c>
      <c r="F90" s="125">
        <v>243</v>
      </c>
      <c r="G90" s="124" t="s">
        <v>84</v>
      </c>
      <c r="H90" s="162">
        <v>1</v>
      </c>
      <c r="I90" s="163"/>
      <c r="J90" s="164">
        <v>13081.185426445938</v>
      </c>
      <c r="K90" s="165">
        <v>2707</v>
      </c>
      <c r="L90" s="165">
        <v>0</v>
      </c>
      <c r="M90" s="165">
        <v>937.65</v>
      </c>
      <c r="N90" s="166">
        <f t="shared" si="1"/>
        <v>16725.835426445938</v>
      </c>
    </row>
    <row r="91" spans="1:14" s="65" customFormat="1" ht="12">
      <c r="A91" s="123">
        <v>417</v>
      </c>
      <c r="B91" s="123">
        <v>417035244</v>
      </c>
      <c r="C91" s="124" t="s">
        <v>58</v>
      </c>
      <c r="D91" s="125">
        <v>35</v>
      </c>
      <c r="E91" s="124" t="s">
        <v>12</v>
      </c>
      <c r="F91" s="125">
        <v>244</v>
      </c>
      <c r="G91" s="124" t="s">
        <v>28</v>
      </c>
      <c r="H91" s="162">
        <v>6</v>
      </c>
      <c r="I91" s="163"/>
      <c r="J91" s="164">
        <v>12861</v>
      </c>
      <c r="K91" s="165">
        <v>4638</v>
      </c>
      <c r="L91" s="165">
        <v>0</v>
      </c>
      <c r="M91" s="165">
        <v>937.65</v>
      </c>
      <c r="N91" s="166">
        <f t="shared" si="1"/>
        <v>18436.650000000001</v>
      </c>
    </row>
    <row r="92" spans="1:14" s="65" customFormat="1" ht="12">
      <c r="A92" s="123">
        <v>417</v>
      </c>
      <c r="B92" s="123">
        <v>417035258</v>
      </c>
      <c r="C92" s="124" t="s">
        <v>58</v>
      </c>
      <c r="D92" s="125">
        <v>35</v>
      </c>
      <c r="E92" s="124" t="s">
        <v>12</v>
      </c>
      <c r="F92" s="125">
        <v>258</v>
      </c>
      <c r="G92" s="124" t="s">
        <v>102</v>
      </c>
      <c r="H92" s="162">
        <v>2</v>
      </c>
      <c r="I92" s="163"/>
      <c r="J92" s="164">
        <v>12941.452297129659</v>
      </c>
      <c r="K92" s="165">
        <v>2794</v>
      </c>
      <c r="L92" s="165">
        <v>0</v>
      </c>
      <c r="M92" s="165">
        <v>937.65</v>
      </c>
      <c r="N92" s="166">
        <f t="shared" si="1"/>
        <v>16673.102297129659</v>
      </c>
    </row>
    <row r="93" spans="1:14" s="65" customFormat="1" ht="12">
      <c r="A93" s="123">
        <v>417</v>
      </c>
      <c r="B93" s="123">
        <v>417035285</v>
      </c>
      <c r="C93" s="124" t="s">
        <v>58</v>
      </c>
      <c r="D93" s="125">
        <v>35</v>
      </c>
      <c r="E93" s="124" t="s">
        <v>12</v>
      </c>
      <c r="F93" s="125">
        <v>285</v>
      </c>
      <c r="G93" s="124" t="s">
        <v>29</v>
      </c>
      <c r="H93" s="162">
        <v>2</v>
      </c>
      <c r="I93" s="163"/>
      <c r="J93" s="164">
        <v>11688.430466808875</v>
      </c>
      <c r="K93" s="165">
        <v>3312</v>
      </c>
      <c r="L93" s="165">
        <v>0</v>
      </c>
      <c r="M93" s="165">
        <v>937.65</v>
      </c>
      <c r="N93" s="166">
        <f t="shared" si="1"/>
        <v>15938.080466808875</v>
      </c>
    </row>
    <row r="94" spans="1:14" s="65" customFormat="1" ht="12">
      <c r="A94" s="123">
        <v>418</v>
      </c>
      <c r="B94" s="123">
        <v>418100014</v>
      </c>
      <c r="C94" s="124" t="s">
        <v>63</v>
      </c>
      <c r="D94" s="125">
        <v>100</v>
      </c>
      <c r="E94" s="124" t="s">
        <v>60</v>
      </c>
      <c r="F94" s="125">
        <v>14</v>
      </c>
      <c r="G94" s="124" t="s">
        <v>64</v>
      </c>
      <c r="H94" s="162">
        <v>4</v>
      </c>
      <c r="I94" s="163"/>
      <c r="J94" s="164">
        <v>9941</v>
      </c>
      <c r="K94" s="165">
        <v>2660</v>
      </c>
      <c r="L94" s="165">
        <v>0</v>
      </c>
      <c r="M94" s="165">
        <v>937.65</v>
      </c>
      <c r="N94" s="166">
        <f t="shared" si="1"/>
        <v>13538.65</v>
      </c>
    </row>
    <row r="95" spans="1:14" s="65" customFormat="1" ht="12">
      <c r="A95" s="123">
        <v>418</v>
      </c>
      <c r="B95" s="123">
        <v>418100100</v>
      </c>
      <c r="C95" s="124" t="s">
        <v>63</v>
      </c>
      <c r="D95" s="125">
        <v>100</v>
      </c>
      <c r="E95" s="124" t="s">
        <v>60</v>
      </c>
      <c r="F95" s="125">
        <v>100</v>
      </c>
      <c r="G95" s="124" t="s">
        <v>60</v>
      </c>
      <c r="H95" s="162">
        <v>347.1</v>
      </c>
      <c r="I95" s="163"/>
      <c r="J95" s="164">
        <v>10363</v>
      </c>
      <c r="K95" s="165">
        <v>4268</v>
      </c>
      <c r="L95" s="165">
        <v>0</v>
      </c>
      <c r="M95" s="165">
        <v>937.65</v>
      </c>
      <c r="N95" s="166">
        <f t="shared" si="1"/>
        <v>15568.65</v>
      </c>
    </row>
    <row r="96" spans="1:14" s="65" customFormat="1" ht="12">
      <c r="A96" s="123">
        <v>418</v>
      </c>
      <c r="B96" s="123">
        <v>418100136</v>
      </c>
      <c r="C96" s="124" t="s">
        <v>63</v>
      </c>
      <c r="D96" s="125">
        <v>100</v>
      </c>
      <c r="E96" s="124" t="s">
        <v>60</v>
      </c>
      <c r="F96" s="125">
        <v>136</v>
      </c>
      <c r="G96" s="124" t="s">
        <v>65</v>
      </c>
      <c r="H96" s="162">
        <v>11.07</v>
      </c>
      <c r="I96" s="163"/>
      <c r="J96" s="164">
        <v>9941</v>
      </c>
      <c r="K96" s="165">
        <v>3159</v>
      </c>
      <c r="L96" s="165">
        <v>0</v>
      </c>
      <c r="M96" s="165">
        <v>937.65</v>
      </c>
      <c r="N96" s="166">
        <f t="shared" si="1"/>
        <v>14037.65</v>
      </c>
    </row>
    <row r="97" spans="1:14" s="65" customFormat="1" ht="12">
      <c r="A97" s="123">
        <v>418</v>
      </c>
      <c r="B97" s="123">
        <v>418100139</v>
      </c>
      <c r="C97" s="124" t="s">
        <v>63</v>
      </c>
      <c r="D97" s="125">
        <v>100</v>
      </c>
      <c r="E97" s="124" t="s">
        <v>60</v>
      </c>
      <c r="F97" s="125">
        <v>139</v>
      </c>
      <c r="G97" s="124" t="s">
        <v>66</v>
      </c>
      <c r="H97" s="162">
        <v>4.0999999999999996</v>
      </c>
      <c r="I97" s="163"/>
      <c r="J97" s="164">
        <v>9041</v>
      </c>
      <c r="K97" s="165">
        <v>2997</v>
      </c>
      <c r="L97" s="165">
        <v>0</v>
      </c>
      <c r="M97" s="165">
        <v>937.65</v>
      </c>
      <c r="N97" s="166">
        <f t="shared" si="1"/>
        <v>12975.65</v>
      </c>
    </row>
    <row r="98" spans="1:14" s="65" customFormat="1" ht="12">
      <c r="A98" s="123">
        <v>418</v>
      </c>
      <c r="B98" s="123">
        <v>418100170</v>
      </c>
      <c r="C98" s="124" t="s">
        <v>63</v>
      </c>
      <c r="D98" s="125">
        <v>100</v>
      </c>
      <c r="E98" s="124" t="s">
        <v>60</v>
      </c>
      <c r="F98" s="125">
        <v>170</v>
      </c>
      <c r="G98" s="124" t="s">
        <v>67</v>
      </c>
      <c r="H98" s="162">
        <v>6</v>
      </c>
      <c r="I98" s="163"/>
      <c r="J98" s="164">
        <v>11410</v>
      </c>
      <c r="K98" s="165">
        <v>3645</v>
      </c>
      <c r="L98" s="165">
        <v>0</v>
      </c>
      <c r="M98" s="165">
        <v>937.65</v>
      </c>
      <c r="N98" s="166">
        <f t="shared" si="1"/>
        <v>15992.65</v>
      </c>
    </row>
    <row r="99" spans="1:14" s="65" customFormat="1" ht="12">
      <c r="A99" s="123">
        <v>418</v>
      </c>
      <c r="B99" s="123">
        <v>418100185</v>
      </c>
      <c r="C99" s="124" t="s">
        <v>63</v>
      </c>
      <c r="D99" s="125">
        <v>100</v>
      </c>
      <c r="E99" s="124" t="s">
        <v>60</v>
      </c>
      <c r="F99" s="125">
        <v>185</v>
      </c>
      <c r="G99" s="124" t="s">
        <v>186</v>
      </c>
      <c r="H99" s="162">
        <v>1</v>
      </c>
      <c r="I99" s="163"/>
      <c r="J99" s="164">
        <v>12079.893070956668</v>
      </c>
      <c r="K99" s="165">
        <v>1966</v>
      </c>
      <c r="L99" s="165">
        <v>0</v>
      </c>
      <c r="M99" s="165">
        <v>937.65</v>
      </c>
      <c r="N99" s="166">
        <f t="shared" si="1"/>
        <v>14983.543070956668</v>
      </c>
    </row>
    <row r="100" spans="1:14" s="65" customFormat="1" ht="12">
      <c r="A100" s="123">
        <v>418</v>
      </c>
      <c r="B100" s="123">
        <v>418100198</v>
      </c>
      <c r="C100" s="124" t="s">
        <v>63</v>
      </c>
      <c r="D100" s="125">
        <v>100</v>
      </c>
      <c r="E100" s="124" t="s">
        <v>60</v>
      </c>
      <c r="F100" s="125">
        <v>198</v>
      </c>
      <c r="G100" s="124" t="s">
        <v>68</v>
      </c>
      <c r="H100" s="162">
        <v>19</v>
      </c>
      <c r="I100" s="163"/>
      <c r="J100" s="164">
        <v>9549</v>
      </c>
      <c r="K100" s="165">
        <v>3528</v>
      </c>
      <c r="L100" s="165">
        <v>0</v>
      </c>
      <c r="M100" s="165">
        <v>937.65</v>
      </c>
      <c r="N100" s="166">
        <f t="shared" si="1"/>
        <v>14014.65</v>
      </c>
    </row>
    <row r="101" spans="1:14" s="65" customFormat="1" ht="12">
      <c r="A101" s="123">
        <v>418</v>
      </c>
      <c r="B101" s="123">
        <v>418100243</v>
      </c>
      <c r="C101" s="124" t="s">
        <v>63</v>
      </c>
      <c r="D101" s="125">
        <v>100</v>
      </c>
      <c r="E101" s="124" t="s">
        <v>60</v>
      </c>
      <c r="F101" s="125">
        <v>243</v>
      </c>
      <c r="G101" s="124" t="s">
        <v>84</v>
      </c>
      <c r="H101" s="162">
        <v>0.5</v>
      </c>
      <c r="I101" s="163"/>
      <c r="J101" s="164">
        <v>13081.185426445938</v>
      </c>
      <c r="K101" s="165">
        <v>2707</v>
      </c>
      <c r="L101" s="165">
        <v>0</v>
      </c>
      <c r="M101" s="165">
        <v>937.65</v>
      </c>
      <c r="N101" s="166">
        <f t="shared" si="1"/>
        <v>16725.835426445938</v>
      </c>
    </row>
    <row r="102" spans="1:14" s="65" customFormat="1" ht="12">
      <c r="A102" s="123">
        <v>418</v>
      </c>
      <c r="B102" s="123">
        <v>418100288</v>
      </c>
      <c r="C102" s="124" t="s">
        <v>63</v>
      </c>
      <c r="D102" s="125">
        <v>100</v>
      </c>
      <c r="E102" s="124" t="s">
        <v>60</v>
      </c>
      <c r="F102" s="125">
        <v>288</v>
      </c>
      <c r="G102" s="124" t="s">
        <v>70</v>
      </c>
      <c r="H102" s="162">
        <v>3</v>
      </c>
      <c r="I102" s="163"/>
      <c r="J102" s="164">
        <v>9041</v>
      </c>
      <c r="K102" s="165">
        <v>6132</v>
      </c>
      <c r="L102" s="165">
        <v>0</v>
      </c>
      <c r="M102" s="165">
        <v>937.65</v>
      </c>
      <c r="N102" s="166">
        <f t="shared" si="1"/>
        <v>16110.65</v>
      </c>
    </row>
    <row r="103" spans="1:14" s="65" customFormat="1" ht="12">
      <c r="A103" s="123">
        <v>418</v>
      </c>
      <c r="B103" s="123">
        <v>418100304</v>
      </c>
      <c r="C103" s="124" t="s">
        <v>63</v>
      </c>
      <c r="D103" s="125">
        <v>100</v>
      </c>
      <c r="E103" s="124" t="s">
        <v>60</v>
      </c>
      <c r="F103" s="125">
        <v>304</v>
      </c>
      <c r="G103" s="124" t="s">
        <v>71</v>
      </c>
      <c r="H103" s="162">
        <v>0.5</v>
      </c>
      <c r="I103" s="163"/>
      <c r="J103" s="164">
        <v>10749.758678863611</v>
      </c>
      <c r="K103" s="165">
        <v>4068</v>
      </c>
      <c r="L103" s="165">
        <v>0</v>
      </c>
      <c r="M103" s="165">
        <v>937.65</v>
      </c>
      <c r="N103" s="166">
        <f t="shared" si="1"/>
        <v>15755.40867886361</v>
      </c>
    </row>
    <row r="104" spans="1:14" s="65" customFormat="1" ht="12">
      <c r="A104" s="123">
        <v>419</v>
      </c>
      <c r="B104" s="123">
        <v>419035035</v>
      </c>
      <c r="C104" s="124" t="s">
        <v>74</v>
      </c>
      <c r="D104" s="125">
        <v>35</v>
      </c>
      <c r="E104" s="124" t="s">
        <v>12</v>
      </c>
      <c r="F104" s="125">
        <v>35</v>
      </c>
      <c r="G104" s="124" t="s">
        <v>12</v>
      </c>
      <c r="H104" s="162">
        <v>184.57999999999996</v>
      </c>
      <c r="I104" s="163"/>
      <c r="J104" s="164">
        <v>13242</v>
      </c>
      <c r="K104" s="165">
        <v>4515</v>
      </c>
      <c r="L104" s="165">
        <v>0</v>
      </c>
      <c r="M104" s="165">
        <v>937.65</v>
      </c>
      <c r="N104" s="166">
        <f t="shared" si="1"/>
        <v>18694.650000000001</v>
      </c>
    </row>
    <row r="105" spans="1:14" s="65" customFormat="1" ht="12">
      <c r="A105" s="123">
        <v>419</v>
      </c>
      <c r="B105" s="123">
        <v>419035040</v>
      </c>
      <c r="C105" s="124" t="s">
        <v>74</v>
      </c>
      <c r="D105" s="125">
        <v>35</v>
      </c>
      <c r="E105" s="124" t="s">
        <v>12</v>
      </c>
      <c r="F105" s="125">
        <v>40</v>
      </c>
      <c r="G105" s="124" t="s">
        <v>92</v>
      </c>
      <c r="H105" s="162">
        <v>0.28999999999999998</v>
      </c>
      <c r="I105" s="163"/>
      <c r="J105" s="164">
        <v>11093.29775429089</v>
      </c>
      <c r="K105" s="165">
        <v>2878</v>
      </c>
      <c r="L105" s="165">
        <v>0</v>
      </c>
      <c r="M105" s="165">
        <v>937.65</v>
      </c>
      <c r="N105" s="166">
        <f t="shared" si="1"/>
        <v>14908.94775429089</v>
      </c>
    </row>
    <row r="106" spans="1:14" s="65" customFormat="1" ht="12">
      <c r="A106" s="123">
        <v>419</v>
      </c>
      <c r="B106" s="123">
        <v>419035044</v>
      </c>
      <c r="C106" s="124" t="s">
        <v>74</v>
      </c>
      <c r="D106" s="125">
        <v>35</v>
      </c>
      <c r="E106" s="124" t="s">
        <v>12</v>
      </c>
      <c r="F106" s="125">
        <v>44</v>
      </c>
      <c r="G106" s="124" t="s">
        <v>13</v>
      </c>
      <c r="H106" s="162">
        <v>2</v>
      </c>
      <c r="I106" s="163"/>
      <c r="J106" s="164">
        <v>13120.546869664635</v>
      </c>
      <c r="K106" s="165">
        <v>0</v>
      </c>
      <c r="L106" s="165">
        <v>0</v>
      </c>
      <c r="M106" s="165">
        <v>937.65</v>
      </c>
      <c r="N106" s="166">
        <f t="shared" si="1"/>
        <v>14058.196869664635</v>
      </c>
    </row>
    <row r="107" spans="1:14" s="65" customFormat="1" ht="12">
      <c r="A107" s="123">
        <v>419</v>
      </c>
      <c r="B107" s="123">
        <v>419035049</v>
      </c>
      <c r="C107" s="124" t="s">
        <v>74</v>
      </c>
      <c r="D107" s="125">
        <v>35</v>
      </c>
      <c r="E107" s="124" t="s">
        <v>12</v>
      </c>
      <c r="F107" s="125">
        <v>49</v>
      </c>
      <c r="G107" s="124" t="s">
        <v>76</v>
      </c>
      <c r="H107" s="162">
        <v>1</v>
      </c>
      <c r="I107" s="163"/>
      <c r="J107" s="164">
        <v>14283</v>
      </c>
      <c r="K107" s="165">
        <v>17001</v>
      </c>
      <c r="L107" s="165">
        <v>0</v>
      </c>
      <c r="M107" s="165">
        <v>937.65</v>
      </c>
      <c r="N107" s="166">
        <f t="shared" si="1"/>
        <v>32221.65</v>
      </c>
    </row>
    <row r="108" spans="1:14" s="65" customFormat="1" ht="12">
      <c r="A108" s="123">
        <v>419</v>
      </c>
      <c r="B108" s="123">
        <v>419035165</v>
      </c>
      <c r="C108" s="124" t="s">
        <v>74</v>
      </c>
      <c r="D108" s="125">
        <v>35</v>
      </c>
      <c r="E108" s="124" t="s">
        <v>12</v>
      </c>
      <c r="F108" s="125">
        <v>165</v>
      </c>
      <c r="G108" s="124" t="s">
        <v>18</v>
      </c>
      <c r="H108" s="162">
        <v>2</v>
      </c>
      <c r="I108" s="163"/>
      <c r="J108" s="164">
        <v>12758.148772361686</v>
      </c>
      <c r="K108" s="165">
        <v>231</v>
      </c>
      <c r="L108" s="165">
        <v>0</v>
      </c>
      <c r="M108" s="165">
        <v>937.65</v>
      </c>
      <c r="N108" s="166">
        <f t="shared" si="1"/>
        <v>13926.798772361686</v>
      </c>
    </row>
    <row r="109" spans="1:14" s="65" customFormat="1" ht="12">
      <c r="A109" s="123">
        <v>419</v>
      </c>
      <c r="B109" s="123">
        <v>419035243</v>
      </c>
      <c r="C109" s="124" t="s">
        <v>74</v>
      </c>
      <c r="D109" s="125">
        <v>35</v>
      </c>
      <c r="E109" s="124" t="s">
        <v>12</v>
      </c>
      <c r="F109" s="125">
        <v>243</v>
      </c>
      <c r="G109" s="124" t="s">
        <v>84</v>
      </c>
      <c r="H109" s="162">
        <v>3.98</v>
      </c>
      <c r="I109" s="163"/>
      <c r="J109" s="164">
        <v>14283</v>
      </c>
      <c r="K109" s="165">
        <v>2956</v>
      </c>
      <c r="L109" s="165">
        <v>0</v>
      </c>
      <c r="M109" s="165">
        <v>937.65</v>
      </c>
      <c r="N109" s="166">
        <f t="shared" si="1"/>
        <v>18176.650000000001</v>
      </c>
    </row>
    <row r="110" spans="1:14" s="65" customFormat="1" ht="12">
      <c r="A110" s="123">
        <v>419</v>
      </c>
      <c r="B110" s="123">
        <v>419035244</v>
      </c>
      <c r="C110" s="124" t="s">
        <v>74</v>
      </c>
      <c r="D110" s="125">
        <v>35</v>
      </c>
      <c r="E110" s="124" t="s">
        <v>12</v>
      </c>
      <c r="F110" s="125">
        <v>244</v>
      </c>
      <c r="G110" s="124" t="s">
        <v>28</v>
      </c>
      <c r="H110" s="162">
        <v>5.77</v>
      </c>
      <c r="I110" s="163"/>
      <c r="J110" s="164">
        <v>11244</v>
      </c>
      <c r="K110" s="165">
        <v>4055</v>
      </c>
      <c r="L110" s="165">
        <v>0</v>
      </c>
      <c r="M110" s="165">
        <v>937.65</v>
      </c>
      <c r="N110" s="166">
        <f t="shared" si="1"/>
        <v>16236.65</v>
      </c>
    </row>
    <row r="111" spans="1:14" s="65" customFormat="1" ht="12">
      <c r="A111" s="123">
        <v>419</v>
      </c>
      <c r="B111" s="123">
        <v>419035251</v>
      </c>
      <c r="C111" s="124" t="s">
        <v>74</v>
      </c>
      <c r="D111" s="125">
        <v>35</v>
      </c>
      <c r="E111" s="124" t="s">
        <v>12</v>
      </c>
      <c r="F111" s="125">
        <v>251</v>
      </c>
      <c r="G111" s="124" t="s">
        <v>250</v>
      </c>
      <c r="H111" s="162">
        <v>0.99</v>
      </c>
      <c r="I111" s="163"/>
      <c r="J111" s="164">
        <v>12087.64868019136</v>
      </c>
      <c r="K111" s="165">
        <v>2778</v>
      </c>
      <c r="L111" s="165">
        <v>0</v>
      </c>
      <c r="M111" s="165">
        <v>937.65</v>
      </c>
      <c r="N111" s="166">
        <f t="shared" si="1"/>
        <v>15803.298680191359</v>
      </c>
    </row>
    <row r="112" spans="1:14" s="65" customFormat="1" ht="12">
      <c r="A112" s="123">
        <v>419</v>
      </c>
      <c r="B112" s="123">
        <v>419035285</v>
      </c>
      <c r="C112" s="124" t="s">
        <v>74</v>
      </c>
      <c r="D112" s="125">
        <v>35</v>
      </c>
      <c r="E112" s="124" t="s">
        <v>12</v>
      </c>
      <c r="F112" s="125">
        <v>285</v>
      </c>
      <c r="G112" s="124" t="s">
        <v>29</v>
      </c>
      <c r="H112" s="162">
        <v>0.92</v>
      </c>
      <c r="I112" s="163"/>
      <c r="J112" s="164">
        <v>14283</v>
      </c>
      <c r="K112" s="165">
        <v>4047</v>
      </c>
      <c r="L112" s="165">
        <v>0</v>
      </c>
      <c r="M112" s="165">
        <v>937.65</v>
      </c>
      <c r="N112" s="166">
        <f t="shared" si="1"/>
        <v>19267.650000000001</v>
      </c>
    </row>
    <row r="113" spans="1:14" s="65" customFormat="1" ht="12">
      <c r="A113" s="123">
        <v>420</v>
      </c>
      <c r="B113" s="123">
        <v>420049010</v>
      </c>
      <c r="C113" s="124" t="s">
        <v>75</v>
      </c>
      <c r="D113" s="125">
        <v>49</v>
      </c>
      <c r="E113" s="124" t="s">
        <v>76</v>
      </c>
      <c r="F113" s="125">
        <v>10</v>
      </c>
      <c r="G113" s="124" t="s">
        <v>77</v>
      </c>
      <c r="H113" s="162">
        <v>3.01</v>
      </c>
      <c r="I113" s="163"/>
      <c r="J113" s="164">
        <v>13353</v>
      </c>
      <c r="K113" s="165">
        <v>4336</v>
      </c>
      <c r="L113" s="165">
        <v>0</v>
      </c>
      <c r="M113" s="165">
        <v>937.65</v>
      </c>
      <c r="N113" s="166">
        <f t="shared" si="1"/>
        <v>18626.650000000001</v>
      </c>
    </row>
    <row r="114" spans="1:14" s="65" customFormat="1" ht="12">
      <c r="A114" s="123">
        <v>420</v>
      </c>
      <c r="B114" s="123">
        <v>420049014</v>
      </c>
      <c r="C114" s="124" t="s">
        <v>75</v>
      </c>
      <c r="D114" s="125">
        <v>49</v>
      </c>
      <c r="E114" s="124" t="s">
        <v>76</v>
      </c>
      <c r="F114" s="125">
        <v>14</v>
      </c>
      <c r="G114" s="124" t="s">
        <v>64</v>
      </c>
      <c r="H114" s="162">
        <v>2</v>
      </c>
      <c r="I114" s="163"/>
      <c r="J114" s="164">
        <v>9870</v>
      </c>
      <c r="K114" s="165">
        <v>2641</v>
      </c>
      <c r="L114" s="165">
        <v>0</v>
      </c>
      <c r="M114" s="165">
        <v>937.65</v>
      </c>
      <c r="N114" s="166">
        <f t="shared" si="1"/>
        <v>13448.65</v>
      </c>
    </row>
    <row r="115" spans="1:14" s="65" customFormat="1" ht="12">
      <c r="A115" s="123">
        <v>420</v>
      </c>
      <c r="B115" s="123">
        <v>420049023</v>
      </c>
      <c r="C115" s="124" t="s">
        <v>75</v>
      </c>
      <c r="D115" s="125">
        <v>49</v>
      </c>
      <c r="E115" s="124" t="s">
        <v>76</v>
      </c>
      <c r="F115" s="125">
        <v>23</v>
      </c>
      <c r="G115" s="124" t="s">
        <v>78</v>
      </c>
      <c r="H115" s="162">
        <v>1</v>
      </c>
      <c r="I115" s="163"/>
      <c r="J115" s="164">
        <v>4350</v>
      </c>
      <c r="K115" s="165">
        <v>2578</v>
      </c>
      <c r="L115" s="165">
        <v>0</v>
      </c>
      <c r="M115" s="165">
        <v>937.65</v>
      </c>
      <c r="N115" s="166">
        <f t="shared" si="1"/>
        <v>7865.65</v>
      </c>
    </row>
    <row r="116" spans="1:14" s="65" customFormat="1" ht="12">
      <c r="A116" s="123">
        <v>420</v>
      </c>
      <c r="B116" s="123">
        <v>420049026</v>
      </c>
      <c r="C116" s="124" t="s">
        <v>75</v>
      </c>
      <c r="D116" s="125">
        <v>49</v>
      </c>
      <c r="E116" s="124" t="s">
        <v>76</v>
      </c>
      <c r="F116" s="125">
        <v>26</v>
      </c>
      <c r="G116" s="124" t="s">
        <v>79</v>
      </c>
      <c r="H116" s="162">
        <v>2</v>
      </c>
      <c r="I116" s="163"/>
      <c r="J116" s="164">
        <v>12110</v>
      </c>
      <c r="K116" s="165">
        <v>3883</v>
      </c>
      <c r="L116" s="165">
        <v>0</v>
      </c>
      <c r="M116" s="165">
        <v>937.65</v>
      </c>
      <c r="N116" s="166">
        <f t="shared" si="1"/>
        <v>16930.650000000001</v>
      </c>
    </row>
    <row r="117" spans="1:14" s="65" customFormat="1" ht="12">
      <c r="A117" s="123">
        <v>420</v>
      </c>
      <c r="B117" s="123">
        <v>420049031</v>
      </c>
      <c r="C117" s="124" t="s">
        <v>75</v>
      </c>
      <c r="D117" s="125">
        <v>49</v>
      </c>
      <c r="E117" s="124" t="s">
        <v>76</v>
      </c>
      <c r="F117" s="125">
        <v>31</v>
      </c>
      <c r="G117" s="124" t="s">
        <v>80</v>
      </c>
      <c r="H117" s="162">
        <v>2</v>
      </c>
      <c r="I117" s="163"/>
      <c r="J117" s="164">
        <v>9870</v>
      </c>
      <c r="K117" s="165">
        <v>4644</v>
      </c>
      <c r="L117" s="165">
        <v>0</v>
      </c>
      <c r="M117" s="165">
        <v>937.65</v>
      </c>
      <c r="N117" s="166">
        <f t="shared" si="1"/>
        <v>15451.65</v>
      </c>
    </row>
    <row r="118" spans="1:14" s="65" customFormat="1" ht="12">
      <c r="A118" s="123">
        <v>420</v>
      </c>
      <c r="B118" s="123">
        <v>420049035</v>
      </c>
      <c r="C118" s="124" t="s">
        <v>75</v>
      </c>
      <c r="D118" s="125">
        <v>49</v>
      </c>
      <c r="E118" s="124" t="s">
        <v>76</v>
      </c>
      <c r="F118" s="125">
        <v>35</v>
      </c>
      <c r="G118" s="124" t="s">
        <v>12</v>
      </c>
      <c r="H118" s="162">
        <v>55.739999999999995</v>
      </c>
      <c r="I118" s="163"/>
      <c r="J118" s="164">
        <v>13126</v>
      </c>
      <c r="K118" s="165">
        <v>4475</v>
      </c>
      <c r="L118" s="165">
        <v>0</v>
      </c>
      <c r="M118" s="165">
        <v>937.65</v>
      </c>
      <c r="N118" s="166">
        <f t="shared" si="1"/>
        <v>18538.650000000001</v>
      </c>
    </row>
    <row r="119" spans="1:14" s="65" customFormat="1" ht="12">
      <c r="A119" s="123">
        <v>420</v>
      </c>
      <c r="B119" s="123">
        <v>420049044</v>
      </c>
      <c r="C119" s="124" t="s">
        <v>75</v>
      </c>
      <c r="D119" s="125">
        <v>49</v>
      </c>
      <c r="E119" s="124" t="s">
        <v>76</v>
      </c>
      <c r="F119" s="125">
        <v>44</v>
      </c>
      <c r="G119" s="124" t="s">
        <v>13</v>
      </c>
      <c r="H119" s="162">
        <v>2</v>
      </c>
      <c r="I119" s="163"/>
      <c r="J119" s="164">
        <v>13420</v>
      </c>
      <c r="K119" s="165">
        <v>0</v>
      </c>
      <c r="L119" s="165">
        <v>0</v>
      </c>
      <c r="M119" s="165">
        <v>937.65</v>
      </c>
      <c r="N119" s="166">
        <f t="shared" si="1"/>
        <v>14357.65</v>
      </c>
    </row>
    <row r="120" spans="1:14" s="65" customFormat="1" ht="12">
      <c r="A120" s="123">
        <v>420</v>
      </c>
      <c r="B120" s="123">
        <v>420049049</v>
      </c>
      <c r="C120" s="124" t="s">
        <v>75</v>
      </c>
      <c r="D120" s="125">
        <v>49</v>
      </c>
      <c r="E120" s="124" t="s">
        <v>76</v>
      </c>
      <c r="F120" s="125">
        <v>49</v>
      </c>
      <c r="G120" s="124" t="s">
        <v>76</v>
      </c>
      <c r="H120" s="162">
        <v>190.68000000000004</v>
      </c>
      <c r="I120" s="163"/>
      <c r="J120" s="164">
        <v>13067</v>
      </c>
      <c r="K120" s="165">
        <v>15553</v>
      </c>
      <c r="L120" s="165">
        <v>0</v>
      </c>
      <c r="M120" s="165">
        <v>937.65</v>
      </c>
      <c r="N120" s="166">
        <f t="shared" si="1"/>
        <v>29557.65</v>
      </c>
    </row>
    <row r="121" spans="1:14" s="65" customFormat="1" ht="12">
      <c r="A121" s="123">
        <v>420</v>
      </c>
      <c r="B121" s="123">
        <v>420049057</v>
      </c>
      <c r="C121" s="124" t="s">
        <v>75</v>
      </c>
      <c r="D121" s="125">
        <v>49</v>
      </c>
      <c r="E121" s="124" t="s">
        <v>76</v>
      </c>
      <c r="F121" s="125">
        <v>57</v>
      </c>
      <c r="G121" s="124" t="s">
        <v>14</v>
      </c>
      <c r="H121" s="162">
        <v>6</v>
      </c>
      <c r="I121" s="163"/>
      <c r="J121" s="164">
        <v>10679</v>
      </c>
      <c r="K121" s="165">
        <v>286</v>
      </c>
      <c r="L121" s="165">
        <v>0</v>
      </c>
      <c r="M121" s="165">
        <v>937.65</v>
      </c>
      <c r="N121" s="166">
        <f t="shared" si="1"/>
        <v>11902.65</v>
      </c>
    </row>
    <row r="122" spans="1:14" s="65" customFormat="1" ht="12">
      <c r="A122" s="123">
        <v>420</v>
      </c>
      <c r="B122" s="123">
        <v>420049067</v>
      </c>
      <c r="C122" s="124" t="s">
        <v>75</v>
      </c>
      <c r="D122" s="125">
        <v>49</v>
      </c>
      <c r="E122" s="124" t="s">
        <v>76</v>
      </c>
      <c r="F122" s="125">
        <v>67</v>
      </c>
      <c r="G122" s="124" t="s">
        <v>242</v>
      </c>
      <c r="H122" s="162">
        <v>1</v>
      </c>
      <c r="I122" s="163"/>
      <c r="J122" s="164">
        <v>9870</v>
      </c>
      <c r="K122" s="165">
        <v>9883</v>
      </c>
      <c r="L122" s="165">
        <v>0</v>
      </c>
      <c r="M122" s="165">
        <v>937.65</v>
      </c>
      <c r="N122" s="166">
        <f t="shared" si="1"/>
        <v>20690.650000000001</v>
      </c>
    </row>
    <row r="123" spans="1:14" s="65" customFormat="1" ht="12">
      <c r="A123" s="123">
        <v>420</v>
      </c>
      <c r="B123" s="123">
        <v>420049093</v>
      </c>
      <c r="C123" s="124" t="s">
        <v>75</v>
      </c>
      <c r="D123" s="125">
        <v>49</v>
      </c>
      <c r="E123" s="124" t="s">
        <v>76</v>
      </c>
      <c r="F123" s="125">
        <v>93</v>
      </c>
      <c r="G123" s="124" t="s">
        <v>15</v>
      </c>
      <c r="H123" s="162">
        <v>20.170000000000002</v>
      </c>
      <c r="I123" s="163"/>
      <c r="J123" s="164">
        <v>13079</v>
      </c>
      <c r="K123" s="165">
        <v>446</v>
      </c>
      <c r="L123" s="165">
        <v>0</v>
      </c>
      <c r="M123" s="165">
        <v>937.65</v>
      </c>
      <c r="N123" s="166">
        <f t="shared" si="1"/>
        <v>14462.65</v>
      </c>
    </row>
    <row r="124" spans="1:14" s="65" customFormat="1" ht="12">
      <c r="A124" s="123">
        <v>420</v>
      </c>
      <c r="B124" s="123">
        <v>420049153</v>
      </c>
      <c r="C124" s="124" t="s">
        <v>75</v>
      </c>
      <c r="D124" s="125">
        <v>49</v>
      </c>
      <c r="E124" s="124" t="s">
        <v>76</v>
      </c>
      <c r="F124" s="125">
        <v>153</v>
      </c>
      <c r="G124" s="124" t="s">
        <v>112</v>
      </c>
      <c r="H124" s="162">
        <v>0.55000000000000004</v>
      </c>
      <c r="I124" s="163"/>
      <c r="J124" s="164">
        <v>12534.140483424882</v>
      </c>
      <c r="K124" s="165">
        <v>97</v>
      </c>
      <c r="L124" s="165">
        <v>0</v>
      </c>
      <c r="M124" s="165">
        <v>937.65</v>
      </c>
      <c r="N124" s="166">
        <f t="shared" si="1"/>
        <v>13568.790483424882</v>
      </c>
    </row>
    <row r="125" spans="1:14" s="65" customFormat="1" ht="12">
      <c r="A125" s="123">
        <v>420</v>
      </c>
      <c r="B125" s="123">
        <v>420049155</v>
      </c>
      <c r="C125" s="124" t="s">
        <v>75</v>
      </c>
      <c r="D125" s="125">
        <v>49</v>
      </c>
      <c r="E125" s="124" t="s">
        <v>76</v>
      </c>
      <c r="F125" s="125">
        <v>155</v>
      </c>
      <c r="G125" s="124" t="s">
        <v>16</v>
      </c>
      <c r="H125" s="162">
        <v>1</v>
      </c>
      <c r="I125" s="163"/>
      <c r="J125" s="164">
        <v>10942.185655019268</v>
      </c>
      <c r="K125" s="165">
        <v>7289</v>
      </c>
      <c r="L125" s="165">
        <v>0</v>
      </c>
      <c r="M125" s="165">
        <v>937.65</v>
      </c>
      <c r="N125" s="166">
        <f t="shared" si="1"/>
        <v>19168.835655019269</v>
      </c>
    </row>
    <row r="126" spans="1:14" s="65" customFormat="1" ht="12">
      <c r="A126" s="123">
        <v>420</v>
      </c>
      <c r="B126" s="123">
        <v>420049160</v>
      </c>
      <c r="C126" s="124" t="s">
        <v>75</v>
      </c>
      <c r="D126" s="125">
        <v>49</v>
      </c>
      <c r="E126" s="124" t="s">
        <v>76</v>
      </c>
      <c r="F126" s="125">
        <v>160</v>
      </c>
      <c r="G126" s="124" t="s">
        <v>140</v>
      </c>
      <c r="H126" s="162">
        <v>1</v>
      </c>
      <c r="I126" s="163"/>
      <c r="J126" s="164">
        <v>9870</v>
      </c>
      <c r="K126" s="165">
        <v>24</v>
      </c>
      <c r="L126" s="165">
        <v>0</v>
      </c>
      <c r="M126" s="165">
        <v>937.65</v>
      </c>
      <c r="N126" s="166">
        <f t="shared" si="1"/>
        <v>10831.65</v>
      </c>
    </row>
    <row r="127" spans="1:14" s="65" customFormat="1" ht="12">
      <c r="A127" s="123">
        <v>420</v>
      </c>
      <c r="B127" s="123">
        <v>420049163</v>
      </c>
      <c r="C127" s="124" t="s">
        <v>75</v>
      </c>
      <c r="D127" s="125">
        <v>49</v>
      </c>
      <c r="E127" s="124" t="s">
        <v>76</v>
      </c>
      <c r="F127" s="125">
        <v>163</v>
      </c>
      <c r="G127" s="124" t="s">
        <v>17</v>
      </c>
      <c r="H127" s="162">
        <v>1</v>
      </c>
      <c r="I127" s="163"/>
      <c r="J127" s="164">
        <v>13524.833516994266</v>
      </c>
      <c r="K127" s="165">
        <v>0</v>
      </c>
      <c r="L127" s="165">
        <v>0</v>
      </c>
      <c r="M127" s="165">
        <v>937.65</v>
      </c>
      <c r="N127" s="166">
        <f t="shared" si="1"/>
        <v>14462.483516994265</v>
      </c>
    </row>
    <row r="128" spans="1:14" s="65" customFormat="1" ht="12">
      <c r="A128" s="123">
        <v>420</v>
      </c>
      <c r="B128" s="123">
        <v>420049165</v>
      </c>
      <c r="C128" s="124" t="s">
        <v>75</v>
      </c>
      <c r="D128" s="125">
        <v>49</v>
      </c>
      <c r="E128" s="124" t="s">
        <v>76</v>
      </c>
      <c r="F128" s="125">
        <v>165</v>
      </c>
      <c r="G128" s="124" t="s">
        <v>18</v>
      </c>
      <c r="H128" s="162">
        <v>10.9</v>
      </c>
      <c r="I128" s="163"/>
      <c r="J128" s="164">
        <v>13248</v>
      </c>
      <c r="K128" s="165">
        <v>240</v>
      </c>
      <c r="L128" s="165">
        <v>0</v>
      </c>
      <c r="M128" s="165">
        <v>937.65</v>
      </c>
      <c r="N128" s="166">
        <f t="shared" si="1"/>
        <v>14425.65</v>
      </c>
    </row>
    <row r="129" spans="1:14" s="65" customFormat="1" ht="12">
      <c r="A129" s="123">
        <v>420</v>
      </c>
      <c r="B129" s="123">
        <v>420049176</v>
      </c>
      <c r="C129" s="124" t="s">
        <v>75</v>
      </c>
      <c r="D129" s="125">
        <v>49</v>
      </c>
      <c r="E129" s="124" t="s">
        <v>76</v>
      </c>
      <c r="F129" s="125">
        <v>176</v>
      </c>
      <c r="G129" s="124" t="s">
        <v>82</v>
      </c>
      <c r="H129" s="162">
        <v>10.98</v>
      </c>
      <c r="I129" s="163"/>
      <c r="J129" s="164">
        <v>10203</v>
      </c>
      <c r="K129" s="165">
        <v>3514</v>
      </c>
      <c r="L129" s="165">
        <v>0</v>
      </c>
      <c r="M129" s="165">
        <v>937.65</v>
      </c>
      <c r="N129" s="166">
        <f t="shared" si="1"/>
        <v>14654.65</v>
      </c>
    </row>
    <row r="130" spans="1:14" s="65" customFormat="1" ht="12">
      <c r="A130" s="123">
        <v>420</v>
      </c>
      <c r="B130" s="123">
        <v>420049181</v>
      </c>
      <c r="C130" s="124" t="s">
        <v>75</v>
      </c>
      <c r="D130" s="125">
        <v>49</v>
      </c>
      <c r="E130" s="124" t="s">
        <v>76</v>
      </c>
      <c r="F130" s="125">
        <v>181</v>
      </c>
      <c r="G130" s="124" t="s">
        <v>83</v>
      </c>
      <c r="H130" s="162">
        <v>2</v>
      </c>
      <c r="I130" s="163"/>
      <c r="J130" s="164">
        <v>11104</v>
      </c>
      <c r="K130" s="165">
        <v>528</v>
      </c>
      <c r="L130" s="165">
        <v>0</v>
      </c>
      <c r="M130" s="165">
        <v>937.65</v>
      </c>
      <c r="N130" s="166">
        <f t="shared" si="1"/>
        <v>12569.65</v>
      </c>
    </row>
    <row r="131" spans="1:14" s="65" customFormat="1" ht="12">
      <c r="A131" s="123">
        <v>420</v>
      </c>
      <c r="B131" s="123">
        <v>420049199</v>
      </c>
      <c r="C131" s="124" t="s">
        <v>75</v>
      </c>
      <c r="D131" s="125">
        <v>49</v>
      </c>
      <c r="E131" s="124" t="s">
        <v>76</v>
      </c>
      <c r="F131" s="125">
        <v>199</v>
      </c>
      <c r="G131" s="124" t="s">
        <v>145</v>
      </c>
      <c r="H131" s="162">
        <v>2</v>
      </c>
      <c r="I131" s="163"/>
      <c r="J131" s="164">
        <v>16104</v>
      </c>
      <c r="K131" s="165">
        <v>10872</v>
      </c>
      <c r="L131" s="165">
        <v>0</v>
      </c>
      <c r="M131" s="165">
        <v>937.65</v>
      </c>
      <c r="N131" s="166">
        <f t="shared" si="1"/>
        <v>27913.65</v>
      </c>
    </row>
    <row r="132" spans="1:14" s="65" customFormat="1" ht="12">
      <c r="A132" s="123">
        <v>420</v>
      </c>
      <c r="B132" s="123">
        <v>420049243</v>
      </c>
      <c r="C132" s="124" t="s">
        <v>75</v>
      </c>
      <c r="D132" s="125">
        <v>49</v>
      </c>
      <c r="E132" s="124" t="s">
        <v>76</v>
      </c>
      <c r="F132" s="125">
        <v>243</v>
      </c>
      <c r="G132" s="124" t="s">
        <v>84</v>
      </c>
      <c r="H132" s="162">
        <v>3</v>
      </c>
      <c r="I132" s="163"/>
      <c r="J132" s="164">
        <v>14870</v>
      </c>
      <c r="K132" s="165">
        <v>3078</v>
      </c>
      <c r="L132" s="165">
        <v>0</v>
      </c>
      <c r="M132" s="165">
        <v>937.65</v>
      </c>
      <c r="N132" s="166">
        <f t="shared" si="1"/>
        <v>18885.650000000001</v>
      </c>
    </row>
    <row r="133" spans="1:14" s="65" customFormat="1" ht="12">
      <c r="A133" s="123">
        <v>420</v>
      </c>
      <c r="B133" s="123">
        <v>420049244</v>
      </c>
      <c r="C133" s="124" t="s">
        <v>75</v>
      </c>
      <c r="D133" s="125">
        <v>49</v>
      </c>
      <c r="E133" s="124" t="s">
        <v>76</v>
      </c>
      <c r="F133" s="125">
        <v>244</v>
      </c>
      <c r="G133" s="124" t="s">
        <v>28</v>
      </c>
      <c r="H133" s="162">
        <v>4</v>
      </c>
      <c r="I133" s="163"/>
      <c r="J133" s="164">
        <v>9870</v>
      </c>
      <c r="K133" s="165">
        <v>3559</v>
      </c>
      <c r="L133" s="165">
        <v>0</v>
      </c>
      <c r="M133" s="165">
        <v>937.65</v>
      </c>
      <c r="N133" s="166">
        <f t="shared" si="1"/>
        <v>14366.65</v>
      </c>
    </row>
    <row r="134" spans="1:14" s="65" customFormat="1" ht="12">
      <c r="A134" s="123">
        <v>420</v>
      </c>
      <c r="B134" s="123">
        <v>420049248</v>
      </c>
      <c r="C134" s="124" t="s">
        <v>75</v>
      </c>
      <c r="D134" s="125">
        <v>49</v>
      </c>
      <c r="E134" s="124" t="s">
        <v>76</v>
      </c>
      <c r="F134" s="125">
        <v>248</v>
      </c>
      <c r="G134" s="124" t="s">
        <v>19</v>
      </c>
      <c r="H134" s="162">
        <v>5.82</v>
      </c>
      <c r="I134" s="163"/>
      <c r="J134" s="164">
        <v>9770</v>
      </c>
      <c r="K134" s="165">
        <v>560</v>
      </c>
      <c r="L134" s="165">
        <v>0</v>
      </c>
      <c r="M134" s="165">
        <v>937.65</v>
      </c>
      <c r="N134" s="166">
        <f t="shared" si="1"/>
        <v>11267.65</v>
      </c>
    </row>
    <row r="135" spans="1:14" s="65" customFormat="1" ht="12">
      <c r="A135" s="123">
        <v>420</v>
      </c>
      <c r="B135" s="123">
        <v>420049258</v>
      </c>
      <c r="C135" s="124" t="s">
        <v>75</v>
      </c>
      <c r="D135" s="125">
        <v>49</v>
      </c>
      <c r="E135" s="124" t="s">
        <v>76</v>
      </c>
      <c r="F135" s="125">
        <v>258</v>
      </c>
      <c r="G135" s="124" t="s">
        <v>102</v>
      </c>
      <c r="H135" s="162">
        <v>0.91</v>
      </c>
      <c r="I135" s="163"/>
      <c r="J135" s="164">
        <v>12941.452297129659</v>
      </c>
      <c r="K135" s="165">
        <v>2794</v>
      </c>
      <c r="L135" s="165">
        <v>0</v>
      </c>
      <c r="M135" s="165">
        <v>937.65</v>
      </c>
      <c r="N135" s="166">
        <f t="shared" si="1"/>
        <v>16673.102297129659</v>
      </c>
    </row>
    <row r="136" spans="1:14" s="65" customFormat="1" ht="12">
      <c r="A136" s="123">
        <v>420</v>
      </c>
      <c r="B136" s="123">
        <v>420049262</v>
      </c>
      <c r="C136" s="124" t="s">
        <v>75</v>
      </c>
      <c r="D136" s="125">
        <v>49</v>
      </c>
      <c r="E136" s="124" t="s">
        <v>76</v>
      </c>
      <c r="F136" s="125">
        <v>262</v>
      </c>
      <c r="G136" s="124" t="s">
        <v>20</v>
      </c>
      <c r="H136" s="162">
        <v>1</v>
      </c>
      <c r="I136" s="163"/>
      <c r="J136" s="164">
        <v>11379.205712709654</v>
      </c>
      <c r="K136" s="165">
        <v>4217</v>
      </c>
      <c r="L136" s="165">
        <v>0</v>
      </c>
      <c r="M136" s="165">
        <v>937.65</v>
      </c>
      <c r="N136" s="166">
        <f t="shared" si="1"/>
        <v>16533.855712709654</v>
      </c>
    </row>
    <row r="137" spans="1:14" s="65" customFormat="1" ht="12">
      <c r="A137" s="123">
        <v>420</v>
      </c>
      <c r="B137" s="123">
        <v>420049295</v>
      </c>
      <c r="C137" s="124" t="s">
        <v>75</v>
      </c>
      <c r="D137" s="125">
        <v>49</v>
      </c>
      <c r="E137" s="124" t="s">
        <v>76</v>
      </c>
      <c r="F137" s="125">
        <v>295</v>
      </c>
      <c r="G137" s="124" t="s">
        <v>141</v>
      </c>
      <c r="H137" s="162">
        <v>1</v>
      </c>
      <c r="I137" s="163"/>
      <c r="J137" s="164">
        <v>10515.244450766257</v>
      </c>
      <c r="K137" s="165">
        <v>5818</v>
      </c>
      <c r="L137" s="165">
        <v>0</v>
      </c>
      <c r="M137" s="165">
        <v>937.65</v>
      </c>
      <c r="N137" s="166">
        <f t="shared" si="1"/>
        <v>17270.894450766256</v>
      </c>
    </row>
    <row r="138" spans="1:14" s="65" customFormat="1" ht="12">
      <c r="A138" s="123">
        <v>420</v>
      </c>
      <c r="B138" s="123">
        <v>420049314</v>
      </c>
      <c r="C138" s="124" t="s">
        <v>75</v>
      </c>
      <c r="D138" s="125">
        <v>49</v>
      </c>
      <c r="E138" s="124" t="s">
        <v>76</v>
      </c>
      <c r="F138" s="125">
        <v>314</v>
      </c>
      <c r="G138" s="124" t="s">
        <v>30</v>
      </c>
      <c r="H138" s="162">
        <v>1</v>
      </c>
      <c r="I138" s="163"/>
      <c r="J138" s="164">
        <v>14870</v>
      </c>
      <c r="K138" s="165">
        <v>11920</v>
      </c>
      <c r="L138" s="165">
        <v>0</v>
      </c>
      <c r="M138" s="165">
        <v>937.65</v>
      </c>
      <c r="N138" s="166">
        <f t="shared" si="1"/>
        <v>27727.65</v>
      </c>
    </row>
    <row r="139" spans="1:14" s="65" customFormat="1" ht="12">
      <c r="A139" s="123">
        <v>420</v>
      </c>
      <c r="B139" s="123">
        <v>420049347</v>
      </c>
      <c r="C139" s="124" t="s">
        <v>75</v>
      </c>
      <c r="D139" s="125">
        <v>49</v>
      </c>
      <c r="E139" s="124" t="s">
        <v>76</v>
      </c>
      <c r="F139" s="125">
        <v>347</v>
      </c>
      <c r="G139" s="124" t="s">
        <v>86</v>
      </c>
      <c r="H139" s="162">
        <v>3</v>
      </c>
      <c r="I139" s="163"/>
      <c r="J139" s="164">
        <v>12870</v>
      </c>
      <c r="K139" s="165">
        <v>5756</v>
      </c>
      <c r="L139" s="165">
        <v>0</v>
      </c>
      <c r="M139" s="165">
        <v>937.65</v>
      </c>
      <c r="N139" s="166">
        <f t="shared" ref="N139:N202" si="2">SUM(J139:M139)</f>
        <v>19563.650000000001</v>
      </c>
    </row>
    <row r="140" spans="1:14" s="65" customFormat="1" ht="12">
      <c r="A140" s="123">
        <v>420</v>
      </c>
      <c r="B140" s="123">
        <v>420049616</v>
      </c>
      <c r="C140" s="124" t="s">
        <v>75</v>
      </c>
      <c r="D140" s="125">
        <v>49</v>
      </c>
      <c r="E140" s="124" t="s">
        <v>76</v>
      </c>
      <c r="F140" s="125">
        <v>616</v>
      </c>
      <c r="G140" s="124" t="s">
        <v>87</v>
      </c>
      <c r="H140" s="162">
        <v>1</v>
      </c>
      <c r="I140" s="163"/>
      <c r="J140" s="164">
        <v>9870</v>
      </c>
      <c r="K140" s="165">
        <v>2974</v>
      </c>
      <c r="L140" s="165">
        <v>0</v>
      </c>
      <c r="M140" s="165">
        <v>937.65</v>
      </c>
      <c r="N140" s="166">
        <f t="shared" si="2"/>
        <v>13781.65</v>
      </c>
    </row>
    <row r="141" spans="1:14" s="65" customFormat="1" ht="12">
      <c r="A141" s="123">
        <v>426</v>
      </c>
      <c r="B141" s="123">
        <v>426149128</v>
      </c>
      <c r="C141" s="124" t="s">
        <v>88</v>
      </c>
      <c r="D141" s="125">
        <v>149</v>
      </c>
      <c r="E141" s="124" t="s">
        <v>81</v>
      </c>
      <c r="F141" s="125">
        <v>128</v>
      </c>
      <c r="G141" s="124" t="s">
        <v>128</v>
      </c>
      <c r="H141" s="162">
        <v>13</v>
      </c>
      <c r="I141" s="163"/>
      <c r="J141" s="164">
        <v>12877</v>
      </c>
      <c r="K141" s="165">
        <v>919</v>
      </c>
      <c r="L141" s="165">
        <v>0</v>
      </c>
      <c r="M141" s="165">
        <v>937.65</v>
      </c>
      <c r="N141" s="166">
        <f t="shared" si="2"/>
        <v>14733.65</v>
      </c>
    </row>
    <row r="142" spans="1:14" s="65" customFormat="1" ht="12">
      <c r="A142" s="123">
        <v>426</v>
      </c>
      <c r="B142" s="123">
        <v>426149149</v>
      </c>
      <c r="C142" s="124" t="s">
        <v>88</v>
      </c>
      <c r="D142" s="125">
        <v>149</v>
      </c>
      <c r="E142" s="124" t="s">
        <v>81</v>
      </c>
      <c r="F142" s="125">
        <v>149</v>
      </c>
      <c r="G142" s="124" t="s">
        <v>81</v>
      </c>
      <c r="H142" s="162">
        <v>367.22</v>
      </c>
      <c r="I142" s="163"/>
      <c r="J142" s="164">
        <v>12199</v>
      </c>
      <c r="K142" s="165">
        <v>0</v>
      </c>
      <c r="L142" s="165">
        <v>672.50081967213112</v>
      </c>
      <c r="M142" s="165">
        <v>937.65</v>
      </c>
      <c r="N142" s="166">
        <f t="shared" si="2"/>
        <v>13809.150819672132</v>
      </c>
    </row>
    <row r="143" spans="1:14" s="65" customFormat="1" ht="12">
      <c r="A143" s="123">
        <v>426</v>
      </c>
      <c r="B143" s="123">
        <v>426149181</v>
      </c>
      <c r="C143" s="124" t="s">
        <v>88</v>
      </c>
      <c r="D143" s="125">
        <v>149</v>
      </c>
      <c r="E143" s="124" t="s">
        <v>81</v>
      </c>
      <c r="F143" s="125">
        <v>181</v>
      </c>
      <c r="G143" s="124" t="s">
        <v>83</v>
      </c>
      <c r="H143" s="162">
        <v>17</v>
      </c>
      <c r="I143" s="163"/>
      <c r="J143" s="164">
        <v>10493</v>
      </c>
      <c r="K143" s="165">
        <v>499</v>
      </c>
      <c r="L143" s="165">
        <v>0</v>
      </c>
      <c r="M143" s="165">
        <v>937.65</v>
      </c>
      <c r="N143" s="166">
        <f t="shared" si="2"/>
        <v>11929.65</v>
      </c>
    </row>
    <row r="144" spans="1:14" s="65" customFormat="1" ht="12">
      <c r="A144" s="123">
        <v>426</v>
      </c>
      <c r="B144" s="123">
        <v>426149211</v>
      </c>
      <c r="C144" s="124" t="s">
        <v>88</v>
      </c>
      <c r="D144" s="125">
        <v>149</v>
      </c>
      <c r="E144" s="124" t="s">
        <v>81</v>
      </c>
      <c r="F144" s="125">
        <v>211</v>
      </c>
      <c r="G144" s="124" t="s">
        <v>91</v>
      </c>
      <c r="H144" s="162">
        <v>2</v>
      </c>
      <c r="I144" s="163"/>
      <c r="J144" s="164">
        <v>13544</v>
      </c>
      <c r="K144" s="165">
        <v>2548</v>
      </c>
      <c r="L144" s="165">
        <v>0</v>
      </c>
      <c r="M144" s="165">
        <v>937.65</v>
      </c>
      <c r="N144" s="166">
        <f t="shared" si="2"/>
        <v>17029.650000000001</v>
      </c>
    </row>
    <row r="145" spans="1:14" s="65" customFormat="1" ht="12">
      <c r="A145" s="123">
        <v>426</v>
      </c>
      <c r="B145" s="123">
        <v>426149295</v>
      </c>
      <c r="C145" s="124" t="s">
        <v>88</v>
      </c>
      <c r="D145" s="125">
        <v>149</v>
      </c>
      <c r="E145" s="124" t="s">
        <v>81</v>
      </c>
      <c r="F145" s="125">
        <v>295</v>
      </c>
      <c r="G145" s="124" t="s">
        <v>141</v>
      </c>
      <c r="H145" s="162">
        <v>1</v>
      </c>
      <c r="I145" s="163"/>
      <c r="J145" s="164">
        <v>10515.244450766257</v>
      </c>
      <c r="K145" s="165">
        <v>5818</v>
      </c>
      <c r="L145" s="165">
        <v>0</v>
      </c>
      <c r="M145" s="165">
        <v>937.65</v>
      </c>
      <c r="N145" s="166">
        <f t="shared" si="2"/>
        <v>17270.894450766256</v>
      </c>
    </row>
    <row r="146" spans="1:14" s="65" customFormat="1" ht="12">
      <c r="A146" s="123">
        <v>428</v>
      </c>
      <c r="B146" s="123">
        <v>428035016</v>
      </c>
      <c r="C146" s="124" t="s">
        <v>539</v>
      </c>
      <c r="D146" s="125">
        <v>35</v>
      </c>
      <c r="E146" s="124" t="s">
        <v>12</v>
      </c>
      <c r="F146" s="125">
        <v>16</v>
      </c>
      <c r="G146" s="124" t="s">
        <v>168</v>
      </c>
      <c r="H146" s="162">
        <v>5</v>
      </c>
      <c r="I146" s="163"/>
      <c r="J146" s="164">
        <v>12236.155870717672</v>
      </c>
      <c r="K146" s="165">
        <v>295</v>
      </c>
      <c r="L146" s="165">
        <v>0</v>
      </c>
      <c r="M146" s="165">
        <v>937.65</v>
      </c>
      <c r="N146" s="166">
        <f t="shared" si="2"/>
        <v>13468.805870717671</v>
      </c>
    </row>
    <row r="147" spans="1:14" s="65" customFormat="1" ht="12">
      <c r="A147" s="123">
        <v>428</v>
      </c>
      <c r="B147" s="123">
        <v>428035018</v>
      </c>
      <c r="C147" s="124" t="s">
        <v>539</v>
      </c>
      <c r="D147" s="125">
        <v>35</v>
      </c>
      <c r="E147" s="124" t="s">
        <v>12</v>
      </c>
      <c r="F147" s="125">
        <v>18</v>
      </c>
      <c r="G147" s="124" t="s">
        <v>169</v>
      </c>
      <c r="H147" s="162">
        <v>1</v>
      </c>
      <c r="I147" s="163"/>
      <c r="J147" s="164">
        <v>11818.706982097145</v>
      </c>
      <c r="K147" s="165">
        <v>7332</v>
      </c>
      <c r="L147" s="165">
        <v>0</v>
      </c>
      <c r="M147" s="165">
        <v>937.65</v>
      </c>
      <c r="N147" s="166">
        <f t="shared" si="2"/>
        <v>20088.356982097146</v>
      </c>
    </row>
    <row r="148" spans="1:14" s="65" customFormat="1" ht="12">
      <c r="A148" s="123">
        <v>428</v>
      </c>
      <c r="B148" s="123">
        <v>428035025</v>
      </c>
      <c r="C148" s="124" t="s">
        <v>539</v>
      </c>
      <c r="D148" s="125">
        <v>35</v>
      </c>
      <c r="E148" s="124" t="s">
        <v>12</v>
      </c>
      <c r="F148" s="125">
        <v>25</v>
      </c>
      <c r="G148" s="124" t="s">
        <v>184</v>
      </c>
      <c r="H148" s="162">
        <v>2</v>
      </c>
      <c r="I148" s="163"/>
      <c r="J148" s="164">
        <v>10735.752154660322</v>
      </c>
      <c r="K148" s="165">
        <v>4207</v>
      </c>
      <c r="L148" s="165">
        <v>0</v>
      </c>
      <c r="M148" s="165">
        <v>937.65</v>
      </c>
      <c r="N148" s="166">
        <f t="shared" si="2"/>
        <v>15880.402154660322</v>
      </c>
    </row>
    <row r="149" spans="1:14" s="65" customFormat="1" ht="12">
      <c r="A149" s="123">
        <v>428</v>
      </c>
      <c r="B149" s="123">
        <v>428035035</v>
      </c>
      <c r="C149" s="124" t="s">
        <v>539</v>
      </c>
      <c r="D149" s="125">
        <v>35</v>
      </c>
      <c r="E149" s="124" t="s">
        <v>12</v>
      </c>
      <c r="F149" s="125">
        <v>35</v>
      </c>
      <c r="G149" s="124" t="s">
        <v>12</v>
      </c>
      <c r="H149" s="162">
        <v>1675.3199999999995</v>
      </c>
      <c r="I149" s="163"/>
      <c r="J149" s="164">
        <v>12738</v>
      </c>
      <c r="K149" s="165">
        <v>4343</v>
      </c>
      <c r="L149" s="165">
        <v>0</v>
      </c>
      <c r="M149" s="165">
        <v>937.65</v>
      </c>
      <c r="N149" s="166">
        <f t="shared" si="2"/>
        <v>18018.650000000001</v>
      </c>
    </row>
    <row r="150" spans="1:14" s="65" customFormat="1" ht="12">
      <c r="A150" s="123">
        <v>428</v>
      </c>
      <c r="B150" s="123">
        <v>428035044</v>
      </c>
      <c r="C150" s="124" t="s">
        <v>539</v>
      </c>
      <c r="D150" s="125">
        <v>35</v>
      </c>
      <c r="E150" s="124" t="s">
        <v>12</v>
      </c>
      <c r="F150" s="125">
        <v>44</v>
      </c>
      <c r="G150" s="124" t="s">
        <v>13</v>
      </c>
      <c r="H150" s="162">
        <v>15.81</v>
      </c>
      <c r="I150" s="163"/>
      <c r="J150" s="164">
        <v>10011</v>
      </c>
      <c r="K150" s="165">
        <v>0</v>
      </c>
      <c r="L150" s="165">
        <v>0</v>
      </c>
      <c r="M150" s="165">
        <v>937.65</v>
      </c>
      <c r="N150" s="166">
        <f t="shared" si="2"/>
        <v>10948.65</v>
      </c>
    </row>
    <row r="151" spans="1:14" s="65" customFormat="1" ht="12">
      <c r="A151" s="123">
        <v>428</v>
      </c>
      <c r="B151" s="123">
        <v>428035049</v>
      </c>
      <c r="C151" s="124" t="s">
        <v>539</v>
      </c>
      <c r="D151" s="125">
        <v>35</v>
      </c>
      <c r="E151" s="124" t="s">
        <v>12</v>
      </c>
      <c r="F151" s="125">
        <v>49</v>
      </c>
      <c r="G151" s="124" t="s">
        <v>76</v>
      </c>
      <c r="H151" s="162">
        <v>1</v>
      </c>
      <c r="I151" s="163"/>
      <c r="J151" s="164">
        <v>12835.73758161946</v>
      </c>
      <c r="K151" s="165">
        <v>15278</v>
      </c>
      <c r="L151" s="165">
        <v>0</v>
      </c>
      <c r="M151" s="165">
        <v>937.65</v>
      </c>
      <c r="N151" s="166">
        <f t="shared" si="2"/>
        <v>29051.387581619463</v>
      </c>
    </row>
    <row r="152" spans="1:14" s="65" customFormat="1" ht="12">
      <c r="A152" s="123">
        <v>428</v>
      </c>
      <c r="B152" s="123">
        <v>428035050</v>
      </c>
      <c r="C152" s="124" t="s">
        <v>539</v>
      </c>
      <c r="D152" s="125">
        <v>35</v>
      </c>
      <c r="E152" s="124" t="s">
        <v>12</v>
      </c>
      <c r="F152" s="125">
        <v>50</v>
      </c>
      <c r="G152" s="124" t="s">
        <v>94</v>
      </c>
      <c r="H152" s="162">
        <v>0.34</v>
      </c>
      <c r="I152" s="163"/>
      <c r="J152" s="164">
        <v>14283</v>
      </c>
      <c r="K152" s="165">
        <v>5977</v>
      </c>
      <c r="L152" s="165">
        <v>0</v>
      </c>
      <c r="M152" s="165">
        <v>937.65</v>
      </c>
      <c r="N152" s="166">
        <f t="shared" si="2"/>
        <v>21197.65</v>
      </c>
    </row>
    <row r="153" spans="1:14" s="65" customFormat="1" ht="12">
      <c r="A153" s="123">
        <v>428</v>
      </c>
      <c r="B153" s="123">
        <v>428035057</v>
      </c>
      <c r="C153" s="124" t="s">
        <v>539</v>
      </c>
      <c r="D153" s="125">
        <v>35</v>
      </c>
      <c r="E153" s="124" t="s">
        <v>12</v>
      </c>
      <c r="F153" s="125">
        <v>57</v>
      </c>
      <c r="G153" s="124" t="s">
        <v>14</v>
      </c>
      <c r="H153" s="162">
        <v>159.24</v>
      </c>
      <c r="I153" s="163"/>
      <c r="J153" s="164">
        <v>12578</v>
      </c>
      <c r="K153" s="165">
        <v>336</v>
      </c>
      <c r="L153" s="165">
        <v>0</v>
      </c>
      <c r="M153" s="165">
        <v>937.65</v>
      </c>
      <c r="N153" s="166">
        <f t="shared" si="2"/>
        <v>13851.65</v>
      </c>
    </row>
    <row r="154" spans="1:14" s="65" customFormat="1" ht="12">
      <c r="A154" s="123">
        <v>428</v>
      </c>
      <c r="B154" s="123">
        <v>428035073</v>
      </c>
      <c r="C154" s="124" t="s">
        <v>539</v>
      </c>
      <c r="D154" s="125">
        <v>35</v>
      </c>
      <c r="E154" s="124" t="s">
        <v>12</v>
      </c>
      <c r="F154" s="125">
        <v>73</v>
      </c>
      <c r="G154" s="124" t="s">
        <v>24</v>
      </c>
      <c r="H154" s="162">
        <v>12</v>
      </c>
      <c r="I154" s="163"/>
      <c r="J154" s="164">
        <v>10646</v>
      </c>
      <c r="K154" s="165">
        <v>6955</v>
      </c>
      <c r="L154" s="165">
        <v>0</v>
      </c>
      <c r="M154" s="165">
        <v>937.65</v>
      </c>
      <c r="N154" s="166">
        <f t="shared" si="2"/>
        <v>18538.650000000001</v>
      </c>
    </row>
    <row r="155" spans="1:14" s="65" customFormat="1" ht="12">
      <c r="A155" s="123">
        <v>428</v>
      </c>
      <c r="B155" s="123">
        <v>428035088</v>
      </c>
      <c r="C155" s="124" t="s">
        <v>539</v>
      </c>
      <c r="D155" s="125">
        <v>35</v>
      </c>
      <c r="E155" s="124" t="s">
        <v>12</v>
      </c>
      <c r="F155" s="125">
        <v>88</v>
      </c>
      <c r="G155" s="124" t="s">
        <v>95</v>
      </c>
      <c r="H155" s="162">
        <v>2</v>
      </c>
      <c r="I155" s="163"/>
      <c r="J155" s="164">
        <v>9678</v>
      </c>
      <c r="K155" s="165">
        <v>2837</v>
      </c>
      <c r="L155" s="165">
        <v>0</v>
      </c>
      <c r="M155" s="165">
        <v>937.65</v>
      </c>
      <c r="N155" s="166">
        <f t="shared" si="2"/>
        <v>13452.65</v>
      </c>
    </row>
    <row r="156" spans="1:14" s="65" customFormat="1" ht="12">
      <c r="A156" s="123">
        <v>428</v>
      </c>
      <c r="B156" s="123">
        <v>428035093</v>
      </c>
      <c r="C156" s="124" t="s">
        <v>539</v>
      </c>
      <c r="D156" s="125">
        <v>35</v>
      </c>
      <c r="E156" s="124" t="s">
        <v>12</v>
      </c>
      <c r="F156" s="125">
        <v>93</v>
      </c>
      <c r="G156" s="124" t="s">
        <v>15</v>
      </c>
      <c r="H156" s="162">
        <v>6</v>
      </c>
      <c r="I156" s="163"/>
      <c r="J156" s="164">
        <v>12765</v>
      </c>
      <c r="K156" s="165">
        <v>436</v>
      </c>
      <c r="L156" s="165">
        <v>0</v>
      </c>
      <c r="M156" s="165">
        <v>937.65</v>
      </c>
      <c r="N156" s="166">
        <f t="shared" si="2"/>
        <v>14138.65</v>
      </c>
    </row>
    <row r="157" spans="1:14" s="65" customFormat="1" ht="12">
      <c r="A157" s="123">
        <v>428</v>
      </c>
      <c r="B157" s="123">
        <v>428035099</v>
      </c>
      <c r="C157" s="124" t="s">
        <v>539</v>
      </c>
      <c r="D157" s="125">
        <v>35</v>
      </c>
      <c r="E157" s="124" t="s">
        <v>12</v>
      </c>
      <c r="F157" s="125">
        <v>99</v>
      </c>
      <c r="G157" s="124" t="s">
        <v>167</v>
      </c>
      <c r="H157" s="162">
        <v>1</v>
      </c>
      <c r="I157" s="163"/>
      <c r="J157" s="164">
        <v>10976.480733858516</v>
      </c>
      <c r="K157" s="165">
        <v>5878</v>
      </c>
      <c r="L157" s="165">
        <v>0</v>
      </c>
      <c r="M157" s="165">
        <v>937.65</v>
      </c>
      <c r="N157" s="166">
        <f t="shared" si="2"/>
        <v>17792.130733858517</v>
      </c>
    </row>
    <row r="158" spans="1:14" s="65" customFormat="1" ht="12">
      <c r="A158" s="123">
        <v>428</v>
      </c>
      <c r="B158" s="123">
        <v>428035133</v>
      </c>
      <c r="C158" s="124" t="s">
        <v>539</v>
      </c>
      <c r="D158" s="125">
        <v>35</v>
      </c>
      <c r="E158" s="124" t="s">
        <v>12</v>
      </c>
      <c r="F158" s="125">
        <v>133</v>
      </c>
      <c r="G158" s="124" t="s">
        <v>61</v>
      </c>
      <c r="H158" s="162">
        <v>2</v>
      </c>
      <c r="I158" s="163"/>
      <c r="J158" s="164">
        <v>14466</v>
      </c>
      <c r="K158" s="165">
        <v>2860</v>
      </c>
      <c r="L158" s="165">
        <v>0</v>
      </c>
      <c r="M158" s="165">
        <v>937.65</v>
      </c>
      <c r="N158" s="166">
        <f t="shared" si="2"/>
        <v>18263.650000000001</v>
      </c>
    </row>
    <row r="159" spans="1:14" s="65" customFormat="1" ht="12">
      <c r="A159" s="123">
        <v>428</v>
      </c>
      <c r="B159" s="123">
        <v>428035163</v>
      </c>
      <c r="C159" s="124" t="s">
        <v>539</v>
      </c>
      <c r="D159" s="125">
        <v>35</v>
      </c>
      <c r="E159" s="124" t="s">
        <v>12</v>
      </c>
      <c r="F159" s="125">
        <v>163</v>
      </c>
      <c r="G159" s="124" t="s">
        <v>17</v>
      </c>
      <c r="H159" s="162">
        <v>10.02</v>
      </c>
      <c r="I159" s="163"/>
      <c r="J159" s="164">
        <v>10383</v>
      </c>
      <c r="K159" s="165">
        <v>0</v>
      </c>
      <c r="L159" s="165">
        <v>0</v>
      </c>
      <c r="M159" s="165">
        <v>937.65</v>
      </c>
      <c r="N159" s="166">
        <f t="shared" si="2"/>
        <v>11320.65</v>
      </c>
    </row>
    <row r="160" spans="1:14" s="65" customFormat="1" ht="12">
      <c r="A160" s="123">
        <v>428</v>
      </c>
      <c r="B160" s="123">
        <v>428035165</v>
      </c>
      <c r="C160" s="124" t="s">
        <v>539</v>
      </c>
      <c r="D160" s="125">
        <v>35</v>
      </c>
      <c r="E160" s="124" t="s">
        <v>12</v>
      </c>
      <c r="F160" s="125">
        <v>165</v>
      </c>
      <c r="G160" s="124" t="s">
        <v>18</v>
      </c>
      <c r="H160" s="162">
        <v>3</v>
      </c>
      <c r="I160" s="163"/>
      <c r="J160" s="164">
        <v>12176</v>
      </c>
      <c r="K160" s="165">
        <v>221</v>
      </c>
      <c r="L160" s="165">
        <v>0</v>
      </c>
      <c r="M160" s="165">
        <v>937.65</v>
      </c>
      <c r="N160" s="166">
        <f t="shared" si="2"/>
        <v>13334.65</v>
      </c>
    </row>
    <row r="161" spans="1:14" s="65" customFormat="1" ht="12">
      <c r="A161" s="123">
        <v>428</v>
      </c>
      <c r="B161" s="123">
        <v>428035189</v>
      </c>
      <c r="C161" s="124" t="s">
        <v>539</v>
      </c>
      <c r="D161" s="125">
        <v>35</v>
      </c>
      <c r="E161" s="124" t="s">
        <v>12</v>
      </c>
      <c r="F161" s="125">
        <v>189</v>
      </c>
      <c r="G161" s="124" t="s">
        <v>25</v>
      </c>
      <c r="H161" s="162">
        <v>1.44</v>
      </c>
      <c r="I161" s="163"/>
      <c r="J161" s="164">
        <v>9361</v>
      </c>
      <c r="K161" s="165">
        <v>3472</v>
      </c>
      <c r="L161" s="165">
        <v>0</v>
      </c>
      <c r="M161" s="165">
        <v>937.65</v>
      </c>
      <c r="N161" s="166">
        <f t="shared" si="2"/>
        <v>13770.65</v>
      </c>
    </row>
    <row r="162" spans="1:14" s="65" customFormat="1" ht="12">
      <c r="A162" s="123">
        <v>428</v>
      </c>
      <c r="B162" s="123">
        <v>428035220</v>
      </c>
      <c r="C162" s="124" t="s">
        <v>539</v>
      </c>
      <c r="D162" s="125">
        <v>35</v>
      </c>
      <c r="E162" s="124" t="s">
        <v>12</v>
      </c>
      <c r="F162" s="125">
        <v>220</v>
      </c>
      <c r="G162" s="124" t="s">
        <v>27</v>
      </c>
      <c r="H162" s="162">
        <v>6</v>
      </c>
      <c r="I162" s="163"/>
      <c r="J162" s="164">
        <v>13275</v>
      </c>
      <c r="K162" s="165">
        <v>5691</v>
      </c>
      <c r="L162" s="165">
        <v>0</v>
      </c>
      <c r="M162" s="165">
        <v>937.65</v>
      </c>
      <c r="N162" s="166">
        <f t="shared" si="2"/>
        <v>19903.650000000001</v>
      </c>
    </row>
    <row r="163" spans="1:14" s="65" customFormat="1" ht="12">
      <c r="A163" s="123">
        <v>428</v>
      </c>
      <c r="B163" s="123">
        <v>428035243</v>
      </c>
      <c r="C163" s="124" t="s">
        <v>539</v>
      </c>
      <c r="D163" s="125">
        <v>35</v>
      </c>
      <c r="E163" s="124" t="s">
        <v>12</v>
      </c>
      <c r="F163" s="125">
        <v>243</v>
      </c>
      <c r="G163" s="124" t="s">
        <v>84</v>
      </c>
      <c r="H163" s="162">
        <v>5</v>
      </c>
      <c r="I163" s="163"/>
      <c r="J163" s="164">
        <v>13656</v>
      </c>
      <c r="K163" s="165">
        <v>2826</v>
      </c>
      <c r="L163" s="165">
        <v>0</v>
      </c>
      <c r="M163" s="165">
        <v>937.65</v>
      </c>
      <c r="N163" s="166">
        <f t="shared" si="2"/>
        <v>17419.650000000001</v>
      </c>
    </row>
    <row r="164" spans="1:14" s="65" customFormat="1" ht="12">
      <c r="A164" s="123">
        <v>428</v>
      </c>
      <c r="B164" s="123">
        <v>428035244</v>
      </c>
      <c r="C164" s="124" t="s">
        <v>539</v>
      </c>
      <c r="D164" s="125">
        <v>35</v>
      </c>
      <c r="E164" s="124" t="s">
        <v>12</v>
      </c>
      <c r="F164" s="125">
        <v>244</v>
      </c>
      <c r="G164" s="124" t="s">
        <v>28</v>
      </c>
      <c r="H164" s="162">
        <v>14</v>
      </c>
      <c r="I164" s="163"/>
      <c r="J164" s="164">
        <v>11701</v>
      </c>
      <c r="K164" s="165">
        <v>4219</v>
      </c>
      <c r="L164" s="165">
        <v>0</v>
      </c>
      <c r="M164" s="165">
        <v>937.65</v>
      </c>
      <c r="N164" s="166">
        <f t="shared" si="2"/>
        <v>16857.650000000001</v>
      </c>
    </row>
    <row r="165" spans="1:14" s="65" customFormat="1" ht="12">
      <c r="A165" s="123">
        <v>428</v>
      </c>
      <c r="B165" s="123">
        <v>428035248</v>
      </c>
      <c r="C165" s="124" t="s">
        <v>539</v>
      </c>
      <c r="D165" s="125">
        <v>35</v>
      </c>
      <c r="E165" s="124" t="s">
        <v>12</v>
      </c>
      <c r="F165" s="125">
        <v>248</v>
      </c>
      <c r="G165" s="124" t="s">
        <v>19</v>
      </c>
      <c r="H165" s="162">
        <v>25.42</v>
      </c>
      <c r="I165" s="163"/>
      <c r="J165" s="164">
        <v>12364</v>
      </c>
      <c r="K165" s="165">
        <v>709</v>
      </c>
      <c r="L165" s="165">
        <v>0</v>
      </c>
      <c r="M165" s="165">
        <v>937.65</v>
      </c>
      <c r="N165" s="166">
        <f t="shared" si="2"/>
        <v>14010.65</v>
      </c>
    </row>
    <row r="166" spans="1:14" s="65" customFormat="1" ht="12">
      <c r="A166" s="123">
        <v>428</v>
      </c>
      <c r="B166" s="123">
        <v>428035262</v>
      </c>
      <c r="C166" s="124" t="s">
        <v>539</v>
      </c>
      <c r="D166" s="125">
        <v>35</v>
      </c>
      <c r="E166" s="124" t="s">
        <v>12</v>
      </c>
      <c r="F166" s="125">
        <v>262</v>
      </c>
      <c r="G166" s="124" t="s">
        <v>20</v>
      </c>
      <c r="H166" s="162">
        <v>2</v>
      </c>
      <c r="I166" s="163"/>
      <c r="J166" s="164">
        <v>11379.205712709654</v>
      </c>
      <c r="K166" s="165">
        <v>4217</v>
      </c>
      <c r="L166" s="165">
        <v>0</v>
      </c>
      <c r="M166" s="165">
        <v>937.65</v>
      </c>
      <c r="N166" s="166">
        <f t="shared" si="2"/>
        <v>16533.855712709654</v>
      </c>
    </row>
    <row r="167" spans="1:14" s="65" customFormat="1" ht="12">
      <c r="A167" s="123">
        <v>428</v>
      </c>
      <c r="B167" s="123">
        <v>428035274</v>
      </c>
      <c r="C167" s="124" t="s">
        <v>539</v>
      </c>
      <c r="D167" s="125">
        <v>35</v>
      </c>
      <c r="E167" s="124" t="s">
        <v>12</v>
      </c>
      <c r="F167" s="125">
        <v>274</v>
      </c>
      <c r="G167" s="124" t="s">
        <v>62</v>
      </c>
      <c r="H167" s="162">
        <v>1</v>
      </c>
      <c r="I167" s="163"/>
      <c r="J167" s="164">
        <v>13084.368871016801</v>
      </c>
      <c r="K167" s="165">
        <v>6045</v>
      </c>
      <c r="L167" s="165">
        <v>0</v>
      </c>
      <c r="M167" s="165">
        <v>937.65</v>
      </c>
      <c r="N167" s="166">
        <f t="shared" si="2"/>
        <v>20067.0188710168</v>
      </c>
    </row>
    <row r="168" spans="1:14" s="65" customFormat="1" ht="12">
      <c r="A168" s="123">
        <v>428</v>
      </c>
      <c r="B168" s="123">
        <v>428035285</v>
      </c>
      <c r="C168" s="124" t="s">
        <v>539</v>
      </c>
      <c r="D168" s="125">
        <v>35</v>
      </c>
      <c r="E168" s="124" t="s">
        <v>12</v>
      </c>
      <c r="F168" s="125">
        <v>285</v>
      </c>
      <c r="G168" s="124" t="s">
        <v>29</v>
      </c>
      <c r="H168" s="162">
        <v>1</v>
      </c>
      <c r="I168" s="163"/>
      <c r="J168" s="164">
        <v>11688.430466808875</v>
      </c>
      <c r="K168" s="165">
        <v>3312</v>
      </c>
      <c r="L168" s="165">
        <v>0</v>
      </c>
      <c r="M168" s="165">
        <v>937.65</v>
      </c>
      <c r="N168" s="166">
        <f t="shared" si="2"/>
        <v>15938.080466808875</v>
      </c>
    </row>
    <row r="169" spans="1:14" s="65" customFormat="1" ht="12">
      <c r="A169" s="123">
        <v>428</v>
      </c>
      <c r="B169" s="123">
        <v>428035293</v>
      </c>
      <c r="C169" s="124" t="s">
        <v>539</v>
      </c>
      <c r="D169" s="125">
        <v>35</v>
      </c>
      <c r="E169" s="124" t="s">
        <v>12</v>
      </c>
      <c r="F169" s="125">
        <v>293</v>
      </c>
      <c r="G169" s="124" t="s">
        <v>177</v>
      </c>
      <c r="H169" s="162">
        <v>5</v>
      </c>
      <c r="I169" s="163"/>
      <c r="J169" s="164">
        <v>12430.019406017627</v>
      </c>
      <c r="K169" s="165">
        <v>747</v>
      </c>
      <c r="L169" s="165">
        <v>0</v>
      </c>
      <c r="M169" s="165">
        <v>937.65</v>
      </c>
      <c r="N169" s="166">
        <f t="shared" si="2"/>
        <v>14114.669406017627</v>
      </c>
    </row>
    <row r="170" spans="1:14" s="65" customFormat="1" ht="12">
      <c r="A170" s="123">
        <v>428</v>
      </c>
      <c r="B170" s="123">
        <v>428035305</v>
      </c>
      <c r="C170" s="124" t="s">
        <v>539</v>
      </c>
      <c r="D170" s="125">
        <v>35</v>
      </c>
      <c r="E170" s="124" t="s">
        <v>12</v>
      </c>
      <c r="F170" s="125">
        <v>305</v>
      </c>
      <c r="G170" s="124" t="s">
        <v>228</v>
      </c>
      <c r="H170" s="162">
        <v>1</v>
      </c>
      <c r="I170" s="163"/>
      <c r="J170" s="164">
        <v>10864.468084310676</v>
      </c>
      <c r="K170" s="165">
        <v>4010</v>
      </c>
      <c r="L170" s="165">
        <v>0</v>
      </c>
      <c r="M170" s="165">
        <v>937.65</v>
      </c>
      <c r="N170" s="166">
        <f t="shared" si="2"/>
        <v>15812.118084310676</v>
      </c>
    </row>
    <row r="171" spans="1:14" s="65" customFormat="1" ht="12">
      <c r="A171" s="123">
        <v>428</v>
      </c>
      <c r="B171" s="123">
        <v>428035307</v>
      </c>
      <c r="C171" s="124" t="s">
        <v>539</v>
      </c>
      <c r="D171" s="125">
        <v>35</v>
      </c>
      <c r="E171" s="124" t="s">
        <v>12</v>
      </c>
      <c r="F171" s="125">
        <v>307</v>
      </c>
      <c r="G171" s="124" t="s">
        <v>178</v>
      </c>
      <c r="H171" s="162">
        <v>3</v>
      </c>
      <c r="I171" s="163"/>
      <c r="J171" s="164">
        <v>10709.427148722187</v>
      </c>
      <c r="K171" s="165">
        <v>4503</v>
      </c>
      <c r="L171" s="165">
        <v>0</v>
      </c>
      <c r="M171" s="165">
        <v>937.65</v>
      </c>
      <c r="N171" s="166">
        <f t="shared" si="2"/>
        <v>16150.077148722186</v>
      </c>
    </row>
    <row r="172" spans="1:14" s="65" customFormat="1" ht="12">
      <c r="A172" s="123">
        <v>428</v>
      </c>
      <c r="B172" s="123">
        <v>428035336</v>
      </c>
      <c r="C172" s="124" t="s">
        <v>539</v>
      </c>
      <c r="D172" s="125">
        <v>35</v>
      </c>
      <c r="E172" s="124" t="s">
        <v>12</v>
      </c>
      <c r="F172" s="125">
        <v>336</v>
      </c>
      <c r="G172" s="124" t="s">
        <v>31</v>
      </c>
      <c r="H172" s="162">
        <v>2</v>
      </c>
      <c r="I172" s="163"/>
      <c r="J172" s="164">
        <v>9678</v>
      </c>
      <c r="K172" s="165">
        <v>2100</v>
      </c>
      <c r="L172" s="165">
        <v>0</v>
      </c>
      <c r="M172" s="165">
        <v>937.65</v>
      </c>
      <c r="N172" s="166">
        <f t="shared" si="2"/>
        <v>12715.65</v>
      </c>
    </row>
    <row r="173" spans="1:14" s="65" customFormat="1" ht="12">
      <c r="A173" s="123">
        <v>428</v>
      </c>
      <c r="B173" s="123">
        <v>428035346</v>
      </c>
      <c r="C173" s="124" t="s">
        <v>539</v>
      </c>
      <c r="D173" s="125">
        <v>35</v>
      </c>
      <c r="E173" s="124" t="s">
        <v>12</v>
      </c>
      <c r="F173" s="125">
        <v>346</v>
      </c>
      <c r="G173" s="124" t="s">
        <v>22</v>
      </c>
      <c r="H173" s="162">
        <v>8.08</v>
      </c>
      <c r="I173" s="163"/>
      <c r="J173" s="164">
        <v>13803</v>
      </c>
      <c r="K173" s="165">
        <v>1457</v>
      </c>
      <c r="L173" s="165">
        <v>0</v>
      </c>
      <c r="M173" s="165">
        <v>937.65</v>
      </c>
      <c r="N173" s="166">
        <f t="shared" si="2"/>
        <v>16197.65</v>
      </c>
    </row>
    <row r="174" spans="1:14" s="65" customFormat="1" ht="12">
      <c r="A174" s="123">
        <v>429</v>
      </c>
      <c r="B174" s="123">
        <v>429163030</v>
      </c>
      <c r="C174" s="124" t="s">
        <v>97</v>
      </c>
      <c r="D174" s="125">
        <v>163</v>
      </c>
      <c r="E174" s="124" t="s">
        <v>17</v>
      </c>
      <c r="F174" s="125">
        <v>30</v>
      </c>
      <c r="G174" s="124" t="s">
        <v>98</v>
      </c>
      <c r="H174" s="162">
        <v>3.99</v>
      </c>
      <c r="I174" s="163"/>
      <c r="J174" s="164">
        <v>14134</v>
      </c>
      <c r="K174" s="165">
        <v>3762</v>
      </c>
      <c r="L174" s="165">
        <v>0</v>
      </c>
      <c r="M174" s="165">
        <v>937.65</v>
      </c>
      <c r="N174" s="166">
        <f t="shared" si="2"/>
        <v>18833.650000000001</v>
      </c>
    </row>
    <row r="175" spans="1:14" s="65" customFormat="1" ht="12">
      <c r="A175" s="123">
        <v>429</v>
      </c>
      <c r="B175" s="123">
        <v>429163035</v>
      </c>
      <c r="C175" s="124" t="s">
        <v>97</v>
      </c>
      <c r="D175" s="125">
        <v>163</v>
      </c>
      <c r="E175" s="124" t="s">
        <v>17</v>
      </c>
      <c r="F175" s="125">
        <v>35</v>
      </c>
      <c r="G175" s="124" t="s">
        <v>12</v>
      </c>
      <c r="H175" s="162">
        <v>1</v>
      </c>
      <c r="I175" s="163"/>
      <c r="J175" s="164">
        <v>15145</v>
      </c>
      <c r="K175" s="165">
        <v>5164</v>
      </c>
      <c r="L175" s="165">
        <v>0</v>
      </c>
      <c r="M175" s="165">
        <v>937.65</v>
      </c>
      <c r="N175" s="166">
        <f t="shared" si="2"/>
        <v>21246.65</v>
      </c>
    </row>
    <row r="176" spans="1:14" s="65" customFormat="1" ht="12">
      <c r="A176" s="123">
        <v>429</v>
      </c>
      <c r="B176" s="123">
        <v>429163057</v>
      </c>
      <c r="C176" s="124" t="s">
        <v>97</v>
      </c>
      <c r="D176" s="125">
        <v>163</v>
      </c>
      <c r="E176" s="124" t="s">
        <v>17</v>
      </c>
      <c r="F176" s="125">
        <v>57</v>
      </c>
      <c r="G176" s="124" t="s">
        <v>14</v>
      </c>
      <c r="H176" s="162">
        <v>1</v>
      </c>
      <c r="I176" s="163"/>
      <c r="J176" s="164">
        <v>15755</v>
      </c>
      <c r="K176" s="165">
        <v>421</v>
      </c>
      <c r="L176" s="165">
        <v>0</v>
      </c>
      <c r="M176" s="165">
        <v>937.65</v>
      </c>
      <c r="N176" s="166">
        <f t="shared" si="2"/>
        <v>17113.650000000001</v>
      </c>
    </row>
    <row r="177" spans="1:14" s="65" customFormat="1" ht="12">
      <c r="A177" s="123">
        <v>429</v>
      </c>
      <c r="B177" s="123">
        <v>429163163</v>
      </c>
      <c r="C177" s="124" t="s">
        <v>97</v>
      </c>
      <c r="D177" s="125">
        <v>163</v>
      </c>
      <c r="E177" s="124" t="s">
        <v>17</v>
      </c>
      <c r="F177" s="125">
        <v>163</v>
      </c>
      <c r="G177" s="124" t="s">
        <v>17</v>
      </c>
      <c r="H177" s="162">
        <v>1543.72</v>
      </c>
      <c r="I177" s="163"/>
      <c r="J177" s="164">
        <v>12681</v>
      </c>
      <c r="K177" s="165">
        <v>0</v>
      </c>
      <c r="L177" s="165">
        <v>623.89651802107608</v>
      </c>
      <c r="M177" s="165">
        <v>937.65</v>
      </c>
      <c r="N177" s="166">
        <f t="shared" si="2"/>
        <v>14242.546518021076</v>
      </c>
    </row>
    <row r="178" spans="1:14" s="65" customFormat="1" ht="12">
      <c r="A178" s="123">
        <v>429</v>
      </c>
      <c r="B178" s="123">
        <v>429163164</v>
      </c>
      <c r="C178" s="124" t="s">
        <v>97</v>
      </c>
      <c r="D178" s="125">
        <v>163</v>
      </c>
      <c r="E178" s="124" t="s">
        <v>17</v>
      </c>
      <c r="F178" s="125">
        <v>164</v>
      </c>
      <c r="G178" s="124" t="s">
        <v>99</v>
      </c>
      <c r="H178" s="162">
        <v>1</v>
      </c>
      <c r="I178" s="163"/>
      <c r="J178" s="164">
        <v>15145</v>
      </c>
      <c r="K178" s="165">
        <v>6938</v>
      </c>
      <c r="L178" s="165">
        <v>0</v>
      </c>
      <c r="M178" s="165">
        <v>937.65</v>
      </c>
      <c r="N178" s="166">
        <f t="shared" si="2"/>
        <v>23020.65</v>
      </c>
    </row>
    <row r="179" spans="1:14" s="65" customFormat="1" ht="12">
      <c r="A179" s="123">
        <v>429</v>
      </c>
      <c r="B179" s="123">
        <v>429163165</v>
      </c>
      <c r="C179" s="124" t="s">
        <v>97</v>
      </c>
      <c r="D179" s="125">
        <v>163</v>
      </c>
      <c r="E179" s="124" t="s">
        <v>17</v>
      </c>
      <c r="F179" s="125">
        <v>165</v>
      </c>
      <c r="G179" s="124" t="s">
        <v>18</v>
      </c>
      <c r="H179" s="162">
        <v>1.9899999999999998</v>
      </c>
      <c r="I179" s="163"/>
      <c r="J179" s="164">
        <v>12758.148772361686</v>
      </c>
      <c r="K179" s="165">
        <v>231</v>
      </c>
      <c r="L179" s="165">
        <v>0</v>
      </c>
      <c r="M179" s="165">
        <v>937.65</v>
      </c>
      <c r="N179" s="166">
        <f t="shared" si="2"/>
        <v>13926.798772361686</v>
      </c>
    </row>
    <row r="180" spans="1:14" s="65" customFormat="1" ht="12">
      <c r="A180" s="123">
        <v>429</v>
      </c>
      <c r="B180" s="123">
        <v>429163168</v>
      </c>
      <c r="C180" s="124" t="s">
        <v>97</v>
      </c>
      <c r="D180" s="125">
        <v>163</v>
      </c>
      <c r="E180" s="124" t="s">
        <v>17</v>
      </c>
      <c r="F180" s="125">
        <v>168</v>
      </c>
      <c r="G180" s="124" t="s">
        <v>100</v>
      </c>
      <c r="H180" s="162">
        <v>1</v>
      </c>
      <c r="I180" s="163"/>
      <c r="J180" s="164">
        <v>10556</v>
      </c>
      <c r="K180" s="165">
        <v>5614</v>
      </c>
      <c r="L180" s="165">
        <v>0</v>
      </c>
      <c r="M180" s="165">
        <v>937.65</v>
      </c>
      <c r="N180" s="166">
        <f t="shared" si="2"/>
        <v>17107.650000000001</v>
      </c>
    </row>
    <row r="181" spans="1:14" s="65" customFormat="1" ht="12">
      <c r="A181" s="123">
        <v>429</v>
      </c>
      <c r="B181" s="123">
        <v>429163181</v>
      </c>
      <c r="C181" s="124" t="s">
        <v>97</v>
      </c>
      <c r="D181" s="125">
        <v>163</v>
      </c>
      <c r="E181" s="124" t="s">
        <v>17</v>
      </c>
      <c r="F181" s="125">
        <v>181</v>
      </c>
      <c r="G181" s="124" t="s">
        <v>83</v>
      </c>
      <c r="H181" s="162">
        <v>3</v>
      </c>
      <c r="I181" s="163"/>
      <c r="J181" s="164">
        <v>12072.515470674136</v>
      </c>
      <c r="K181" s="165">
        <v>574</v>
      </c>
      <c r="L181" s="165">
        <v>0</v>
      </c>
      <c r="M181" s="165">
        <v>937.65</v>
      </c>
      <c r="N181" s="166">
        <f t="shared" si="2"/>
        <v>13584.165470674136</v>
      </c>
    </row>
    <row r="182" spans="1:14" s="65" customFormat="1" ht="12">
      <c r="A182" s="123">
        <v>429</v>
      </c>
      <c r="B182" s="123">
        <v>429163229</v>
      </c>
      <c r="C182" s="124" t="s">
        <v>97</v>
      </c>
      <c r="D182" s="125">
        <v>163</v>
      </c>
      <c r="E182" s="124" t="s">
        <v>17</v>
      </c>
      <c r="F182" s="125">
        <v>229</v>
      </c>
      <c r="G182" s="124" t="s">
        <v>101</v>
      </c>
      <c r="H182" s="162">
        <v>9.69</v>
      </c>
      <c r="I182" s="163"/>
      <c r="J182" s="164">
        <v>13144</v>
      </c>
      <c r="K182" s="165">
        <v>2147</v>
      </c>
      <c r="L182" s="165">
        <v>0</v>
      </c>
      <c r="M182" s="165">
        <v>937.65</v>
      </c>
      <c r="N182" s="166">
        <f t="shared" si="2"/>
        <v>16228.65</v>
      </c>
    </row>
    <row r="183" spans="1:14" s="65" customFormat="1" ht="12">
      <c r="A183" s="123">
        <v>429</v>
      </c>
      <c r="B183" s="123">
        <v>429163248</v>
      </c>
      <c r="C183" s="124" t="s">
        <v>97</v>
      </c>
      <c r="D183" s="125">
        <v>163</v>
      </c>
      <c r="E183" s="124" t="s">
        <v>17</v>
      </c>
      <c r="F183" s="125">
        <v>248</v>
      </c>
      <c r="G183" s="124" t="s">
        <v>19</v>
      </c>
      <c r="H183" s="162">
        <v>5</v>
      </c>
      <c r="I183" s="163"/>
      <c r="J183" s="164">
        <v>11793</v>
      </c>
      <c r="K183" s="165">
        <v>676</v>
      </c>
      <c r="L183" s="165">
        <v>0</v>
      </c>
      <c r="M183" s="165">
        <v>937.65</v>
      </c>
      <c r="N183" s="166">
        <f t="shared" si="2"/>
        <v>13406.65</v>
      </c>
    </row>
    <row r="184" spans="1:14" s="65" customFormat="1" ht="12">
      <c r="A184" s="123">
        <v>429</v>
      </c>
      <c r="B184" s="123">
        <v>429163258</v>
      </c>
      <c r="C184" s="124" t="s">
        <v>97</v>
      </c>
      <c r="D184" s="125">
        <v>163</v>
      </c>
      <c r="E184" s="124" t="s">
        <v>17</v>
      </c>
      <c r="F184" s="125">
        <v>258</v>
      </c>
      <c r="G184" s="124" t="s">
        <v>102</v>
      </c>
      <c r="H184" s="162">
        <v>14</v>
      </c>
      <c r="I184" s="163"/>
      <c r="J184" s="164">
        <v>14037</v>
      </c>
      <c r="K184" s="165">
        <v>3031</v>
      </c>
      <c r="L184" s="165">
        <v>0</v>
      </c>
      <c r="M184" s="165">
        <v>937.65</v>
      </c>
      <c r="N184" s="166">
        <f t="shared" si="2"/>
        <v>18005.650000000001</v>
      </c>
    </row>
    <row r="185" spans="1:14" s="65" customFormat="1" ht="12">
      <c r="A185" s="123">
        <v>429</v>
      </c>
      <c r="B185" s="123">
        <v>429163262</v>
      </c>
      <c r="C185" s="124" t="s">
        <v>97</v>
      </c>
      <c r="D185" s="125">
        <v>163</v>
      </c>
      <c r="E185" s="124" t="s">
        <v>17</v>
      </c>
      <c r="F185" s="125">
        <v>262</v>
      </c>
      <c r="G185" s="124" t="s">
        <v>20</v>
      </c>
      <c r="H185" s="162">
        <v>4.5999999999999996</v>
      </c>
      <c r="I185" s="163"/>
      <c r="J185" s="164">
        <v>11315</v>
      </c>
      <c r="K185" s="165">
        <v>4193</v>
      </c>
      <c r="L185" s="165">
        <v>0</v>
      </c>
      <c r="M185" s="165">
        <v>937.65</v>
      </c>
      <c r="N185" s="166">
        <f t="shared" si="2"/>
        <v>16445.650000000001</v>
      </c>
    </row>
    <row r="186" spans="1:14" s="65" customFormat="1" ht="12">
      <c r="A186" s="123">
        <v>429</v>
      </c>
      <c r="B186" s="123">
        <v>429163291</v>
      </c>
      <c r="C186" s="124" t="s">
        <v>97</v>
      </c>
      <c r="D186" s="125">
        <v>163</v>
      </c>
      <c r="E186" s="124" t="s">
        <v>17</v>
      </c>
      <c r="F186" s="125">
        <v>291</v>
      </c>
      <c r="G186" s="124" t="s">
        <v>103</v>
      </c>
      <c r="H186" s="162">
        <v>4</v>
      </c>
      <c r="I186" s="163"/>
      <c r="J186" s="164">
        <v>13181</v>
      </c>
      <c r="K186" s="165">
        <v>6452</v>
      </c>
      <c r="L186" s="165">
        <v>0</v>
      </c>
      <c r="M186" s="165">
        <v>937.65</v>
      </c>
      <c r="N186" s="166">
        <f t="shared" si="2"/>
        <v>20570.650000000001</v>
      </c>
    </row>
    <row r="187" spans="1:14" s="65" customFormat="1" ht="12">
      <c r="A187" s="123">
        <v>429</v>
      </c>
      <c r="B187" s="123">
        <v>429163773</v>
      </c>
      <c r="C187" s="124" t="s">
        <v>97</v>
      </c>
      <c r="D187" s="125">
        <v>163</v>
      </c>
      <c r="E187" s="124" t="s">
        <v>17</v>
      </c>
      <c r="F187" s="125">
        <v>773</v>
      </c>
      <c r="G187" s="124" t="s">
        <v>256</v>
      </c>
      <c r="H187" s="162">
        <v>0.99</v>
      </c>
      <c r="I187" s="163"/>
      <c r="J187" s="164">
        <v>11065.433448835471</v>
      </c>
      <c r="K187" s="165">
        <v>5572</v>
      </c>
      <c r="L187" s="165">
        <v>0</v>
      </c>
      <c r="M187" s="165">
        <v>937.65</v>
      </c>
      <c r="N187" s="166">
        <f t="shared" si="2"/>
        <v>17575.083448835474</v>
      </c>
    </row>
    <row r="188" spans="1:14" s="65" customFormat="1" ht="12">
      <c r="A188" s="123">
        <v>430</v>
      </c>
      <c r="B188" s="123">
        <v>430170009</v>
      </c>
      <c r="C188" s="124" t="s">
        <v>105</v>
      </c>
      <c r="D188" s="125">
        <v>170</v>
      </c>
      <c r="E188" s="124" t="s">
        <v>67</v>
      </c>
      <c r="F188" s="125">
        <v>9</v>
      </c>
      <c r="G188" s="124" t="s">
        <v>89</v>
      </c>
      <c r="H188" s="162">
        <v>1</v>
      </c>
      <c r="I188" s="163"/>
      <c r="J188" s="164">
        <v>10921</v>
      </c>
      <c r="K188" s="165">
        <v>6828</v>
      </c>
      <c r="L188" s="165">
        <v>0</v>
      </c>
      <c r="M188" s="165">
        <v>937.65</v>
      </c>
      <c r="N188" s="166">
        <f t="shared" si="2"/>
        <v>18686.650000000001</v>
      </c>
    </row>
    <row r="189" spans="1:14" s="65" customFormat="1" ht="12">
      <c r="A189" s="123">
        <v>430</v>
      </c>
      <c r="B189" s="123">
        <v>430170014</v>
      </c>
      <c r="C189" s="124" t="s">
        <v>105</v>
      </c>
      <c r="D189" s="125">
        <v>170</v>
      </c>
      <c r="E189" s="124" t="s">
        <v>67</v>
      </c>
      <c r="F189" s="125">
        <v>14</v>
      </c>
      <c r="G189" s="124" t="s">
        <v>64</v>
      </c>
      <c r="H189" s="162">
        <v>9.5</v>
      </c>
      <c r="I189" s="163"/>
      <c r="J189" s="164">
        <v>10921</v>
      </c>
      <c r="K189" s="165">
        <v>2922</v>
      </c>
      <c r="L189" s="165">
        <v>0</v>
      </c>
      <c r="M189" s="165">
        <v>937.65</v>
      </c>
      <c r="N189" s="166">
        <f t="shared" si="2"/>
        <v>14780.65</v>
      </c>
    </row>
    <row r="190" spans="1:14" s="65" customFormat="1" ht="12">
      <c r="A190" s="123">
        <v>430</v>
      </c>
      <c r="B190" s="123">
        <v>430170017</v>
      </c>
      <c r="C190" s="124" t="s">
        <v>105</v>
      </c>
      <c r="D190" s="125">
        <v>170</v>
      </c>
      <c r="E190" s="124" t="s">
        <v>67</v>
      </c>
      <c r="F190" s="125">
        <v>17</v>
      </c>
      <c r="G190" s="124" t="s">
        <v>161</v>
      </c>
      <c r="H190" s="162">
        <v>1</v>
      </c>
      <c r="I190" s="163"/>
      <c r="J190" s="164">
        <v>10730.931535531907</v>
      </c>
      <c r="K190" s="165">
        <v>2829</v>
      </c>
      <c r="L190" s="165">
        <v>0</v>
      </c>
      <c r="M190" s="165">
        <v>937.65</v>
      </c>
      <c r="N190" s="166">
        <f t="shared" si="2"/>
        <v>14497.581535531906</v>
      </c>
    </row>
    <row r="191" spans="1:14" s="65" customFormat="1" ht="12">
      <c r="A191" s="123">
        <v>430</v>
      </c>
      <c r="B191" s="123">
        <v>430170025</v>
      </c>
      <c r="C191" s="124" t="s">
        <v>105</v>
      </c>
      <c r="D191" s="125">
        <v>170</v>
      </c>
      <c r="E191" s="124" t="s">
        <v>67</v>
      </c>
      <c r="F191" s="125">
        <v>25</v>
      </c>
      <c r="G191" s="124" t="s">
        <v>184</v>
      </c>
      <c r="H191" s="162">
        <v>3</v>
      </c>
      <c r="I191" s="163"/>
      <c r="J191" s="164">
        <v>11130</v>
      </c>
      <c r="K191" s="165">
        <v>4362</v>
      </c>
      <c r="L191" s="165">
        <v>0</v>
      </c>
      <c r="M191" s="165">
        <v>937.65</v>
      </c>
      <c r="N191" s="166">
        <f t="shared" si="2"/>
        <v>16429.650000000001</v>
      </c>
    </row>
    <row r="192" spans="1:14" s="65" customFormat="1" ht="12">
      <c r="A192" s="123">
        <v>430</v>
      </c>
      <c r="B192" s="123">
        <v>430170064</v>
      </c>
      <c r="C192" s="124" t="s">
        <v>105</v>
      </c>
      <c r="D192" s="125">
        <v>170</v>
      </c>
      <c r="E192" s="124" t="s">
        <v>67</v>
      </c>
      <c r="F192" s="125">
        <v>64</v>
      </c>
      <c r="G192" s="124" t="s">
        <v>107</v>
      </c>
      <c r="H192" s="162">
        <v>72.67</v>
      </c>
      <c r="I192" s="163"/>
      <c r="J192" s="164">
        <v>10205</v>
      </c>
      <c r="K192" s="165">
        <v>1143</v>
      </c>
      <c r="L192" s="165">
        <v>0</v>
      </c>
      <c r="M192" s="165">
        <v>937.65</v>
      </c>
      <c r="N192" s="166">
        <f t="shared" si="2"/>
        <v>12285.65</v>
      </c>
    </row>
    <row r="193" spans="1:14" s="65" customFormat="1" ht="12">
      <c r="A193" s="123">
        <v>430</v>
      </c>
      <c r="B193" s="123">
        <v>430170100</v>
      </c>
      <c r="C193" s="124" t="s">
        <v>105</v>
      </c>
      <c r="D193" s="125">
        <v>170</v>
      </c>
      <c r="E193" s="124" t="s">
        <v>67</v>
      </c>
      <c r="F193" s="125">
        <v>100</v>
      </c>
      <c r="G193" s="124" t="s">
        <v>60</v>
      </c>
      <c r="H193" s="162">
        <v>13</v>
      </c>
      <c r="I193" s="163"/>
      <c r="J193" s="164">
        <v>10214</v>
      </c>
      <c r="K193" s="165">
        <v>4206</v>
      </c>
      <c r="L193" s="165">
        <v>0</v>
      </c>
      <c r="M193" s="165">
        <v>937.65</v>
      </c>
      <c r="N193" s="166">
        <f t="shared" si="2"/>
        <v>15357.65</v>
      </c>
    </row>
    <row r="194" spans="1:14" s="65" customFormat="1" ht="12">
      <c r="A194" s="123">
        <v>430</v>
      </c>
      <c r="B194" s="123">
        <v>430170101</v>
      </c>
      <c r="C194" s="124" t="s">
        <v>105</v>
      </c>
      <c r="D194" s="125">
        <v>170</v>
      </c>
      <c r="E194" s="124" t="s">
        <v>67</v>
      </c>
      <c r="F194" s="125">
        <v>101</v>
      </c>
      <c r="G194" s="124" t="s">
        <v>108</v>
      </c>
      <c r="H194" s="162">
        <v>0.9</v>
      </c>
      <c r="I194" s="163"/>
      <c r="J194" s="164">
        <v>10702.113255628905</v>
      </c>
      <c r="K194" s="165">
        <v>2757</v>
      </c>
      <c r="L194" s="165">
        <v>0</v>
      </c>
      <c r="M194" s="165">
        <v>937.65</v>
      </c>
      <c r="N194" s="166">
        <f t="shared" si="2"/>
        <v>14396.763255628905</v>
      </c>
    </row>
    <row r="195" spans="1:14" s="65" customFormat="1" ht="12">
      <c r="A195" s="123">
        <v>430</v>
      </c>
      <c r="B195" s="123">
        <v>430170110</v>
      </c>
      <c r="C195" s="124" t="s">
        <v>105</v>
      </c>
      <c r="D195" s="125">
        <v>170</v>
      </c>
      <c r="E195" s="124" t="s">
        <v>67</v>
      </c>
      <c r="F195" s="125">
        <v>110</v>
      </c>
      <c r="G195" s="124" t="s">
        <v>109</v>
      </c>
      <c r="H195" s="162">
        <v>23.44</v>
      </c>
      <c r="I195" s="163"/>
      <c r="J195" s="164">
        <v>10587</v>
      </c>
      <c r="K195" s="165">
        <v>2269</v>
      </c>
      <c r="L195" s="165">
        <v>0</v>
      </c>
      <c r="M195" s="165">
        <v>937.65</v>
      </c>
      <c r="N195" s="166">
        <f t="shared" si="2"/>
        <v>13793.65</v>
      </c>
    </row>
    <row r="196" spans="1:14" s="65" customFormat="1" ht="12">
      <c r="A196" s="123">
        <v>430</v>
      </c>
      <c r="B196" s="123">
        <v>430170136</v>
      </c>
      <c r="C196" s="124" t="s">
        <v>105</v>
      </c>
      <c r="D196" s="125">
        <v>170</v>
      </c>
      <c r="E196" s="124" t="s">
        <v>67</v>
      </c>
      <c r="F196" s="125">
        <v>136</v>
      </c>
      <c r="G196" s="124" t="s">
        <v>65</v>
      </c>
      <c r="H196" s="162">
        <v>2.8</v>
      </c>
      <c r="I196" s="163"/>
      <c r="J196" s="164">
        <v>10921</v>
      </c>
      <c r="K196" s="165">
        <v>3470</v>
      </c>
      <c r="L196" s="165">
        <v>0</v>
      </c>
      <c r="M196" s="165">
        <v>937.65</v>
      </c>
      <c r="N196" s="166">
        <f t="shared" si="2"/>
        <v>15328.65</v>
      </c>
    </row>
    <row r="197" spans="1:14" s="65" customFormat="1" ht="12">
      <c r="A197" s="123">
        <v>430</v>
      </c>
      <c r="B197" s="123">
        <v>430170139</v>
      </c>
      <c r="C197" s="124" t="s">
        <v>105</v>
      </c>
      <c r="D197" s="125">
        <v>170</v>
      </c>
      <c r="E197" s="124" t="s">
        <v>67</v>
      </c>
      <c r="F197" s="125">
        <v>139</v>
      </c>
      <c r="G197" s="124" t="s">
        <v>66</v>
      </c>
      <c r="H197" s="162">
        <v>9.5</v>
      </c>
      <c r="I197" s="163"/>
      <c r="J197" s="164">
        <v>10921</v>
      </c>
      <c r="K197" s="165">
        <v>3620</v>
      </c>
      <c r="L197" s="165">
        <v>0</v>
      </c>
      <c r="M197" s="165">
        <v>937.65</v>
      </c>
      <c r="N197" s="166">
        <f t="shared" si="2"/>
        <v>15478.65</v>
      </c>
    </row>
    <row r="198" spans="1:14" s="65" customFormat="1" ht="12">
      <c r="A198" s="123">
        <v>430</v>
      </c>
      <c r="B198" s="123">
        <v>430170141</v>
      </c>
      <c r="C198" s="124" t="s">
        <v>105</v>
      </c>
      <c r="D198" s="125">
        <v>170</v>
      </c>
      <c r="E198" s="124" t="s">
        <v>67</v>
      </c>
      <c r="F198" s="125">
        <v>141</v>
      </c>
      <c r="G198" s="124" t="s">
        <v>111</v>
      </c>
      <c r="H198" s="162">
        <v>131.18</v>
      </c>
      <c r="I198" s="163"/>
      <c r="J198" s="164">
        <v>10401</v>
      </c>
      <c r="K198" s="165">
        <v>5017</v>
      </c>
      <c r="L198" s="165">
        <v>0</v>
      </c>
      <c r="M198" s="165">
        <v>937.65</v>
      </c>
      <c r="N198" s="166">
        <f t="shared" si="2"/>
        <v>16355.65</v>
      </c>
    </row>
    <row r="199" spans="1:14" s="65" customFormat="1" ht="12">
      <c r="A199" s="123">
        <v>430</v>
      </c>
      <c r="B199" s="123">
        <v>430170153</v>
      </c>
      <c r="C199" s="124" t="s">
        <v>105</v>
      </c>
      <c r="D199" s="125">
        <v>170</v>
      </c>
      <c r="E199" s="124" t="s">
        <v>67</v>
      </c>
      <c r="F199" s="125">
        <v>153</v>
      </c>
      <c r="G199" s="124" t="s">
        <v>112</v>
      </c>
      <c r="H199" s="162">
        <v>1</v>
      </c>
      <c r="I199" s="163"/>
      <c r="J199" s="164">
        <v>13302</v>
      </c>
      <c r="K199" s="165">
        <v>103</v>
      </c>
      <c r="L199" s="165">
        <v>0</v>
      </c>
      <c r="M199" s="165">
        <v>937.65</v>
      </c>
      <c r="N199" s="166">
        <f t="shared" si="2"/>
        <v>14342.65</v>
      </c>
    </row>
    <row r="200" spans="1:14" s="65" customFormat="1" ht="12">
      <c r="A200" s="123">
        <v>430</v>
      </c>
      <c r="B200" s="123">
        <v>430170158</v>
      </c>
      <c r="C200" s="124" t="s">
        <v>105</v>
      </c>
      <c r="D200" s="125">
        <v>170</v>
      </c>
      <c r="E200" s="124" t="s">
        <v>67</v>
      </c>
      <c r="F200" s="125">
        <v>158</v>
      </c>
      <c r="G200" s="124" t="s">
        <v>113</v>
      </c>
      <c r="H200" s="162">
        <v>2</v>
      </c>
      <c r="I200" s="163"/>
      <c r="J200" s="164">
        <v>10921</v>
      </c>
      <c r="K200" s="165">
        <v>5544</v>
      </c>
      <c r="L200" s="165">
        <v>0</v>
      </c>
      <c r="M200" s="165">
        <v>937.65</v>
      </c>
      <c r="N200" s="166">
        <f t="shared" si="2"/>
        <v>17402.650000000001</v>
      </c>
    </row>
    <row r="201" spans="1:14" s="65" customFormat="1" ht="12">
      <c r="A201" s="123">
        <v>430</v>
      </c>
      <c r="B201" s="123">
        <v>430170170</v>
      </c>
      <c r="C201" s="124" t="s">
        <v>105</v>
      </c>
      <c r="D201" s="125">
        <v>170</v>
      </c>
      <c r="E201" s="124" t="s">
        <v>67</v>
      </c>
      <c r="F201" s="125">
        <v>170</v>
      </c>
      <c r="G201" s="124" t="s">
        <v>67</v>
      </c>
      <c r="H201" s="162">
        <v>541.71000000000015</v>
      </c>
      <c r="I201" s="163"/>
      <c r="J201" s="164">
        <v>10639</v>
      </c>
      <c r="K201" s="165">
        <v>3399</v>
      </c>
      <c r="L201" s="165">
        <v>0</v>
      </c>
      <c r="M201" s="165">
        <v>937.65</v>
      </c>
      <c r="N201" s="166">
        <f t="shared" si="2"/>
        <v>14975.65</v>
      </c>
    </row>
    <row r="202" spans="1:14" s="65" customFormat="1" ht="12">
      <c r="A202" s="123">
        <v>430</v>
      </c>
      <c r="B202" s="123">
        <v>430170174</v>
      </c>
      <c r="C202" s="124" t="s">
        <v>105</v>
      </c>
      <c r="D202" s="125">
        <v>170</v>
      </c>
      <c r="E202" s="124" t="s">
        <v>67</v>
      </c>
      <c r="F202" s="125">
        <v>174</v>
      </c>
      <c r="G202" s="124" t="s">
        <v>114</v>
      </c>
      <c r="H202" s="162">
        <v>52.68</v>
      </c>
      <c r="I202" s="163"/>
      <c r="J202" s="164">
        <v>10440</v>
      </c>
      <c r="K202" s="165">
        <v>5403</v>
      </c>
      <c r="L202" s="165">
        <v>0</v>
      </c>
      <c r="M202" s="165">
        <v>937.65</v>
      </c>
      <c r="N202" s="166">
        <f t="shared" si="2"/>
        <v>16780.650000000001</v>
      </c>
    </row>
    <row r="203" spans="1:14" s="65" customFormat="1" ht="12">
      <c r="A203" s="123">
        <v>430</v>
      </c>
      <c r="B203" s="123">
        <v>430170185</v>
      </c>
      <c r="C203" s="124" t="s">
        <v>105</v>
      </c>
      <c r="D203" s="125">
        <v>170</v>
      </c>
      <c r="E203" s="124" t="s">
        <v>67</v>
      </c>
      <c r="F203" s="125">
        <v>185</v>
      </c>
      <c r="G203" s="124" t="s">
        <v>186</v>
      </c>
      <c r="H203" s="162">
        <v>1</v>
      </c>
      <c r="I203" s="163"/>
      <c r="J203" s="164">
        <v>10921</v>
      </c>
      <c r="K203" s="165">
        <v>1778</v>
      </c>
      <c r="L203" s="165">
        <v>0</v>
      </c>
      <c r="M203" s="165">
        <v>937.65</v>
      </c>
      <c r="N203" s="166">
        <f t="shared" ref="N203:N266" si="3">SUM(J203:M203)</f>
        <v>13636.65</v>
      </c>
    </row>
    <row r="204" spans="1:14" s="65" customFormat="1" ht="12">
      <c r="A204" s="123">
        <v>430</v>
      </c>
      <c r="B204" s="123">
        <v>430170198</v>
      </c>
      <c r="C204" s="124" t="s">
        <v>105</v>
      </c>
      <c r="D204" s="125">
        <v>170</v>
      </c>
      <c r="E204" s="124" t="s">
        <v>67</v>
      </c>
      <c r="F204" s="125">
        <v>198</v>
      </c>
      <c r="G204" s="124" t="s">
        <v>68</v>
      </c>
      <c r="H204" s="162">
        <v>2</v>
      </c>
      <c r="I204" s="163"/>
      <c r="J204" s="164">
        <v>10002</v>
      </c>
      <c r="K204" s="165">
        <v>3696</v>
      </c>
      <c r="L204" s="165">
        <v>0</v>
      </c>
      <c r="M204" s="165">
        <v>937.65</v>
      </c>
      <c r="N204" s="166">
        <f t="shared" si="3"/>
        <v>14635.65</v>
      </c>
    </row>
    <row r="205" spans="1:14" s="65" customFormat="1" ht="12">
      <c r="A205" s="123">
        <v>430</v>
      </c>
      <c r="B205" s="123">
        <v>430170213</v>
      </c>
      <c r="C205" s="124" t="s">
        <v>105</v>
      </c>
      <c r="D205" s="125">
        <v>170</v>
      </c>
      <c r="E205" s="124" t="s">
        <v>67</v>
      </c>
      <c r="F205" s="125">
        <v>213</v>
      </c>
      <c r="G205" s="124" t="s">
        <v>116</v>
      </c>
      <c r="H205" s="162">
        <v>1</v>
      </c>
      <c r="I205" s="163"/>
      <c r="J205" s="164">
        <v>11465</v>
      </c>
      <c r="K205" s="165">
        <v>9813</v>
      </c>
      <c r="L205" s="165">
        <v>0</v>
      </c>
      <c r="M205" s="165">
        <v>937.65</v>
      </c>
      <c r="N205" s="166">
        <f t="shared" si="3"/>
        <v>22215.65</v>
      </c>
    </row>
    <row r="206" spans="1:14" s="65" customFormat="1" ht="12">
      <c r="A206" s="123">
        <v>430</v>
      </c>
      <c r="B206" s="123">
        <v>430170266</v>
      </c>
      <c r="C206" s="124" t="s">
        <v>105</v>
      </c>
      <c r="D206" s="125">
        <v>170</v>
      </c>
      <c r="E206" s="124" t="s">
        <v>67</v>
      </c>
      <c r="F206" s="125">
        <v>266</v>
      </c>
      <c r="G206" s="124" t="s">
        <v>176</v>
      </c>
      <c r="H206" s="162">
        <v>0.73</v>
      </c>
      <c r="I206" s="163"/>
      <c r="J206" s="164">
        <v>10564.08341861904</v>
      </c>
      <c r="K206" s="165">
        <v>4866</v>
      </c>
      <c r="L206" s="165">
        <v>0</v>
      </c>
      <c r="M206" s="165">
        <v>937.65</v>
      </c>
      <c r="N206" s="166">
        <f t="shared" si="3"/>
        <v>16367.73341861904</v>
      </c>
    </row>
    <row r="207" spans="1:14" s="65" customFormat="1" ht="12">
      <c r="A207" s="123">
        <v>430</v>
      </c>
      <c r="B207" s="123">
        <v>430170271</v>
      </c>
      <c r="C207" s="124" t="s">
        <v>105</v>
      </c>
      <c r="D207" s="125">
        <v>170</v>
      </c>
      <c r="E207" s="124" t="s">
        <v>67</v>
      </c>
      <c r="F207" s="125">
        <v>271</v>
      </c>
      <c r="G207" s="124" t="s">
        <v>117</v>
      </c>
      <c r="H207" s="162">
        <v>21.79</v>
      </c>
      <c r="I207" s="163"/>
      <c r="J207" s="164">
        <v>10691</v>
      </c>
      <c r="K207" s="165">
        <v>2908</v>
      </c>
      <c r="L207" s="165">
        <v>0</v>
      </c>
      <c r="M207" s="165">
        <v>937.65</v>
      </c>
      <c r="N207" s="166">
        <f t="shared" si="3"/>
        <v>14536.65</v>
      </c>
    </row>
    <row r="208" spans="1:14" s="65" customFormat="1" ht="12">
      <c r="A208" s="123">
        <v>430</v>
      </c>
      <c r="B208" s="123">
        <v>430170276</v>
      </c>
      <c r="C208" s="124" t="s">
        <v>105</v>
      </c>
      <c r="D208" s="125">
        <v>170</v>
      </c>
      <c r="E208" s="124" t="s">
        <v>67</v>
      </c>
      <c r="F208" s="125">
        <v>276</v>
      </c>
      <c r="G208" s="124" t="s">
        <v>69</v>
      </c>
      <c r="H208" s="162">
        <v>1</v>
      </c>
      <c r="I208" s="163"/>
      <c r="J208" s="164">
        <v>10568</v>
      </c>
      <c r="K208" s="165">
        <v>10914</v>
      </c>
      <c r="L208" s="165">
        <v>0</v>
      </c>
      <c r="M208" s="165">
        <v>937.65</v>
      </c>
      <c r="N208" s="166">
        <f t="shared" si="3"/>
        <v>22419.65</v>
      </c>
    </row>
    <row r="209" spans="1:14" s="65" customFormat="1" ht="12">
      <c r="A209" s="123">
        <v>430</v>
      </c>
      <c r="B209" s="123">
        <v>430170288</v>
      </c>
      <c r="C209" s="124" t="s">
        <v>105</v>
      </c>
      <c r="D209" s="125">
        <v>170</v>
      </c>
      <c r="E209" s="124" t="s">
        <v>67</v>
      </c>
      <c r="F209" s="125">
        <v>288</v>
      </c>
      <c r="G209" s="124" t="s">
        <v>70</v>
      </c>
      <c r="H209" s="162">
        <v>2</v>
      </c>
      <c r="I209" s="163"/>
      <c r="J209" s="164">
        <v>9084</v>
      </c>
      <c r="K209" s="165">
        <v>6161</v>
      </c>
      <c r="L209" s="165">
        <v>0</v>
      </c>
      <c r="M209" s="165">
        <v>937.65</v>
      </c>
      <c r="N209" s="166">
        <f t="shared" si="3"/>
        <v>16182.65</v>
      </c>
    </row>
    <row r="210" spans="1:14" s="65" customFormat="1" ht="12">
      <c r="A210" s="123">
        <v>430</v>
      </c>
      <c r="B210" s="123">
        <v>430170321</v>
      </c>
      <c r="C210" s="124" t="s">
        <v>105</v>
      </c>
      <c r="D210" s="125">
        <v>170</v>
      </c>
      <c r="E210" s="124" t="s">
        <v>67</v>
      </c>
      <c r="F210" s="125">
        <v>321</v>
      </c>
      <c r="G210" s="124" t="s">
        <v>118</v>
      </c>
      <c r="H210" s="162">
        <v>8</v>
      </c>
      <c r="I210" s="163"/>
      <c r="J210" s="164">
        <v>11160</v>
      </c>
      <c r="K210" s="165">
        <v>5942</v>
      </c>
      <c r="L210" s="165">
        <v>0</v>
      </c>
      <c r="M210" s="165">
        <v>937.65</v>
      </c>
      <c r="N210" s="166">
        <f t="shared" si="3"/>
        <v>18039.650000000001</v>
      </c>
    </row>
    <row r="211" spans="1:14" s="65" customFormat="1" ht="12">
      <c r="A211" s="123">
        <v>430</v>
      </c>
      <c r="B211" s="123">
        <v>430170322</v>
      </c>
      <c r="C211" s="124" t="s">
        <v>105</v>
      </c>
      <c r="D211" s="125">
        <v>170</v>
      </c>
      <c r="E211" s="124" t="s">
        <v>67</v>
      </c>
      <c r="F211" s="125">
        <v>322</v>
      </c>
      <c r="G211" s="124" t="s">
        <v>119</v>
      </c>
      <c r="H211" s="162">
        <v>3.39</v>
      </c>
      <c r="I211" s="163"/>
      <c r="J211" s="164">
        <v>10921</v>
      </c>
      <c r="K211" s="165">
        <v>5568</v>
      </c>
      <c r="L211" s="165">
        <v>0</v>
      </c>
      <c r="M211" s="165">
        <v>937.65</v>
      </c>
      <c r="N211" s="166">
        <f t="shared" si="3"/>
        <v>17426.650000000001</v>
      </c>
    </row>
    <row r="212" spans="1:14" s="65" customFormat="1" ht="12">
      <c r="A212" s="123">
        <v>430</v>
      </c>
      <c r="B212" s="123">
        <v>430170348</v>
      </c>
      <c r="C212" s="124" t="s">
        <v>105</v>
      </c>
      <c r="D212" s="125">
        <v>170</v>
      </c>
      <c r="E212" s="124" t="s">
        <v>67</v>
      </c>
      <c r="F212" s="125">
        <v>348</v>
      </c>
      <c r="G212" s="124" t="s">
        <v>104</v>
      </c>
      <c r="H212" s="162">
        <v>17</v>
      </c>
      <c r="I212" s="163"/>
      <c r="J212" s="164">
        <v>11609</v>
      </c>
      <c r="K212" s="165">
        <v>42</v>
      </c>
      <c r="L212" s="165">
        <v>0</v>
      </c>
      <c r="M212" s="165">
        <v>937.65</v>
      </c>
      <c r="N212" s="166">
        <f t="shared" si="3"/>
        <v>12588.65</v>
      </c>
    </row>
    <row r="213" spans="1:14" s="65" customFormat="1" ht="12">
      <c r="A213" s="123">
        <v>430</v>
      </c>
      <c r="B213" s="123">
        <v>430170620</v>
      </c>
      <c r="C213" s="124" t="s">
        <v>105</v>
      </c>
      <c r="D213" s="125">
        <v>170</v>
      </c>
      <c r="E213" s="124" t="s">
        <v>67</v>
      </c>
      <c r="F213" s="125">
        <v>620</v>
      </c>
      <c r="G213" s="124" t="s">
        <v>121</v>
      </c>
      <c r="H213" s="162">
        <v>10</v>
      </c>
      <c r="I213" s="163"/>
      <c r="J213" s="164">
        <v>10737</v>
      </c>
      <c r="K213" s="165">
        <v>5675</v>
      </c>
      <c r="L213" s="165">
        <v>0</v>
      </c>
      <c r="M213" s="165">
        <v>937.65</v>
      </c>
      <c r="N213" s="166">
        <f t="shared" si="3"/>
        <v>17349.650000000001</v>
      </c>
    </row>
    <row r="214" spans="1:14" s="65" customFormat="1" ht="12">
      <c r="A214" s="123">
        <v>430</v>
      </c>
      <c r="B214" s="123">
        <v>430170695</v>
      </c>
      <c r="C214" s="124" t="s">
        <v>105</v>
      </c>
      <c r="D214" s="125">
        <v>170</v>
      </c>
      <c r="E214" s="124" t="s">
        <v>67</v>
      </c>
      <c r="F214" s="125">
        <v>695</v>
      </c>
      <c r="G214" s="124" t="s">
        <v>122</v>
      </c>
      <c r="H214" s="162">
        <v>2</v>
      </c>
      <c r="I214" s="163"/>
      <c r="J214" s="164">
        <v>10921</v>
      </c>
      <c r="K214" s="165">
        <v>6737</v>
      </c>
      <c r="L214" s="165">
        <v>0</v>
      </c>
      <c r="M214" s="165">
        <v>937.65</v>
      </c>
      <c r="N214" s="166">
        <f t="shared" si="3"/>
        <v>18595.650000000001</v>
      </c>
    </row>
    <row r="215" spans="1:14" s="65" customFormat="1" ht="12">
      <c r="A215" s="123">
        <v>430</v>
      </c>
      <c r="B215" s="123">
        <v>430170710</v>
      </c>
      <c r="C215" s="124" t="s">
        <v>105</v>
      </c>
      <c r="D215" s="125">
        <v>170</v>
      </c>
      <c r="E215" s="124" t="s">
        <v>67</v>
      </c>
      <c r="F215" s="125">
        <v>710</v>
      </c>
      <c r="G215" s="124" t="s">
        <v>73</v>
      </c>
      <c r="H215" s="162">
        <v>5</v>
      </c>
      <c r="I215" s="163"/>
      <c r="J215" s="164">
        <v>10461</v>
      </c>
      <c r="K215" s="165">
        <v>4329</v>
      </c>
      <c r="L215" s="165">
        <v>0</v>
      </c>
      <c r="M215" s="165">
        <v>937.65</v>
      </c>
      <c r="N215" s="166">
        <f t="shared" si="3"/>
        <v>15727.65</v>
      </c>
    </row>
    <row r="216" spans="1:14" s="65" customFormat="1" ht="12">
      <c r="A216" s="123">
        <v>430</v>
      </c>
      <c r="B216" s="123">
        <v>430170725</v>
      </c>
      <c r="C216" s="124" t="s">
        <v>105</v>
      </c>
      <c r="D216" s="125">
        <v>170</v>
      </c>
      <c r="E216" s="124" t="s">
        <v>67</v>
      </c>
      <c r="F216" s="125">
        <v>725</v>
      </c>
      <c r="G216" s="124" t="s">
        <v>123</v>
      </c>
      <c r="H216" s="162">
        <v>12.41</v>
      </c>
      <c r="I216" s="163"/>
      <c r="J216" s="164">
        <v>10327</v>
      </c>
      <c r="K216" s="165">
        <v>3304</v>
      </c>
      <c r="L216" s="165">
        <v>0</v>
      </c>
      <c r="M216" s="165">
        <v>937.65</v>
      </c>
      <c r="N216" s="166">
        <f t="shared" si="3"/>
        <v>14568.65</v>
      </c>
    </row>
    <row r="217" spans="1:14" s="65" customFormat="1" ht="12">
      <c r="A217" s="123">
        <v>430</v>
      </c>
      <c r="B217" s="123">
        <v>430170730</v>
      </c>
      <c r="C217" s="124" t="s">
        <v>105</v>
      </c>
      <c r="D217" s="125">
        <v>170</v>
      </c>
      <c r="E217" s="124" t="s">
        <v>67</v>
      </c>
      <c r="F217" s="125">
        <v>730</v>
      </c>
      <c r="G217" s="124" t="s">
        <v>124</v>
      </c>
      <c r="H217" s="162">
        <v>8</v>
      </c>
      <c r="I217" s="163"/>
      <c r="J217" s="164">
        <v>11180</v>
      </c>
      <c r="K217" s="165">
        <v>3474</v>
      </c>
      <c r="L217" s="165">
        <v>0</v>
      </c>
      <c r="M217" s="165">
        <v>937.65</v>
      </c>
      <c r="N217" s="166">
        <f t="shared" si="3"/>
        <v>15591.65</v>
      </c>
    </row>
    <row r="218" spans="1:14" s="65" customFormat="1" ht="12">
      <c r="A218" s="123">
        <v>430</v>
      </c>
      <c r="B218" s="123">
        <v>430170735</v>
      </c>
      <c r="C218" s="124" t="s">
        <v>105</v>
      </c>
      <c r="D218" s="125">
        <v>170</v>
      </c>
      <c r="E218" s="124" t="s">
        <v>67</v>
      </c>
      <c r="F218" s="125">
        <v>735</v>
      </c>
      <c r="G218" s="124" t="s">
        <v>125</v>
      </c>
      <c r="H218" s="162">
        <v>2</v>
      </c>
      <c r="I218" s="163"/>
      <c r="J218" s="164">
        <v>10002</v>
      </c>
      <c r="K218" s="165">
        <v>3904</v>
      </c>
      <c r="L218" s="165">
        <v>0</v>
      </c>
      <c r="M218" s="165">
        <v>937.65</v>
      </c>
      <c r="N218" s="166">
        <f t="shared" si="3"/>
        <v>14843.65</v>
      </c>
    </row>
    <row r="219" spans="1:14" s="65" customFormat="1" ht="12">
      <c r="A219" s="123">
        <v>430</v>
      </c>
      <c r="B219" s="123">
        <v>430170775</v>
      </c>
      <c r="C219" s="124" t="s">
        <v>105</v>
      </c>
      <c r="D219" s="125">
        <v>170</v>
      </c>
      <c r="E219" s="124" t="s">
        <v>67</v>
      </c>
      <c r="F219" s="125">
        <v>775</v>
      </c>
      <c r="G219" s="124" t="s">
        <v>126</v>
      </c>
      <c r="H219" s="162">
        <v>2.11</v>
      </c>
      <c r="I219" s="163"/>
      <c r="J219" s="164">
        <v>10921</v>
      </c>
      <c r="K219" s="165">
        <v>2365</v>
      </c>
      <c r="L219" s="165">
        <v>0</v>
      </c>
      <c r="M219" s="165">
        <v>937.65</v>
      </c>
      <c r="N219" s="166">
        <f t="shared" si="3"/>
        <v>14223.65</v>
      </c>
    </row>
    <row r="220" spans="1:14" s="65" customFormat="1" ht="12">
      <c r="A220" s="123">
        <v>431</v>
      </c>
      <c r="B220" s="123">
        <v>431149009</v>
      </c>
      <c r="C220" s="124" t="s">
        <v>127</v>
      </c>
      <c r="D220" s="125">
        <v>149</v>
      </c>
      <c r="E220" s="124" t="s">
        <v>81</v>
      </c>
      <c r="F220" s="125">
        <v>9</v>
      </c>
      <c r="G220" s="124" t="s">
        <v>89</v>
      </c>
      <c r="H220" s="162">
        <v>1</v>
      </c>
      <c r="I220" s="163"/>
      <c r="J220" s="164">
        <v>10940.126100074811</v>
      </c>
      <c r="K220" s="165">
        <v>6840</v>
      </c>
      <c r="L220" s="165">
        <v>0</v>
      </c>
      <c r="M220" s="165">
        <v>937.65</v>
      </c>
      <c r="N220" s="166">
        <f t="shared" si="3"/>
        <v>18717.776100074814</v>
      </c>
    </row>
    <row r="221" spans="1:14" s="65" customFormat="1" ht="12">
      <c r="A221" s="123">
        <v>431</v>
      </c>
      <c r="B221" s="123">
        <v>431149128</v>
      </c>
      <c r="C221" s="124" t="s">
        <v>127</v>
      </c>
      <c r="D221" s="125">
        <v>149</v>
      </c>
      <c r="E221" s="124" t="s">
        <v>81</v>
      </c>
      <c r="F221" s="125">
        <v>128</v>
      </c>
      <c r="G221" s="124" t="s">
        <v>128</v>
      </c>
      <c r="H221" s="162">
        <v>11</v>
      </c>
      <c r="I221" s="163"/>
      <c r="J221" s="164">
        <v>8356</v>
      </c>
      <c r="K221" s="165">
        <v>596</v>
      </c>
      <c r="L221" s="165">
        <v>0</v>
      </c>
      <c r="M221" s="165">
        <v>937.65</v>
      </c>
      <c r="N221" s="166">
        <f t="shared" si="3"/>
        <v>9889.65</v>
      </c>
    </row>
    <row r="222" spans="1:14" s="65" customFormat="1" ht="12">
      <c r="A222" s="123">
        <v>431</v>
      </c>
      <c r="B222" s="123">
        <v>431149149</v>
      </c>
      <c r="C222" s="124" t="s">
        <v>127</v>
      </c>
      <c r="D222" s="125">
        <v>149</v>
      </c>
      <c r="E222" s="124" t="s">
        <v>81</v>
      </c>
      <c r="F222" s="125">
        <v>149</v>
      </c>
      <c r="G222" s="124" t="s">
        <v>81</v>
      </c>
      <c r="H222" s="162">
        <v>375.97</v>
      </c>
      <c r="I222" s="163"/>
      <c r="J222" s="164">
        <v>12411</v>
      </c>
      <c r="K222" s="165">
        <v>0</v>
      </c>
      <c r="L222" s="165">
        <v>774.36231614224539</v>
      </c>
      <c r="M222" s="165">
        <v>937.65</v>
      </c>
      <c r="N222" s="166">
        <f t="shared" si="3"/>
        <v>14123.012316142245</v>
      </c>
    </row>
    <row r="223" spans="1:14" s="65" customFormat="1" ht="12">
      <c r="A223" s="123">
        <v>431</v>
      </c>
      <c r="B223" s="123">
        <v>431149181</v>
      </c>
      <c r="C223" s="124" t="s">
        <v>127</v>
      </c>
      <c r="D223" s="125">
        <v>149</v>
      </c>
      <c r="E223" s="124" t="s">
        <v>81</v>
      </c>
      <c r="F223" s="125">
        <v>181</v>
      </c>
      <c r="G223" s="124" t="s">
        <v>83</v>
      </c>
      <c r="H223" s="162">
        <v>12</v>
      </c>
      <c r="I223" s="163"/>
      <c r="J223" s="164">
        <v>12184</v>
      </c>
      <c r="K223" s="165">
        <v>579</v>
      </c>
      <c r="L223" s="165">
        <v>0</v>
      </c>
      <c r="M223" s="165">
        <v>937.65</v>
      </c>
      <c r="N223" s="166">
        <f t="shared" si="3"/>
        <v>13700.65</v>
      </c>
    </row>
    <row r="224" spans="1:14" s="65" customFormat="1" ht="12">
      <c r="A224" s="123">
        <v>432</v>
      </c>
      <c r="B224" s="123">
        <v>432712020</v>
      </c>
      <c r="C224" s="124" t="s">
        <v>129</v>
      </c>
      <c r="D224" s="125">
        <v>712</v>
      </c>
      <c r="E224" s="124" t="s">
        <v>130</v>
      </c>
      <c r="F224" s="125">
        <v>20</v>
      </c>
      <c r="G224" s="124" t="s">
        <v>131</v>
      </c>
      <c r="H224" s="162">
        <v>77.44</v>
      </c>
      <c r="I224" s="163"/>
      <c r="J224" s="164">
        <v>9536</v>
      </c>
      <c r="K224" s="165">
        <v>2647</v>
      </c>
      <c r="L224" s="165">
        <v>0</v>
      </c>
      <c r="M224" s="165">
        <v>937.65</v>
      </c>
      <c r="N224" s="166">
        <f t="shared" si="3"/>
        <v>13120.65</v>
      </c>
    </row>
    <row r="225" spans="1:14" s="65" customFormat="1" ht="12">
      <c r="A225" s="123">
        <v>432</v>
      </c>
      <c r="B225" s="123">
        <v>432712096</v>
      </c>
      <c r="C225" s="124" t="s">
        <v>129</v>
      </c>
      <c r="D225" s="125">
        <v>712</v>
      </c>
      <c r="E225" s="124" t="s">
        <v>130</v>
      </c>
      <c r="F225" s="125">
        <v>96</v>
      </c>
      <c r="G225" s="124" t="s">
        <v>216</v>
      </c>
      <c r="H225" s="162">
        <v>1</v>
      </c>
      <c r="I225" s="163"/>
      <c r="J225" s="164">
        <v>13375</v>
      </c>
      <c r="K225" s="165">
        <v>7281</v>
      </c>
      <c r="L225" s="165">
        <v>0</v>
      </c>
      <c r="M225" s="165">
        <v>937.65</v>
      </c>
      <c r="N225" s="166">
        <f t="shared" si="3"/>
        <v>21593.65</v>
      </c>
    </row>
    <row r="226" spans="1:14" s="65" customFormat="1" ht="12">
      <c r="A226" s="123">
        <v>432</v>
      </c>
      <c r="B226" s="123">
        <v>432712172</v>
      </c>
      <c r="C226" s="124" t="s">
        <v>129</v>
      </c>
      <c r="D226" s="125">
        <v>712</v>
      </c>
      <c r="E226" s="124" t="s">
        <v>130</v>
      </c>
      <c r="F226" s="125">
        <v>172</v>
      </c>
      <c r="G226" s="124" t="s">
        <v>264</v>
      </c>
      <c r="H226" s="162">
        <v>1</v>
      </c>
      <c r="I226" s="163"/>
      <c r="J226" s="164">
        <v>8785</v>
      </c>
      <c r="K226" s="165">
        <v>5215</v>
      </c>
      <c r="L226" s="165">
        <v>0</v>
      </c>
      <c r="M226" s="165">
        <v>937.65</v>
      </c>
      <c r="N226" s="166">
        <f t="shared" si="3"/>
        <v>14937.65</v>
      </c>
    </row>
    <row r="227" spans="1:14" s="65" customFormat="1" ht="12">
      <c r="A227" s="123">
        <v>432</v>
      </c>
      <c r="B227" s="123">
        <v>432712261</v>
      </c>
      <c r="C227" s="124" t="s">
        <v>129</v>
      </c>
      <c r="D227" s="125">
        <v>712</v>
      </c>
      <c r="E227" s="124" t="s">
        <v>130</v>
      </c>
      <c r="F227" s="125">
        <v>261</v>
      </c>
      <c r="G227" s="124" t="s">
        <v>133</v>
      </c>
      <c r="H227" s="162">
        <v>16.690000000000001</v>
      </c>
      <c r="I227" s="163"/>
      <c r="J227" s="164">
        <v>9098</v>
      </c>
      <c r="K227" s="165">
        <v>5770</v>
      </c>
      <c r="L227" s="165">
        <v>0</v>
      </c>
      <c r="M227" s="165">
        <v>937.65</v>
      </c>
      <c r="N227" s="166">
        <f t="shared" si="3"/>
        <v>15805.65</v>
      </c>
    </row>
    <row r="228" spans="1:14" s="65" customFormat="1" ht="12">
      <c r="A228" s="123">
        <v>432</v>
      </c>
      <c r="B228" s="123">
        <v>432712300</v>
      </c>
      <c r="C228" s="124" t="s">
        <v>129</v>
      </c>
      <c r="D228" s="125">
        <v>712</v>
      </c>
      <c r="E228" s="124" t="s">
        <v>130</v>
      </c>
      <c r="F228" s="125">
        <v>300</v>
      </c>
      <c r="G228" s="124" t="s">
        <v>134</v>
      </c>
      <c r="H228" s="162">
        <v>1</v>
      </c>
      <c r="I228" s="163"/>
      <c r="J228" s="164">
        <v>8785</v>
      </c>
      <c r="K228" s="165">
        <v>16598</v>
      </c>
      <c r="L228" s="165">
        <v>0</v>
      </c>
      <c r="M228" s="165">
        <v>937.65</v>
      </c>
      <c r="N228" s="166">
        <f t="shared" si="3"/>
        <v>26320.65</v>
      </c>
    </row>
    <row r="229" spans="1:14" s="65" customFormat="1" ht="12">
      <c r="A229" s="123">
        <v>432</v>
      </c>
      <c r="B229" s="123">
        <v>432712645</v>
      </c>
      <c r="C229" s="124" t="s">
        <v>129</v>
      </c>
      <c r="D229" s="125">
        <v>712</v>
      </c>
      <c r="E229" s="124" t="s">
        <v>130</v>
      </c>
      <c r="F229" s="125">
        <v>645</v>
      </c>
      <c r="G229" s="124" t="s">
        <v>135</v>
      </c>
      <c r="H229" s="162">
        <v>65.260000000000005</v>
      </c>
      <c r="I229" s="163"/>
      <c r="J229" s="164">
        <v>9734</v>
      </c>
      <c r="K229" s="165">
        <v>3714</v>
      </c>
      <c r="L229" s="165">
        <v>0</v>
      </c>
      <c r="M229" s="165">
        <v>937.65</v>
      </c>
      <c r="N229" s="166">
        <f t="shared" si="3"/>
        <v>14385.65</v>
      </c>
    </row>
    <row r="230" spans="1:14" s="65" customFormat="1" ht="12">
      <c r="A230" s="123">
        <v>432</v>
      </c>
      <c r="B230" s="123">
        <v>432712660</v>
      </c>
      <c r="C230" s="124" t="s">
        <v>129</v>
      </c>
      <c r="D230" s="125">
        <v>712</v>
      </c>
      <c r="E230" s="124" t="s">
        <v>130</v>
      </c>
      <c r="F230" s="125">
        <v>660</v>
      </c>
      <c r="G230" s="124" t="s">
        <v>136</v>
      </c>
      <c r="H230" s="162">
        <v>49.06</v>
      </c>
      <c r="I230" s="163"/>
      <c r="J230" s="164">
        <v>9836</v>
      </c>
      <c r="K230" s="165">
        <v>7966</v>
      </c>
      <c r="L230" s="165">
        <v>0</v>
      </c>
      <c r="M230" s="165">
        <v>937.65</v>
      </c>
      <c r="N230" s="166">
        <f t="shared" si="3"/>
        <v>18739.650000000001</v>
      </c>
    </row>
    <row r="231" spans="1:14" s="65" customFormat="1" ht="12">
      <c r="A231" s="123">
        <v>432</v>
      </c>
      <c r="B231" s="123">
        <v>432712712</v>
      </c>
      <c r="C231" s="124" t="s">
        <v>129</v>
      </c>
      <c r="D231" s="125">
        <v>712</v>
      </c>
      <c r="E231" s="124" t="s">
        <v>130</v>
      </c>
      <c r="F231" s="125">
        <v>712</v>
      </c>
      <c r="G231" s="124" t="s">
        <v>130</v>
      </c>
      <c r="H231" s="162">
        <v>31.33</v>
      </c>
      <c r="I231" s="163"/>
      <c r="J231" s="164">
        <v>10151</v>
      </c>
      <c r="K231" s="165">
        <v>7114</v>
      </c>
      <c r="L231" s="165">
        <v>0</v>
      </c>
      <c r="M231" s="165">
        <v>937.65</v>
      </c>
      <c r="N231" s="166">
        <f t="shared" si="3"/>
        <v>18202.650000000001</v>
      </c>
    </row>
    <row r="232" spans="1:14" s="65" customFormat="1" ht="12">
      <c r="A232" s="123">
        <v>435</v>
      </c>
      <c r="B232" s="123">
        <v>435301009</v>
      </c>
      <c r="C232" s="124" t="s">
        <v>137</v>
      </c>
      <c r="D232" s="125">
        <v>301</v>
      </c>
      <c r="E232" s="124" t="s">
        <v>138</v>
      </c>
      <c r="F232" s="125">
        <v>9</v>
      </c>
      <c r="G232" s="124" t="s">
        <v>89</v>
      </c>
      <c r="H232" s="162">
        <v>2</v>
      </c>
      <c r="I232" s="163"/>
      <c r="J232" s="164">
        <v>10940.126100074811</v>
      </c>
      <c r="K232" s="165">
        <v>6840</v>
      </c>
      <c r="L232" s="165">
        <v>0</v>
      </c>
      <c r="M232" s="165">
        <v>937.65</v>
      </c>
      <c r="N232" s="166">
        <f t="shared" si="3"/>
        <v>18717.776100074814</v>
      </c>
    </row>
    <row r="233" spans="1:14" s="65" customFormat="1" ht="12">
      <c r="A233" s="123">
        <v>435</v>
      </c>
      <c r="B233" s="123">
        <v>435301031</v>
      </c>
      <c r="C233" s="124" t="s">
        <v>137</v>
      </c>
      <c r="D233" s="125">
        <v>301</v>
      </c>
      <c r="E233" s="124" t="s">
        <v>138</v>
      </c>
      <c r="F233" s="125">
        <v>31</v>
      </c>
      <c r="G233" s="124" t="s">
        <v>80</v>
      </c>
      <c r="H233" s="162">
        <v>92.670000000000016</v>
      </c>
      <c r="I233" s="163"/>
      <c r="J233" s="164">
        <v>10160</v>
      </c>
      <c r="K233" s="165">
        <v>4780</v>
      </c>
      <c r="L233" s="165">
        <v>0</v>
      </c>
      <c r="M233" s="165">
        <v>937.65</v>
      </c>
      <c r="N233" s="166">
        <f t="shared" si="3"/>
        <v>15877.65</v>
      </c>
    </row>
    <row r="234" spans="1:14" s="65" customFormat="1" ht="12">
      <c r="A234" s="123">
        <v>435</v>
      </c>
      <c r="B234" s="123">
        <v>435301048</v>
      </c>
      <c r="C234" s="124" t="s">
        <v>137</v>
      </c>
      <c r="D234" s="125">
        <v>301</v>
      </c>
      <c r="E234" s="124" t="s">
        <v>138</v>
      </c>
      <c r="F234" s="125">
        <v>48</v>
      </c>
      <c r="G234" s="124" t="s">
        <v>224</v>
      </c>
      <c r="H234" s="162">
        <v>2</v>
      </c>
      <c r="I234" s="163"/>
      <c r="J234" s="164">
        <v>10556</v>
      </c>
      <c r="K234" s="165">
        <v>8483</v>
      </c>
      <c r="L234" s="165">
        <v>0</v>
      </c>
      <c r="M234" s="165">
        <v>937.65</v>
      </c>
      <c r="N234" s="166">
        <f t="shared" si="3"/>
        <v>19976.650000000001</v>
      </c>
    </row>
    <row r="235" spans="1:14" s="65" customFormat="1" ht="12">
      <c r="A235" s="123">
        <v>435</v>
      </c>
      <c r="B235" s="123">
        <v>435301056</v>
      </c>
      <c r="C235" s="124" t="s">
        <v>137</v>
      </c>
      <c r="D235" s="125">
        <v>301</v>
      </c>
      <c r="E235" s="124" t="s">
        <v>138</v>
      </c>
      <c r="F235" s="125">
        <v>56</v>
      </c>
      <c r="G235" s="124" t="s">
        <v>139</v>
      </c>
      <c r="H235" s="162">
        <v>93.22</v>
      </c>
      <c r="I235" s="163"/>
      <c r="J235" s="164">
        <v>10129</v>
      </c>
      <c r="K235" s="165">
        <v>3425</v>
      </c>
      <c r="L235" s="165">
        <v>0</v>
      </c>
      <c r="M235" s="165">
        <v>937.65</v>
      </c>
      <c r="N235" s="166">
        <f t="shared" si="3"/>
        <v>14491.65</v>
      </c>
    </row>
    <row r="236" spans="1:14" s="65" customFormat="1" ht="12">
      <c r="A236" s="123">
        <v>435</v>
      </c>
      <c r="B236" s="123">
        <v>435301079</v>
      </c>
      <c r="C236" s="124" t="s">
        <v>137</v>
      </c>
      <c r="D236" s="125">
        <v>301</v>
      </c>
      <c r="E236" s="124" t="s">
        <v>138</v>
      </c>
      <c r="F236" s="125">
        <v>79</v>
      </c>
      <c r="G236" s="124" t="s">
        <v>90</v>
      </c>
      <c r="H236" s="162">
        <v>157.87</v>
      </c>
      <c r="I236" s="163"/>
      <c r="J236" s="164">
        <v>10106</v>
      </c>
      <c r="K236" s="165">
        <v>184</v>
      </c>
      <c r="L236" s="165">
        <v>0</v>
      </c>
      <c r="M236" s="165">
        <v>937.65</v>
      </c>
      <c r="N236" s="166">
        <f t="shared" si="3"/>
        <v>11227.65</v>
      </c>
    </row>
    <row r="237" spans="1:14" s="65" customFormat="1" ht="12">
      <c r="A237" s="123">
        <v>435</v>
      </c>
      <c r="B237" s="123">
        <v>435301149</v>
      </c>
      <c r="C237" s="124" t="s">
        <v>137</v>
      </c>
      <c r="D237" s="125">
        <v>301</v>
      </c>
      <c r="E237" s="124" t="s">
        <v>138</v>
      </c>
      <c r="F237" s="125">
        <v>149</v>
      </c>
      <c r="G237" s="124" t="s">
        <v>81</v>
      </c>
      <c r="H237" s="162">
        <v>1</v>
      </c>
      <c r="I237" s="163"/>
      <c r="J237" s="164">
        <v>13668.070175188335</v>
      </c>
      <c r="K237" s="165">
        <v>0</v>
      </c>
      <c r="L237" s="165">
        <v>0</v>
      </c>
      <c r="M237" s="165">
        <v>937.65</v>
      </c>
      <c r="N237" s="166">
        <f t="shared" si="3"/>
        <v>14605.720175188335</v>
      </c>
    </row>
    <row r="238" spans="1:14" s="65" customFormat="1" ht="12">
      <c r="A238" s="123">
        <v>435</v>
      </c>
      <c r="B238" s="123">
        <v>435301160</v>
      </c>
      <c r="C238" s="124" t="s">
        <v>137</v>
      </c>
      <c r="D238" s="125">
        <v>301</v>
      </c>
      <c r="E238" s="124" t="s">
        <v>138</v>
      </c>
      <c r="F238" s="125">
        <v>160</v>
      </c>
      <c r="G238" s="124" t="s">
        <v>140</v>
      </c>
      <c r="H238" s="162">
        <v>294.03000000000003</v>
      </c>
      <c r="I238" s="163"/>
      <c r="J238" s="164">
        <v>10675</v>
      </c>
      <c r="K238" s="165">
        <v>26</v>
      </c>
      <c r="L238" s="165">
        <v>0</v>
      </c>
      <c r="M238" s="165">
        <v>937.65</v>
      </c>
      <c r="N238" s="166">
        <f t="shared" si="3"/>
        <v>11638.65</v>
      </c>
    </row>
    <row r="239" spans="1:14" s="65" customFormat="1" ht="12">
      <c r="A239" s="123">
        <v>435</v>
      </c>
      <c r="B239" s="123">
        <v>435301162</v>
      </c>
      <c r="C239" s="124" t="s">
        <v>137</v>
      </c>
      <c r="D239" s="125">
        <v>301</v>
      </c>
      <c r="E239" s="124" t="s">
        <v>138</v>
      </c>
      <c r="F239" s="125">
        <v>162</v>
      </c>
      <c r="G239" s="124" t="s">
        <v>233</v>
      </c>
      <c r="H239" s="162">
        <v>2</v>
      </c>
      <c r="I239" s="163"/>
      <c r="J239" s="164">
        <v>10526.982571377537</v>
      </c>
      <c r="K239" s="165">
        <v>2507</v>
      </c>
      <c r="L239" s="165">
        <v>0</v>
      </c>
      <c r="M239" s="165">
        <v>937.65</v>
      </c>
      <c r="N239" s="166">
        <f t="shared" si="3"/>
        <v>13971.632571377537</v>
      </c>
    </row>
    <row r="240" spans="1:14" s="65" customFormat="1" ht="12">
      <c r="A240" s="123">
        <v>435</v>
      </c>
      <c r="B240" s="123">
        <v>435301217</v>
      </c>
      <c r="C240" s="124" t="s">
        <v>137</v>
      </c>
      <c r="D240" s="125">
        <v>301</v>
      </c>
      <c r="E240" s="124" t="s">
        <v>138</v>
      </c>
      <c r="F240" s="125">
        <v>217</v>
      </c>
      <c r="G240" s="124" t="s">
        <v>420</v>
      </c>
      <c r="H240" s="162">
        <v>0.71</v>
      </c>
      <c r="I240" s="163"/>
      <c r="J240" s="164">
        <v>10717.785840565259</v>
      </c>
      <c r="K240" s="165">
        <v>5287</v>
      </c>
      <c r="L240" s="165">
        <v>0</v>
      </c>
      <c r="M240" s="165">
        <v>937.65</v>
      </c>
      <c r="N240" s="166">
        <f t="shared" si="3"/>
        <v>16942.43584056526</v>
      </c>
    </row>
    <row r="241" spans="1:14" s="65" customFormat="1" ht="12">
      <c r="A241" s="123">
        <v>435</v>
      </c>
      <c r="B241" s="123">
        <v>435301295</v>
      </c>
      <c r="C241" s="124" t="s">
        <v>137</v>
      </c>
      <c r="D241" s="125">
        <v>301</v>
      </c>
      <c r="E241" s="124" t="s">
        <v>138</v>
      </c>
      <c r="F241" s="125">
        <v>295</v>
      </c>
      <c r="G241" s="124" t="s">
        <v>141</v>
      </c>
      <c r="H241" s="162">
        <v>51.29</v>
      </c>
      <c r="I241" s="163"/>
      <c r="J241" s="164">
        <v>10018</v>
      </c>
      <c r="K241" s="165">
        <v>5543</v>
      </c>
      <c r="L241" s="165">
        <v>0</v>
      </c>
      <c r="M241" s="165">
        <v>937.65</v>
      </c>
      <c r="N241" s="166">
        <f t="shared" si="3"/>
        <v>16498.650000000001</v>
      </c>
    </row>
    <row r="242" spans="1:14" s="65" customFormat="1" ht="12">
      <c r="A242" s="123">
        <v>435</v>
      </c>
      <c r="B242" s="123">
        <v>435301301</v>
      </c>
      <c r="C242" s="124" t="s">
        <v>137</v>
      </c>
      <c r="D242" s="125">
        <v>301</v>
      </c>
      <c r="E242" s="124" t="s">
        <v>138</v>
      </c>
      <c r="F242" s="125">
        <v>301</v>
      </c>
      <c r="G242" s="124" t="s">
        <v>138</v>
      </c>
      <c r="H242" s="162">
        <v>68.140000000000015</v>
      </c>
      <c r="I242" s="163"/>
      <c r="J242" s="164">
        <v>10137</v>
      </c>
      <c r="K242" s="165">
        <v>4121</v>
      </c>
      <c r="L242" s="165">
        <v>0</v>
      </c>
      <c r="M242" s="165">
        <v>937.65</v>
      </c>
      <c r="N242" s="166">
        <f t="shared" si="3"/>
        <v>15195.65</v>
      </c>
    </row>
    <row r="243" spans="1:14" s="65" customFormat="1" ht="12">
      <c r="A243" s="123">
        <v>435</v>
      </c>
      <c r="B243" s="123">
        <v>435301308</v>
      </c>
      <c r="C243" s="124" t="s">
        <v>137</v>
      </c>
      <c r="D243" s="125">
        <v>301</v>
      </c>
      <c r="E243" s="124" t="s">
        <v>138</v>
      </c>
      <c r="F243" s="125">
        <v>308</v>
      </c>
      <c r="G243" s="124" t="s">
        <v>21</v>
      </c>
      <c r="H243" s="162">
        <v>1</v>
      </c>
      <c r="I243" s="163"/>
      <c r="J243" s="164">
        <v>13280.983978729773</v>
      </c>
      <c r="K243" s="165">
        <v>6624</v>
      </c>
      <c r="L243" s="165">
        <v>0</v>
      </c>
      <c r="M243" s="165">
        <v>937.65</v>
      </c>
      <c r="N243" s="166">
        <f t="shared" si="3"/>
        <v>20842.633978729777</v>
      </c>
    </row>
    <row r="244" spans="1:14" s="65" customFormat="1" ht="12">
      <c r="A244" s="123">
        <v>435</v>
      </c>
      <c r="B244" s="123">
        <v>435301326</v>
      </c>
      <c r="C244" s="124" t="s">
        <v>137</v>
      </c>
      <c r="D244" s="125">
        <v>301</v>
      </c>
      <c r="E244" s="124" t="s">
        <v>138</v>
      </c>
      <c r="F244" s="125">
        <v>326</v>
      </c>
      <c r="G244" s="124" t="s">
        <v>120</v>
      </c>
      <c r="H244" s="162">
        <v>7.29</v>
      </c>
      <c r="I244" s="163"/>
      <c r="J244" s="164">
        <v>9806</v>
      </c>
      <c r="K244" s="165">
        <v>3346</v>
      </c>
      <c r="L244" s="165">
        <v>0</v>
      </c>
      <c r="M244" s="165">
        <v>937.65</v>
      </c>
      <c r="N244" s="166">
        <f t="shared" si="3"/>
        <v>14089.65</v>
      </c>
    </row>
    <row r="245" spans="1:14" s="65" customFormat="1" ht="12">
      <c r="A245" s="123">
        <v>435</v>
      </c>
      <c r="B245" s="123">
        <v>435301673</v>
      </c>
      <c r="C245" s="124" t="s">
        <v>137</v>
      </c>
      <c r="D245" s="125">
        <v>301</v>
      </c>
      <c r="E245" s="124" t="s">
        <v>138</v>
      </c>
      <c r="F245" s="125">
        <v>673</v>
      </c>
      <c r="G245" s="124" t="s">
        <v>143</v>
      </c>
      <c r="H245" s="162">
        <v>16.68</v>
      </c>
      <c r="I245" s="163"/>
      <c r="J245" s="164">
        <v>9992</v>
      </c>
      <c r="K245" s="165">
        <v>5280</v>
      </c>
      <c r="L245" s="165">
        <v>0</v>
      </c>
      <c r="M245" s="165">
        <v>937.65</v>
      </c>
      <c r="N245" s="166">
        <f t="shared" si="3"/>
        <v>16209.65</v>
      </c>
    </row>
    <row r="246" spans="1:14" s="65" customFormat="1" ht="12">
      <c r="A246" s="123">
        <v>435</v>
      </c>
      <c r="B246" s="123">
        <v>435301725</v>
      </c>
      <c r="C246" s="124" t="s">
        <v>137</v>
      </c>
      <c r="D246" s="125">
        <v>301</v>
      </c>
      <c r="E246" s="124" t="s">
        <v>138</v>
      </c>
      <c r="F246" s="125">
        <v>725</v>
      </c>
      <c r="G246" s="124" t="s">
        <v>123</v>
      </c>
      <c r="H246" s="162">
        <v>1</v>
      </c>
      <c r="I246" s="163"/>
      <c r="J246" s="164">
        <v>8785</v>
      </c>
      <c r="K246" s="165">
        <v>2811</v>
      </c>
      <c r="L246" s="165">
        <v>0</v>
      </c>
      <c r="M246" s="165">
        <v>937.65</v>
      </c>
      <c r="N246" s="166">
        <f t="shared" si="3"/>
        <v>12533.65</v>
      </c>
    </row>
    <row r="247" spans="1:14" s="65" customFormat="1" ht="12">
      <c r="A247" s="123">
        <v>435</v>
      </c>
      <c r="B247" s="123">
        <v>435301735</v>
      </c>
      <c r="C247" s="124" t="s">
        <v>137</v>
      </c>
      <c r="D247" s="125">
        <v>301</v>
      </c>
      <c r="E247" s="124" t="s">
        <v>138</v>
      </c>
      <c r="F247" s="125">
        <v>735</v>
      </c>
      <c r="G247" s="124" t="s">
        <v>125</v>
      </c>
      <c r="H247" s="162">
        <v>4</v>
      </c>
      <c r="I247" s="163"/>
      <c r="J247" s="164">
        <v>10556</v>
      </c>
      <c r="K247" s="165">
        <v>4120</v>
      </c>
      <c r="L247" s="165">
        <v>0</v>
      </c>
      <c r="M247" s="165">
        <v>937.65</v>
      </c>
      <c r="N247" s="166">
        <f t="shared" si="3"/>
        <v>15613.65</v>
      </c>
    </row>
    <row r="248" spans="1:14" s="65" customFormat="1" ht="12">
      <c r="A248" s="123">
        <v>436</v>
      </c>
      <c r="B248" s="123">
        <v>436049001</v>
      </c>
      <c r="C248" s="124" t="s">
        <v>144</v>
      </c>
      <c r="D248" s="125">
        <v>49</v>
      </c>
      <c r="E248" s="124" t="s">
        <v>76</v>
      </c>
      <c r="F248" s="125">
        <v>1</v>
      </c>
      <c r="G248" s="124" t="s">
        <v>59</v>
      </c>
      <c r="H248" s="162">
        <v>1</v>
      </c>
      <c r="I248" s="163"/>
      <c r="J248" s="164">
        <v>11425</v>
      </c>
      <c r="K248" s="165">
        <v>2045</v>
      </c>
      <c r="L248" s="165">
        <v>0</v>
      </c>
      <c r="M248" s="165">
        <v>937.65</v>
      </c>
      <c r="N248" s="166">
        <f t="shared" si="3"/>
        <v>14407.65</v>
      </c>
    </row>
    <row r="249" spans="1:14" s="65" customFormat="1" ht="12">
      <c r="A249" s="123">
        <v>436</v>
      </c>
      <c r="B249" s="123">
        <v>436049035</v>
      </c>
      <c r="C249" s="124" t="s">
        <v>144</v>
      </c>
      <c r="D249" s="125">
        <v>49</v>
      </c>
      <c r="E249" s="124" t="s">
        <v>76</v>
      </c>
      <c r="F249" s="125">
        <v>35</v>
      </c>
      <c r="G249" s="124" t="s">
        <v>12</v>
      </c>
      <c r="H249" s="162">
        <v>33</v>
      </c>
      <c r="I249" s="163"/>
      <c r="J249" s="164">
        <v>12722</v>
      </c>
      <c r="K249" s="165">
        <v>4338</v>
      </c>
      <c r="L249" s="165">
        <v>0</v>
      </c>
      <c r="M249" s="165">
        <v>937.65</v>
      </c>
      <c r="N249" s="166">
        <f t="shared" si="3"/>
        <v>17997.650000000001</v>
      </c>
    </row>
    <row r="250" spans="1:14" s="65" customFormat="1" ht="12">
      <c r="A250" s="123">
        <v>436</v>
      </c>
      <c r="B250" s="123">
        <v>436049044</v>
      </c>
      <c r="C250" s="124" t="s">
        <v>144</v>
      </c>
      <c r="D250" s="125">
        <v>49</v>
      </c>
      <c r="E250" s="124" t="s">
        <v>76</v>
      </c>
      <c r="F250" s="125">
        <v>44</v>
      </c>
      <c r="G250" s="124" t="s">
        <v>13</v>
      </c>
      <c r="H250" s="162">
        <v>2</v>
      </c>
      <c r="I250" s="163"/>
      <c r="J250" s="164">
        <v>14115</v>
      </c>
      <c r="K250" s="165">
        <v>0</v>
      </c>
      <c r="L250" s="165">
        <v>0</v>
      </c>
      <c r="M250" s="165">
        <v>937.65</v>
      </c>
      <c r="N250" s="166">
        <f t="shared" si="3"/>
        <v>15052.65</v>
      </c>
    </row>
    <row r="251" spans="1:14" s="65" customFormat="1" ht="12">
      <c r="A251" s="123">
        <v>436</v>
      </c>
      <c r="B251" s="123">
        <v>436049049</v>
      </c>
      <c r="C251" s="124" t="s">
        <v>144</v>
      </c>
      <c r="D251" s="125">
        <v>49</v>
      </c>
      <c r="E251" s="124" t="s">
        <v>76</v>
      </c>
      <c r="F251" s="125">
        <v>49</v>
      </c>
      <c r="G251" s="124" t="s">
        <v>76</v>
      </c>
      <c r="H251" s="162">
        <v>209.94</v>
      </c>
      <c r="I251" s="163"/>
      <c r="J251" s="164">
        <v>13064</v>
      </c>
      <c r="K251" s="165">
        <v>15550</v>
      </c>
      <c r="L251" s="165">
        <v>0</v>
      </c>
      <c r="M251" s="165">
        <v>937.65</v>
      </c>
      <c r="N251" s="166">
        <f t="shared" si="3"/>
        <v>29551.65</v>
      </c>
    </row>
    <row r="252" spans="1:14" s="65" customFormat="1" ht="12">
      <c r="A252" s="123">
        <v>436</v>
      </c>
      <c r="B252" s="123">
        <v>436049057</v>
      </c>
      <c r="C252" s="124" t="s">
        <v>144</v>
      </c>
      <c r="D252" s="125">
        <v>49</v>
      </c>
      <c r="E252" s="124" t="s">
        <v>76</v>
      </c>
      <c r="F252" s="125">
        <v>57</v>
      </c>
      <c r="G252" s="124" t="s">
        <v>14</v>
      </c>
      <c r="H252" s="162">
        <v>5</v>
      </c>
      <c r="I252" s="163"/>
      <c r="J252" s="164">
        <v>10943</v>
      </c>
      <c r="K252" s="165">
        <v>293</v>
      </c>
      <c r="L252" s="165">
        <v>0</v>
      </c>
      <c r="M252" s="165">
        <v>937.65</v>
      </c>
      <c r="N252" s="166">
        <f t="shared" si="3"/>
        <v>12173.65</v>
      </c>
    </row>
    <row r="253" spans="1:14" s="65" customFormat="1" ht="12">
      <c r="A253" s="123">
        <v>436</v>
      </c>
      <c r="B253" s="123">
        <v>436049093</v>
      </c>
      <c r="C253" s="124" t="s">
        <v>144</v>
      </c>
      <c r="D253" s="125">
        <v>49</v>
      </c>
      <c r="E253" s="124" t="s">
        <v>76</v>
      </c>
      <c r="F253" s="125">
        <v>93</v>
      </c>
      <c r="G253" s="124" t="s">
        <v>15</v>
      </c>
      <c r="H253" s="162">
        <v>9</v>
      </c>
      <c r="I253" s="163"/>
      <c r="J253" s="164">
        <v>13539</v>
      </c>
      <c r="K253" s="165">
        <v>462</v>
      </c>
      <c r="L253" s="165">
        <v>0</v>
      </c>
      <c r="M253" s="165">
        <v>937.65</v>
      </c>
      <c r="N253" s="166">
        <f t="shared" si="3"/>
        <v>14938.65</v>
      </c>
    </row>
    <row r="254" spans="1:14" s="65" customFormat="1" ht="12">
      <c r="A254" s="123">
        <v>436</v>
      </c>
      <c r="B254" s="123">
        <v>436049133</v>
      </c>
      <c r="C254" s="124" t="s">
        <v>144</v>
      </c>
      <c r="D254" s="125">
        <v>49</v>
      </c>
      <c r="E254" s="124" t="s">
        <v>76</v>
      </c>
      <c r="F254" s="125">
        <v>133</v>
      </c>
      <c r="G254" s="124" t="s">
        <v>61</v>
      </c>
      <c r="H254" s="162">
        <v>2</v>
      </c>
      <c r="I254" s="163"/>
      <c r="J254" s="164">
        <v>11425</v>
      </c>
      <c r="K254" s="165">
        <v>2259</v>
      </c>
      <c r="L254" s="165">
        <v>0</v>
      </c>
      <c r="M254" s="165">
        <v>937.65</v>
      </c>
      <c r="N254" s="166">
        <f t="shared" si="3"/>
        <v>14621.65</v>
      </c>
    </row>
    <row r="255" spans="1:14" s="65" customFormat="1" ht="12">
      <c r="A255" s="123">
        <v>436</v>
      </c>
      <c r="B255" s="123">
        <v>436049149</v>
      </c>
      <c r="C255" s="124" t="s">
        <v>144</v>
      </c>
      <c r="D255" s="125">
        <v>49</v>
      </c>
      <c r="E255" s="124" t="s">
        <v>76</v>
      </c>
      <c r="F255" s="125">
        <v>149</v>
      </c>
      <c r="G255" s="124" t="s">
        <v>81</v>
      </c>
      <c r="H255" s="162">
        <v>1</v>
      </c>
      <c r="I255" s="163"/>
      <c r="J255" s="164">
        <v>10460</v>
      </c>
      <c r="K255" s="165">
        <v>0</v>
      </c>
      <c r="L255" s="165">
        <v>0</v>
      </c>
      <c r="M255" s="165">
        <v>937.65</v>
      </c>
      <c r="N255" s="166">
        <f t="shared" si="3"/>
        <v>11397.65</v>
      </c>
    </row>
    <row r="256" spans="1:14" s="65" customFormat="1" ht="12">
      <c r="A256" s="123">
        <v>436</v>
      </c>
      <c r="B256" s="123">
        <v>436049155</v>
      </c>
      <c r="C256" s="124" t="s">
        <v>144</v>
      </c>
      <c r="D256" s="125">
        <v>49</v>
      </c>
      <c r="E256" s="124" t="s">
        <v>76</v>
      </c>
      <c r="F256" s="125">
        <v>155</v>
      </c>
      <c r="G256" s="124" t="s">
        <v>16</v>
      </c>
      <c r="H256" s="162">
        <v>1</v>
      </c>
      <c r="I256" s="163"/>
      <c r="J256" s="164">
        <v>9496</v>
      </c>
      <c r="K256" s="165">
        <v>6326</v>
      </c>
      <c r="L256" s="165">
        <v>0</v>
      </c>
      <c r="M256" s="165">
        <v>937.65</v>
      </c>
      <c r="N256" s="166">
        <f t="shared" si="3"/>
        <v>16759.650000000001</v>
      </c>
    </row>
    <row r="257" spans="1:14" s="65" customFormat="1" ht="12">
      <c r="A257" s="123">
        <v>436</v>
      </c>
      <c r="B257" s="123">
        <v>436049163</v>
      </c>
      <c r="C257" s="124" t="s">
        <v>144</v>
      </c>
      <c r="D257" s="125">
        <v>49</v>
      </c>
      <c r="E257" s="124" t="s">
        <v>76</v>
      </c>
      <c r="F257" s="125">
        <v>163</v>
      </c>
      <c r="G257" s="124" t="s">
        <v>17</v>
      </c>
      <c r="H257" s="162">
        <v>1</v>
      </c>
      <c r="I257" s="163"/>
      <c r="J257" s="164">
        <v>10460</v>
      </c>
      <c r="K257" s="165">
        <v>0</v>
      </c>
      <c r="L257" s="165">
        <v>0</v>
      </c>
      <c r="M257" s="165">
        <v>937.65</v>
      </c>
      <c r="N257" s="166">
        <f t="shared" si="3"/>
        <v>11397.65</v>
      </c>
    </row>
    <row r="258" spans="1:14" s="65" customFormat="1" ht="12">
      <c r="A258" s="123">
        <v>436</v>
      </c>
      <c r="B258" s="123">
        <v>436049165</v>
      </c>
      <c r="C258" s="124" t="s">
        <v>144</v>
      </c>
      <c r="D258" s="125">
        <v>49</v>
      </c>
      <c r="E258" s="124" t="s">
        <v>76</v>
      </c>
      <c r="F258" s="125">
        <v>165</v>
      </c>
      <c r="G258" s="124" t="s">
        <v>18</v>
      </c>
      <c r="H258" s="162">
        <v>21</v>
      </c>
      <c r="I258" s="163"/>
      <c r="J258" s="164">
        <v>12468</v>
      </c>
      <c r="K258" s="165">
        <v>226</v>
      </c>
      <c r="L258" s="165">
        <v>0</v>
      </c>
      <c r="M258" s="165">
        <v>937.65</v>
      </c>
      <c r="N258" s="166">
        <f t="shared" si="3"/>
        <v>13631.65</v>
      </c>
    </row>
    <row r="259" spans="1:14" s="65" customFormat="1" ht="12">
      <c r="A259" s="123">
        <v>436</v>
      </c>
      <c r="B259" s="123">
        <v>436049176</v>
      </c>
      <c r="C259" s="124" t="s">
        <v>144</v>
      </c>
      <c r="D259" s="125">
        <v>49</v>
      </c>
      <c r="E259" s="124" t="s">
        <v>76</v>
      </c>
      <c r="F259" s="125">
        <v>176</v>
      </c>
      <c r="G259" s="124" t="s">
        <v>82</v>
      </c>
      <c r="H259" s="162">
        <v>11</v>
      </c>
      <c r="I259" s="163"/>
      <c r="J259" s="164">
        <v>13808</v>
      </c>
      <c r="K259" s="165">
        <v>4756</v>
      </c>
      <c r="L259" s="165">
        <v>0</v>
      </c>
      <c r="M259" s="165">
        <v>937.65</v>
      </c>
      <c r="N259" s="166">
        <f t="shared" si="3"/>
        <v>19501.650000000001</v>
      </c>
    </row>
    <row r="260" spans="1:14" s="65" customFormat="1" ht="12">
      <c r="A260" s="123">
        <v>436</v>
      </c>
      <c r="B260" s="123">
        <v>436049199</v>
      </c>
      <c r="C260" s="124" t="s">
        <v>144</v>
      </c>
      <c r="D260" s="125">
        <v>49</v>
      </c>
      <c r="E260" s="124" t="s">
        <v>76</v>
      </c>
      <c r="F260" s="125">
        <v>199</v>
      </c>
      <c r="G260" s="124" t="s">
        <v>145</v>
      </c>
      <c r="H260" s="162">
        <v>1</v>
      </c>
      <c r="I260" s="163"/>
      <c r="J260" s="164">
        <v>16425</v>
      </c>
      <c r="K260" s="165">
        <v>11089</v>
      </c>
      <c r="L260" s="165">
        <v>0</v>
      </c>
      <c r="M260" s="165">
        <v>937.65</v>
      </c>
      <c r="N260" s="166">
        <f t="shared" si="3"/>
        <v>28451.65</v>
      </c>
    </row>
    <row r="261" spans="1:14" s="65" customFormat="1" ht="12">
      <c r="A261" s="123">
        <v>436</v>
      </c>
      <c r="B261" s="123">
        <v>436049243</v>
      </c>
      <c r="C261" s="124" t="s">
        <v>144</v>
      </c>
      <c r="D261" s="125">
        <v>49</v>
      </c>
      <c r="E261" s="124" t="s">
        <v>76</v>
      </c>
      <c r="F261" s="125">
        <v>243</v>
      </c>
      <c r="G261" s="124" t="s">
        <v>84</v>
      </c>
      <c r="H261" s="162">
        <v>1</v>
      </c>
      <c r="I261" s="163"/>
      <c r="J261" s="164">
        <v>9496</v>
      </c>
      <c r="K261" s="165">
        <v>1965</v>
      </c>
      <c r="L261" s="165">
        <v>0</v>
      </c>
      <c r="M261" s="165">
        <v>937.65</v>
      </c>
      <c r="N261" s="166">
        <f t="shared" si="3"/>
        <v>12398.65</v>
      </c>
    </row>
    <row r="262" spans="1:14" s="65" customFormat="1" ht="12">
      <c r="A262" s="123">
        <v>436</v>
      </c>
      <c r="B262" s="123">
        <v>436049244</v>
      </c>
      <c r="C262" s="124" t="s">
        <v>144</v>
      </c>
      <c r="D262" s="125">
        <v>49</v>
      </c>
      <c r="E262" s="124" t="s">
        <v>76</v>
      </c>
      <c r="F262" s="125">
        <v>244</v>
      </c>
      <c r="G262" s="124" t="s">
        <v>28</v>
      </c>
      <c r="H262" s="162">
        <v>6</v>
      </c>
      <c r="I262" s="163"/>
      <c r="J262" s="164">
        <v>10460</v>
      </c>
      <c r="K262" s="165">
        <v>3772</v>
      </c>
      <c r="L262" s="165">
        <v>0</v>
      </c>
      <c r="M262" s="165">
        <v>937.65</v>
      </c>
      <c r="N262" s="166">
        <f t="shared" si="3"/>
        <v>15169.65</v>
      </c>
    </row>
    <row r="263" spans="1:14" s="65" customFormat="1" ht="12">
      <c r="A263" s="123">
        <v>436</v>
      </c>
      <c r="B263" s="123">
        <v>436049248</v>
      </c>
      <c r="C263" s="124" t="s">
        <v>144</v>
      </c>
      <c r="D263" s="125">
        <v>49</v>
      </c>
      <c r="E263" s="124" t="s">
        <v>76</v>
      </c>
      <c r="F263" s="125">
        <v>248</v>
      </c>
      <c r="G263" s="124" t="s">
        <v>19</v>
      </c>
      <c r="H263" s="162">
        <v>2</v>
      </c>
      <c r="I263" s="163"/>
      <c r="J263" s="164">
        <v>11499</v>
      </c>
      <c r="K263" s="165">
        <v>660</v>
      </c>
      <c r="L263" s="165">
        <v>0</v>
      </c>
      <c r="M263" s="165">
        <v>937.65</v>
      </c>
      <c r="N263" s="166">
        <f t="shared" si="3"/>
        <v>13096.65</v>
      </c>
    </row>
    <row r="264" spans="1:14" s="65" customFormat="1" ht="12">
      <c r="A264" s="123">
        <v>436</v>
      </c>
      <c r="B264" s="123">
        <v>436049262</v>
      </c>
      <c r="C264" s="124" t="s">
        <v>144</v>
      </c>
      <c r="D264" s="125">
        <v>49</v>
      </c>
      <c r="E264" s="124" t="s">
        <v>76</v>
      </c>
      <c r="F264" s="125">
        <v>262</v>
      </c>
      <c r="G264" s="124" t="s">
        <v>20</v>
      </c>
      <c r="H264" s="162">
        <v>2</v>
      </c>
      <c r="I264" s="163"/>
      <c r="J264" s="164">
        <v>15460</v>
      </c>
      <c r="K264" s="165">
        <v>5729</v>
      </c>
      <c r="L264" s="165">
        <v>0</v>
      </c>
      <c r="M264" s="165">
        <v>937.65</v>
      </c>
      <c r="N264" s="166">
        <f t="shared" si="3"/>
        <v>22126.65</v>
      </c>
    </row>
    <row r="265" spans="1:14" s="65" customFormat="1" ht="12">
      <c r="A265" s="123">
        <v>436</v>
      </c>
      <c r="B265" s="123">
        <v>436049274</v>
      </c>
      <c r="C265" s="124" t="s">
        <v>144</v>
      </c>
      <c r="D265" s="125">
        <v>49</v>
      </c>
      <c r="E265" s="124" t="s">
        <v>76</v>
      </c>
      <c r="F265" s="125">
        <v>274</v>
      </c>
      <c r="G265" s="124" t="s">
        <v>62</v>
      </c>
      <c r="H265" s="162">
        <v>5</v>
      </c>
      <c r="I265" s="163"/>
      <c r="J265" s="164">
        <v>13894</v>
      </c>
      <c r="K265" s="165">
        <v>6419</v>
      </c>
      <c r="L265" s="165">
        <v>0</v>
      </c>
      <c r="M265" s="165">
        <v>937.65</v>
      </c>
      <c r="N265" s="166">
        <f t="shared" si="3"/>
        <v>21250.65</v>
      </c>
    </row>
    <row r="266" spans="1:14" s="65" customFormat="1" ht="12">
      <c r="A266" s="123">
        <v>436</v>
      </c>
      <c r="B266" s="123">
        <v>436049308</v>
      </c>
      <c r="C266" s="124" t="s">
        <v>144</v>
      </c>
      <c r="D266" s="125">
        <v>49</v>
      </c>
      <c r="E266" s="124" t="s">
        <v>76</v>
      </c>
      <c r="F266" s="125">
        <v>308</v>
      </c>
      <c r="G266" s="124" t="s">
        <v>21</v>
      </c>
      <c r="H266" s="162">
        <v>3</v>
      </c>
      <c r="I266" s="163"/>
      <c r="J266" s="164">
        <v>13442</v>
      </c>
      <c r="K266" s="165">
        <v>6705</v>
      </c>
      <c r="L266" s="165">
        <v>0</v>
      </c>
      <c r="M266" s="165">
        <v>937.65</v>
      </c>
      <c r="N266" s="166">
        <f t="shared" si="3"/>
        <v>21084.65</v>
      </c>
    </row>
    <row r="267" spans="1:14" s="65" customFormat="1" ht="12">
      <c r="A267" s="123">
        <v>436</v>
      </c>
      <c r="B267" s="123">
        <v>436049336</v>
      </c>
      <c r="C267" s="124" t="s">
        <v>144</v>
      </c>
      <c r="D267" s="125">
        <v>49</v>
      </c>
      <c r="E267" s="124" t="s">
        <v>76</v>
      </c>
      <c r="F267" s="125">
        <v>336</v>
      </c>
      <c r="G267" s="124" t="s">
        <v>31</v>
      </c>
      <c r="H267" s="162">
        <v>2</v>
      </c>
      <c r="I267" s="163"/>
      <c r="J267" s="164">
        <v>10460</v>
      </c>
      <c r="K267" s="165">
        <v>2269</v>
      </c>
      <c r="L267" s="165">
        <v>0</v>
      </c>
      <c r="M267" s="165">
        <v>937.65</v>
      </c>
      <c r="N267" s="166">
        <f t="shared" ref="N267:N330" si="4">SUM(J267:M267)</f>
        <v>13666.65</v>
      </c>
    </row>
    <row r="268" spans="1:14" s="65" customFormat="1" ht="12">
      <c r="A268" s="123">
        <v>437</v>
      </c>
      <c r="B268" s="123">
        <v>437035035</v>
      </c>
      <c r="C268" s="124" t="s">
        <v>147</v>
      </c>
      <c r="D268" s="125">
        <v>35</v>
      </c>
      <c r="E268" s="124" t="s">
        <v>12</v>
      </c>
      <c r="F268" s="125">
        <v>35</v>
      </c>
      <c r="G268" s="124" t="s">
        <v>12</v>
      </c>
      <c r="H268" s="162">
        <v>215.66999999999996</v>
      </c>
      <c r="I268" s="163"/>
      <c r="J268" s="164">
        <v>14683</v>
      </c>
      <c r="K268" s="165">
        <v>5006</v>
      </c>
      <c r="L268" s="165">
        <v>22.061482820976497</v>
      </c>
      <c r="M268" s="165">
        <v>937.65</v>
      </c>
      <c r="N268" s="166">
        <f t="shared" si="4"/>
        <v>20648.711482820978</v>
      </c>
    </row>
    <row r="269" spans="1:14" s="65" customFormat="1" ht="12">
      <c r="A269" s="123">
        <v>437</v>
      </c>
      <c r="B269" s="123">
        <v>437035044</v>
      </c>
      <c r="C269" s="124" t="s">
        <v>147</v>
      </c>
      <c r="D269" s="125">
        <v>35</v>
      </c>
      <c r="E269" s="124" t="s">
        <v>12</v>
      </c>
      <c r="F269" s="125">
        <v>44</v>
      </c>
      <c r="G269" s="124" t="s">
        <v>13</v>
      </c>
      <c r="H269" s="162">
        <v>0.21</v>
      </c>
      <c r="I269" s="163"/>
      <c r="J269" s="164">
        <v>13120.546869664635</v>
      </c>
      <c r="K269" s="165">
        <v>0</v>
      </c>
      <c r="L269" s="165">
        <v>0</v>
      </c>
      <c r="M269" s="165">
        <v>937.65</v>
      </c>
      <c r="N269" s="166">
        <f t="shared" si="4"/>
        <v>14058.196869664635</v>
      </c>
    </row>
    <row r="270" spans="1:14" s="65" customFormat="1" ht="12">
      <c r="A270" s="123">
        <v>437</v>
      </c>
      <c r="B270" s="123">
        <v>437035285</v>
      </c>
      <c r="C270" s="124" t="s">
        <v>147</v>
      </c>
      <c r="D270" s="125">
        <v>35</v>
      </c>
      <c r="E270" s="124" t="s">
        <v>12</v>
      </c>
      <c r="F270" s="125">
        <v>285</v>
      </c>
      <c r="G270" s="124" t="s">
        <v>29</v>
      </c>
      <c r="H270" s="162">
        <v>0.46</v>
      </c>
      <c r="I270" s="163"/>
      <c r="J270" s="164">
        <v>11688.430466808875</v>
      </c>
      <c r="K270" s="165">
        <v>3312</v>
      </c>
      <c r="L270" s="165">
        <v>0</v>
      </c>
      <c r="M270" s="165">
        <v>937.65</v>
      </c>
      <c r="N270" s="166">
        <f t="shared" si="4"/>
        <v>15938.080466808875</v>
      </c>
    </row>
    <row r="271" spans="1:14" s="65" customFormat="1" ht="12">
      <c r="A271" s="123">
        <v>438</v>
      </c>
      <c r="B271" s="123">
        <v>438035035</v>
      </c>
      <c r="C271" s="124" t="s">
        <v>148</v>
      </c>
      <c r="D271" s="125">
        <v>35</v>
      </c>
      <c r="E271" s="124" t="s">
        <v>12</v>
      </c>
      <c r="F271" s="125">
        <v>35</v>
      </c>
      <c r="G271" s="124" t="s">
        <v>12</v>
      </c>
      <c r="H271" s="162">
        <v>329.87</v>
      </c>
      <c r="I271" s="163"/>
      <c r="J271" s="164">
        <v>13694</v>
      </c>
      <c r="K271" s="165">
        <v>4669</v>
      </c>
      <c r="L271" s="165">
        <v>10.188862279079638</v>
      </c>
      <c r="M271" s="165">
        <v>937.65</v>
      </c>
      <c r="N271" s="166">
        <f t="shared" si="4"/>
        <v>19310.838862279081</v>
      </c>
    </row>
    <row r="272" spans="1:14" s="65" customFormat="1" ht="12">
      <c r="A272" s="123">
        <v>438</v>
      </c>
      <c r="B272" s="123">
        <v>438035057</v>
      </c>
      <c r="C272" s="124" t="s">
        <v>148</v>
      </c>
      <c r="D272" s="125">
        <v>35</v>
      </c>
      <c r="E272" s="124" t="s">
        <v>12</v>
      </c>
      <c r="F272" s="125">
        <v>57</v>
      </c>
      <c r="G272" s="124" t="s">
        <v>14</v>
      </c>
      <c r="H272" s="162">
        <v>2</v>
      </c>
      <c r="I272" s="163"/>
      <c r="J272" s="164">
        <v>10494</v>
      </c>
      <c r="K272" s="165">
        <v>281</v>
      </c>
      <c r="L272" s="165">
        <v>0</v>
      </c>
      <c r="M272" s="165">
        <v>937.65</v>
      </c>
      <c r="N272" s="166">
        <f t="shared" si="4"/>
        <v>11712.65</v>
      </c>
    </row>
    <row r="273" spans="1:14" s="65" customFormat="1" ht="12">
      <c r="A273" s="123">
        <v>438</v>
      </c>
      <c r="B273" s="123">
        <v>438035244</v>
      </c>
      <c r="C273" s="124" t="s">
        <v>148</v>
      </c>
      <c r="D273" s="125">
        <v>35</v>
      </c>
      <c r="E273" s="124" t="s">
        <v>12</v>
      </c>
      <c r="F273" s="125">
        <v>244</v>
      </c>
      <c r="G273" s="124" t="s">
        <v>28</v>
      </c>
      <c r="H273" s="162">
        <v>6.04</v>
      </c>
      <c r="I273" s="163"/>
      <c r="J273" s="164">
        <v>11110</v>
      </c>
      <c r="K273" s="165">
        <v>4006</v>
      </c>
      <c r="L273" s="165">
        <v>0</v>
      </c>
      <c r="M273" s="165">
        <v>937.65</v>
      </c>
      <c r="N273" s="166">
        <f t="shared" si="4"/>
        <v>16053.65</v>
      </c>
    </row>
    <row r="274" spans="1:14" s="65" customFormat="1" ht="12">
      <c r="A274" s="123">
        <v>438</v>
      </c>
      <c r="B274" s="123">
        <v>438035336</v>
      </c>
      <c r="C274" s="124" t="s">
        <v>148</v>
      </c>
      <c r="D274" s="125">
        <v>35</v>
      </c>
      <c r="E274" s="124" t="s">
        <v>12</v>
      </c>
      <c r="F274" s="125">
        <v>336</v>
      </c>
      <c r="G274" s="124" t="s">
        <v>31</v>
      </c>
      <c r="H274" s="162">
        <v>2</v>
      </c>
      <c r="I274" s="163"/>
      <c r="J274" s="164">
        <v>12033.357723379762</v>
      </c>
      <c r="K274" s="165">
        <v>2611</v>
      </c>
      <c r="L274" s="165">
        <v>0</v>
      </c>
      <c r="M274" s="165">
        <v>937.65</v>
      </c>
      <c r="N274" s="166">
        <f t="shared" si="4"/>
        <v>15582.007723379762</v>
      </c>
    </row>
    <row r="275" spans="1:14" s="65" customFormat="1" ht="12">
      <c r="A275" s="123">
        <v>439</v>
      </c>
      <c r="B275" s="123">
        <v>439035035</v>
      </c>
      <c r="C275" s="124" t="s">
        <v>149</v>
      </c>
      <c r="D275" s="125">
        <v>35</v>
      </c>
      <c r="E275" s="124" t="s">
        <v>12</v>
      </c>
      <c r="F275" s="125">
        <v>35</v>
      </c>
      <c r="G275" s="124" t="s">
        <v>12</v>
      </c>
      <c r="H275" s="162">
        <v>444.41</v>
      </c>
      <c r="I275" s="163"/>
      <c r="J275" s="164">
        <v>12804</v>
      </c>
      <c r="K275" s="165">
        <v>4366</v>
      </c>
      <c r="L275" s="165">
        <v>0</v>
      </c>
      <c r="M275" s="165">
        <v>937.65</v>
      </c>
      <c r="N275" s="166">
        <f t="shared" si="4"/>
        <v>18107.650000000001</v>
      </c>
    </row>
    <row r="276" spans="1:14" s="65" customFormat="1" ht="12">
      <c r="A276" s="123">
        <v>439</v>
      </c>
      <c r="B276" s="123">
        <v>439035044</v>
      </c>
      <c r="C276" s="124" t="s">
        <v>149</v>
      </c>
      <c r="D276" s="125">
        <v>35</v>
      </c>
      <c r="E276" s="124" t="s">
        <v>12</v>
      </c>
      <c r="F276" s="125">
        <v>44</v>
      </c>
      <c r="G276" s="124" t="s">
        <v>13</v>
      </c>
      <c r="H276" s="162">
        <v>2.1</v>
      </c>
      <c r="I276" s="163"/>
      <c r="J276" s="164">
        <v>13120.546869664635</v>
      </c>
      <c r="K276" s="165">
        <v>0</v>
      </c>
      <c r="L276" s="165">
        <v>0</v>
      </c>
      <c r="M276" s="165">
        <v>937.65</v>
      </c>
      <c r="N276" s="166">
        <f t="shared" si="4"/>
        <v>14058.196869664635</v>
      </c>
    </row>
    <row r="277" spans="1:14" s="65" customFormat="1" ht="12">
      <c r="A277" s="123">
        <v>439</v>
      </c>
      <c r="B277" s="123">
        <v>439035046</v>
      </c>
      <c r="C277" s="124" t="s">
        <v>149</v>
      </c>
      <c r="D277" s="125">
        <v>35</v>
      </c>
      <c r="E277" s="124" t="s">
        <v>12</v>
      </c>
      <c r="F277" s="125">
        <v>46</v>
      </c>
      <c r="G277" s="124" t="s">
        <v>93</v>
      </c>
      <c r="H277" s="162">
        <v>0.53</v>
      </c>
      <c r="I277" s="163"/>
      <c r="J277" s="164">
        <v>10758.161659638534</v>
      </c>
      <c r="K277" s="165">
        <v>8506</v>
      </c>
      <c r="L277" s="165">
        <v>0</v>
      </c>
      <c r="M277" s="165">
        <v>937.65</v>
      </c>
      <c r="N277" s="166">
        <f t="shared" si="4"/>
        <v>20201.811659638537</v>
      </c>
    </row>
    <row r="278" spans="1:14" s="65" customFormat="1" ht="12">
      <c r="A278" s="123">
        <v>439</v>
      </c>
      <c r="B278" s="123">
        <v>439035073</v>
      </c>
      <c r="C278" s="124" t="s">
        <v>149</v>
      </c>
      <c r="D278" s="125">
        <v>35</v>
      </c>
      <c r="E278" s="124" t="s">
        <v>12</v>
      </c>
      <c r="F278" s="125">
        <v>73</v>
      </c>
      <c r="G278" s="124" t="s">
        <v>24</v>
      </c>
      <c r="H278" s="162">
        <v>2</v>
      </c>
      <c r="I278" s="163"/>
      <c r="J278" s="164">
        <v>11312.126870607293</v>
      </c>
      <c r="K278" s="165">
        <v>7390</v>
      </c>
      <c r="L278" s="165">
        <v>0</v>
      </c>
      <c r="M278" s="165">
        <v>937.65</v>
      </c>
      <c r="N278" s="166">
        <f t="shared" si="4"/>
        <v>19639.776870607297</v>
      </c>
    </row>
    <row r="279" spans="1:14" s="65" customFormat="1" ht="12">
      <c r="A279" s="123">
        <v>439</v>
      </c>
      <c r="B279" s="123">
        <v>439035133</v>
      </c>
      <c r="C279" s="124" t="s">
        <v>149</v>
      </c>
      <c r="D279" s="125">
        <v>35</v>
      </c>
      <c r="E279" s="124" t="s">
        <v>12</v>
      </c>
      <c r="F279" s="125">
        <v>133</v>
      </c>
      <c r="G279" s="124" t="s">
        <v>61</v>
      </c>
      <c r="H279" s="162">
        <v>1.94</v>
      </c>
      <c r="I279" s="163"/>
      <c r="J279" s="164">
        <v>6824</v>
      </c>
      <c r="K279" s="165">
        <v>1349</v>
      </c>
      <c r="L279" s="165">
        <v>0</v>
      </c>
      <c r="M279" s="165">
        <v>937.65</v>
      </c>
      <c r="N279" s="166">
        <f t="shared" si="4"/>
        <v>9110.65</v>
      </c>
    </row>
    <row r="280" spans="1:14" s="65" customFormat="1" ht="12">
      <c r="A280" s="123">
        <v>439</v>
      </c>
      <c r="B280" s="123">
        <v>439035165</v>
      </c>
      <c r="C280" s="124" t="s">
        <v>149</v>
      </c>
      <c r="D280" s="125">
        <v>35</v>
      </c>
      <c r="E280" s="124" t="s">
        <v>12</v>
      </c>
      <c r="F280" s="125">
        <v>165</v>
      </c>
      <c r="G280" s="124" t="s">
        <v>18</v>
      </c>
      <c r="H280" s="162">
        <v>0.83</v>
      </c>
      <c r="I280" s="163"/>
      <c r="J280" s="164">
        <v>12758.148772361686</v>
      </c>
      <c r="K280" s="165">
        <v>231</v>
      </c>
      <c r="L280" s="165">
        <v>0</v>
      </c>
      <c r="M280" s="165">
        <v>937.65</v>
      </c>
      <c r="N280" s="166">
        <f t="shared" si="4"/>
        <v>13926.798772361686</v>
      </c>
    </row>
    <row r="281" spans="1:14" s="65" customFormat="1" ht="12">
      <c r="A281" s="123">
        <v>439</v>
      </c>
      <c r="B281" s="123">
        <v>439035244</v>
      </c>
      <c r="C281" s="124" t="s">
        <v>149</v>
      </c>
      <c r="D281" s="125">
        <v>35</v>
      </c>
      <c r="E281" s="124" t="s">
        <v>12</v>
      </c>
      <c r="F281" s="125">
        <v>244</v>
      </c>
      <c r="G281" s="124" t="s">
        <v>28</v>
      </c>
      <c r="H281" s="162">
        <v>1</v>
      </c>
      <c r="I281" s="163"/>
      <c r="J281" s="164">
        <v>11904</v>
      </c>
      <c r="K281" s="165">
        <v>4293</v>
      </c>
      <c r="L281" s="165">
        <v>0</v>
      </c>
      <c r="M281" s="165">
        <v>937.65</v>
      </c>
      <c r="N281" s="166">
        <f t="shared" si="4"/>
        <v>17134.650000000001</v>
      </c>
    </row>
    <row r="282" spans="1:14" s="65" customFormat="1" ht="12">
      <c r="A282" s="123">
        <v>440</v>
      </c>
      <c r="B282" s="123">
        <v>440149128</v>
      </c>
      <c r="C282" s="124" t="s">
        <v>150</v>
      </c>
      <c r="D282" s="125">
        <v>149</v>
      </c>
      <c r="E282" s="124" t="s">
        <v>81</v>
      </c>
      <c r="F282" s="125">
        <v>128</v>
      </c>
      <c r="G282" s="124" t="s">
        <v>128</v>
      </c>
      <c r="H282" s="162">
        <v>3</v>
      </c>
      <c r="I282" s="163"/>
      <c r="J282" s="164">
        <v>12196.58468970729</v>
      </c>
      <c r="K282" s="165">
        <v>871</v>
      </c>
      <c r="L282" s="165">
        <v>0</v>
      </c>
      <c r="M282" s="165">
        <v>937.65</v>
      </c>
      <c r="N282" s="166">
        <f t="shared" si="4"/>
        <v>14005.234689707289</v>
      </c>
    </row>
    <row r="283" spans="1:14" s="65" customFormat="1" ht="12">
      <c r="A283" s="123">
        <v>440</v>
      </c>
      <c r="B283" s="123">
        <v>440149149</v>
      </c>
      <c r="C283" s="124" t="s">
        <v>150</v>
      </c>
      <c r="D283" s="125">
        <v>149</v>
      </c>
      <c r="E283" s="124" t="s">
        <v>81</v>
      </c>
      <c r="F283" s="125">
        <v>149</v>
      </c>
      <c r="G283" s="124" t="s">
        <v>81</v>
      </c>
      <c r="H283" s="162">
        <v>368.8</v>
      </c>
      <c r="I283" s="163"/>
      <c r="J283" s="164">
        <v>12524</v>
      </c>
      <c r="K283" s="165">
        <v>0</v>
      </c>
      <c r="L283" s="165">
        <v>469.0238611713666</v>
      </c>
      <c r="M283" s="165">
        <v>937.65</v>
      </c>
      <c r="N283" s="166">
        <f t="shared" si="4"/>
        <v>13930.673861171366</v>
      </c>
    </row>
    <row r="284" spans="1:14" s="65" customFormat="1" ht="12">
      <c r="A284" s="123">
        <v>440</v>
      </c>
      <c r="B284" s="123">
        <v>440149160</v>
      </c>
      <c r="C284" s="124" t="s">
        <v>150</v>
      </c>
      <c r="D284" s="125">
        <v>149</v>
      </c>
      <c r="E284" s="124" t="s">
        <v>81</v>
      </c>
      <c r="F284" s="125">
        <v>160</v>
      </c>
      <c r="G284" s="124" t="s">
        <v>140</v>
      </c>
      <c r="H284" s="162">
        <v>2</v>
      </c>
      <c r="I284" s="163"/>
      <c r="J284" s="164">
        <v>15755</v>
      </c>
      <c r="K284" s="165">
        <v>38</v>
      </c>
      <c r="L284" s="165">
        <v>0</v>
      </c>
      <c r="M284" s="165">
        <v>937.65</v>
      </c>
      <c r="N284" s="166">
        <f t="shared" si="4"/>
        <v>16730.650000000001</v>
      </c>
    </row>
    <row r="285" spans="1:14" s="65" customFormat="1" ht="12">
      <c r="A285" s="123">
        <v>440</v>
      </c>
      <c r="B285" s="123">
        <v>440149181</v>
      </c>
      <c r="C285" s="124" t="s">
        <v>150</v>
      </c>
      <c r="D285" s="125">
        <v>149</v>
      </c>
      <c r="E285" s="124" t="s">
        <v>81</v>
      </c>
      <c r="F285" s="125">
        <v>181</v>
      </c>
      <c r="G285" s="124" t="s">
        <v>83</v>
      </c>
      <c r="H285" s="162">
        <v>24</v>
      </c>
      <c r="I285" s="163"/>
      <c r="J285" s="164">
        <v>11019</v>
      </c>
      <c r="K285" s="165">
        <v>524</v>
      </c>
      <c r="L285" s="165">
        <v>0</v>
      </c>
      <c r="M285" s="165">
        <v>937.65</v>
      </c>
      <c r="N285" s="166">
        <f t="shared" si="4"/>
        <v>12480.65</v>
      </c>
    </row>
    <row r="286" spans="1:14" s="65" customFormat="1" ht="12">
      <c r="A286" s="123">
        <v>440</v>
      </c>
      <c r="B286" s="123">
        <v>440149211</v>
      </c>
      <c r="C286" s="124" t="s">
        <v>150</v>
      </c>
      <c r="D286" s="125">
        <v>149</v>
      </c>
      <c r="E286" s="124" t="s">
        <v>81</v>
      </c>
      <c r="F286" s="125">
        <v>211</v>
      </c>
      <c r="G286" s="124" t="s">
        <v>91</v>
      </c>
      <c r="H286" s="162">
        <v>1</v>
      </c>
      <c r="I286" s="163"/>
      <c r="J286" s="164">
        <v>11399</v>
      </c>
      <c r="K286" s="165">
        <v>2145</v>
      </c>
      <c r="L286" s="165">
        <v>0</v>
      </c>
      <c r="M286" s="165">
        <v>937.65</v>
      </c>
      <c r="N286" s="166">
        <f t="shared" si="4"/>
        <v>14481.65</v>
      </c>
    </row>
    <row r="287" spans="1:14" s="65" customFormat="1" ht="12">
      <c r="A287" s="123">
        <v>440</v>
      </c>
      <c r="B287" s="123">
        <v>440149745</v>
      </c>
      <c r="C287" s="124" t="s">
        <v>150</v>
      </c>
      <c r="D287" s="125">
        <v>149</v>
      </c>
      <c r="E287" s="124" t="s">
        <v>81</v>
      </c>
      <c r="F287" s="125">
        <v>745</v>
      </c>
      <c r="G287" s="124" t="s">
        <v>255</v>
      </c>
      <c r="H287" s="162">
        <v>1</v>
      </c>
      <c r="I287" s="163"/>
      <c r="J287" s="164">
        <v>10309.661909230215</v>
      </c>
      <c r="K287" s="165">
        <v>4595</v>
      </c>
      <c r="L287" s="165">
        <v>0</v>
      </c>
      <c r="M287" s="165">
        <v>937.65</v>
      </c>
      <c r="N287" s="166">
        <f t="shared" si="4"/>
        <v>15842.311909230215</v>
      </c>
    </row>
    <row r="288" spans="1:14" s="65" customFormat="1" ht="12">
      <c r="A288" s="123">
        <v>441</v>
      </c>
      <c r="B288" s="123">
        <v>441281005</v>
      </c>
      <c r="C288" s="124" t="s">
        <v>151</v>
      </c>
      <c r="D288" s="125">
        <v>281</v>
      </c>
      <c r="E288" s="124" t="s">
        <v>152</v>
      </c>
      <c r="F288" s="125">
        <v>5</v>
      </c>
      <c r="G288" s="124" t="s">
        <v>153</v>
      </c>
      <c r="H288" s="162">
        <v>1</v>
      </c>
      <c r="I288" s="163"/>
      <c r="J288" s="164">
        <v>13640</v>
      </c>
      <c r="K288" s="165">
        <v>5950</v>
      </c>
      <c r="L288" s="165">
        <v>0</v>
      </c>
      <c r="M288" s="165">
        <v>937.65</v>
      </c>
      <c r="N288" s="166">
        <f t="shared" si="4"/>
        <v>20527.650000000001</v>
      </c>
    </row>
    <row r="289" spans="1:14" s="65" customFormat="1" ht="12">
      <c r="A289" s="123">
        <v>441</v>
      </c>
      <c r="B289" s="123">
        <v>441281061</v>
      </c>
      <c r="C289" s="124" t="s">
        <v>151</v>
      </c>
      <c r="D289" s="125">
        <v>281</v>
      </c>
      <c r="E289" s="124" t="s">
        <v>152</v>
      </c>
      <c r="F289" s="125">
        <v>61</v>
      </c>
      <c r="G289" s="124" t="s">
        <v>154</v>
      </c>
      <c r="H289" s="162">
        <v>4.29</v>
      </c>
      <c r="I289" s="163"/>
      <c r="J289" s="164">
        <v>9839</v>
      </c>
      <c r="K289" s="165">
        <v>451</v>
      </c>
      <c r="L289" s="165">
        <v>0</v>
      </c>
      <c r="M289" s="165">
        <v>937.65</v>
      </c>
      <c r="N289" s="166">
        <f t="shared" si="4"/>
        <v>11227.65</v>
      </c>
    </row>
    <row r="290" spans="1:14" s="65" customFormat="1" ht="12">
      <c r="A290" s="123">
        <v>441</v>
      </c>
      <c r="B290" s="123">
        <v>441281087</v>
      </c>
      <c r="C290" s="124" t="s">
        <v>151</v>
      </c>
      <c r="D290" s="125">
        <v>281</v>
      </c>
      <c r="E290" s="124" t="s">
        <v>152</v>
      </c>
      <c r="F290" s="125">
        <v>87</v>
      </c>
      <c r="G290" s="124" t="s">
        <v>155</v>
      </c>
      <c r="H290" s="162">
        <v>2</v>
      </c>
      <c r="I290" s="163"/>
      <c r="J290" s="164">
        <v>10820</v>
      </c>
      <c r="K290" s="165">
        <v>3672</v>
      </c>
      <c r="L290" s="165">
        <v>0</v>
      </c>
      <c r="M290" s="165">
        <v>937.65</v>
      </c>
      <c r="N290" s="166">
        <f t="shared" si="4"/>
        <v>15429.65</v>
      </c>
    </row>
    <row r="291" spans="1:14" s="65" customFormat="1" ht="12">
      <c r="A291" s="123">
        <v>441</v>
      </c>
      <c r="B291" s="123">
        <v>441281137</v>
      </c>
      <c r="C291" s="124" t="s">
        <v>151</v>
      </c>
      <c r="D291" s="125">
        <v>281</v>
      </c>
      <c r="E291" s="124" t="s">
        <v>152</v>
      </c>
      <c r="F291" s="125">
        <v>137</v>
      </c>
      <c r="G291" s="124" t="s">
        <v>202</v>
      </c>
      <c r="H291" s="162">
        <v>2</v>
      </c>
      <c r="I291" s="163"/>
      <c r="J291" s="164">
        <v>13645</v>
      </c>
      <c r="K291" s="165">
        <v>0</v>
      </c>
      <c r="L291" s="165">
        <v>0</v>
      </c>
      <c r="M291" s="165">
        <v>937.65</v>
      </c>
      <c r="N291" s="166">
        <f t="shared" si="4"/>
        <v>14582.65</v>
      </c>
    </row>
    <row r="292" spans="1:14" s="65" customFormat="1" ht="12">
      <c r="A292" s="123">
        <v>441</v>
      </c>
      <c r="B292" s="123">
        <v>441281159</v>
      </c>
      <c r="C292" s="124" t="s">
        <v>151</v>
      </c>
      <c r="D292" s="125">
        <v>281</v>
      </c>
      <c r="E292" s="124" t="s">
        <v>152</v>
      </c>
      <c r="F292" s="125">
        <v>159</v>
      </c>
      <c r="G292" s="124" t="s">
        <v>156</v>
      </c>
      <c r="H292" s="162">
        <v>2.5</v>
      </c>
      <c r="I292" s="163"/>
      <c r="J292" s="164">
        <v>11965</v>
      </c>
      <c r="K292" s="165">
        <v>5253</v>
      </c>
      <c r="L292" s="165">
        <v>0</v>
      </c>
      <c r="M292" s="165">
        <v>937.65</v>
      </c>
      <c r="N292" s="166">
        <f t="shared" si="4"/>
        <v>18155.650000000001</v>
      </c>
    </row>
    <row r="293" spans="1:14" s="65" customFormat="1" ht="12">
      <c r="A293" s="123">
        <v>441</v>
      </c>
      <c r="B293" s="123">
        <v>441281161</v>
      </c>
      <c r="C293" s="124" t="s">
        <v>151</v>
      </c>
      <c r="D293" s="125">
        <v>281</v>
      </c>
      <c r="E293" s="124" t="s">
        <v>152</v>
      </c>
      <c r="F293" s="125">
        <v>161</v>
      </c>
      <c r="G293" s="124" t="s">
        <v>157</v>
      </c>
      <c r="H293" s="162">
        <v>5.26</v>
      </c>
      <c r="I293" s="163"/>
      <c r="J293" s="164">
        <v>12070</v>
      </c>
      <c r="K293" s="165">
        <v>4747</v>
      </c>
      <c r="L293" s="165">
        <v>0</v>
      </c>
      <c r="M293" s="165">
        <v>937.65</v>
      </c>
      <c r="N293" s="166">
        <f t="shared" si="4"/>
        <v>17754.650000000001</v>
      </c>
    </row>
    <row r="294" spans="1:14" s="65" customFormat="1" ht="12">
      <c r="A294" s="123">
        <v>441</v>
      </c>
      <c r="B294" s="123">
        <v>441281191</v>
      </c>
      <c r="C294" s="124" t="s">
        <v>151</v>
      </c>
      <c r="D294" s="125">
        <v>281</v>
      </c>
      <c r="E294" s="124" t="s">
        <v>152</v>
      </c>
      <c r="F294" s="125">
        <v>191</v>
      </c>
      <c r="G294" s="124" t="s">
        <v>246</v>
      </c>
      <c r="H294" s="162">
        <v>2</v>
      </c>
      <c r="I294" s="163"/>
      <c r="J294" s="164">
        <v>11061.025351431414</v>
      </c>
      <c r="K294" s="165">
        <v>3422</v>
      </c>
      <c r="L294" s="165">
        <v>0</v>
      </c>
      <c r="M294" s="165">
        <v>937.65</v>
      </c>
      <c r="N294" s="166">
        <f t="shared" si="4"/>
        <v>15420.675351431413</v>
      </c>
    </row>
    <row r="295" spans="1:14" s="65" customFormat="1" ht="12">
      <c r="A295" s="123">
        <v>441</v>
      </c>
      <c r="B295" s="123">
        <v>441281227</v>
      </c>
      <c r="C295" s="124" t="s">
        <v>151</v>
      </c>
      <c r="D295" s="125">
        <v>281</v>
      </c>
      <c r="E295" s="124" t="s">
        <v>152</v>
      </c>
      <c r="F295" s="125">
        <v>227</v>
      </c>
      <c r="G295" s="124" t="s">
        <v>247</v>
      </c>
      <c r="H295" s="162">
        <v>2</v>
      </c>
      <c r="I295" s="163"/>
      <c r="J295" s="164">
        <v>11015</v>
      </c>
      <c r="K295" s="165">
        <v>3220</v>
      </c>
      <c r="L295" s="165">
        <v>0</v>
      </c>
      <c r="M295" s="165">
        <v>937.65</v>
      </c>
      <c r="N295" s="166">
        <f t="shared" si="4"/>
        <v>15172.65</v>
      </c>
    </row>
    <row r="296" spans="1:14" s="65" customFormat="1" ht="12">
      <c r="A296" s="123">
        <v>441</v>
      </c>
      <c r="B296" s="123">
        <v>441281281</v>
      </c>
      <c r="C296" s="124" t="s">
        <v>151</v>
      </c>
      <c r="D296" s="125">
        <v>281</v>
      </c>
      <c r="E296" s="124" t="s">
        <v>152</v>
      </c>
      <c r="F296" s="125">
        <v>281</v>
      </c>
      <c r="G296" s="124" t="s">
        <v>152</v>
      </c>
      <c r="H296" s="162">
        <v>1547.22</v>
      </c>
      <c r="I296" s="163"/>
      <c r="J296" s="164">
        <v>11588</v>
      </c>
      <c r="K296" s="165">
        <v>0</v>
      </c>
      <c r="L296" s="165">
        <v>0</v>
      </c>
      <c r="M296" s="165">
        <v>937.65</v>
      </c>
      <c r="N296" s="166">
        <f t="shared" si="4"/>
        <v>12525.65</v>
      </c>
    </row>
    <row r="297" spans="1:14" s="65" customFormat="1" ht="12">
      <c r="A297" s="123">
        <v>441</v>
      </c>
      <c r="B297" s="123">
        <v>441281332</v>
      </c>
      <c r="C297" s="124" t="s">
        <v>151</v>
      </c>
      <c r="D297" s="125">
        <v>281</v>
      </c>
      <c r="E297" s="124" t="s">
        <v>152</v>
      </c>
      <c r="F297" s="125">
        <v>332</v>
      </c>
      <c r="G297" s="124" t="s">
        <v>205</v>
      </c>
      <c r="H297" s="162">
        <v>1</v>
      </c>
      <c r="I297" s="163"/>
      <c r="J297" s="164">
        <v>8785</v>
      </c>
      <c r="K297" s="165">
        <v>543</v>
      </c>
      <c r="L297" s="165">
        <v>0</v>
      </c>
      <c r="M297" s="165">
        <v>937.65</v>
      </c>
      <c r="N297" s="166">
        <f t="shared" si="4"/>
        <v>10265.65</v>
      </c>
    </row>
    <row r="298" spans="1:14" s="65" customFormat="1" ht="12">
      <c r="A298" s="123">
        <v>441</v>
      </c>
      <c r="B298" s="123">
        <v>441281680</v>
      </c>
      <c r="C298" s="124" t="s">
        <v>151</v>
      </c>
      <c r="D298" s="125">
        <v>281</v>
      </c>
      <c r="E298" s="124" t="s">
        <v>152</v>
      </c>
      <c r="F298" s="125">
        <v>680</v>
      </c>
      <c r="G298" s="124" t="s">
        <v>158</v>
      </c>
      <c r="H298" s="162">
        <v>1.77</v>
      </c>
      <c r="I298" s="163"/>
      <c r="J298" s="164">
        <v>11418</v>
      </c>
      <c r="K298" s="165">
        <v>3822</v>
      </c>
      <c r="L298" s="165">
        <v>0</v>
      </c>
      <c r="M298" s="165">
        <v>937.65</v>
      </c>
      <c r="N298" s="166">
        <f t="shared" si="4"/>
        <v>16177.65</v>
      </c>
    </row>
    <row r="299" spans="1:14" s="65" customFormat="1" ht="12">
      <c r="A299" s="123">
        <v>444</v>
      </c>
      <c r="B299" s="123">
        <v>444035001</v>
      </c>
      <c r="C299" s="124" t="s">
        <v>159</v>
      </c>
      <c r="D299" s="125">
        <v>35</v>
      </c>
      <c r="E299" s="124" t="s">
        <v>12</v>
      </c>
      <c r="F299" s="125">
        <v>1</v>
      </c>
      <c r="G299" s="124" t="s">
        <v>59</v>
      </c>
      <c r="H299" s="162">
        <v>1</v>
      </c>
      <c r="I299" s="163"/>
      <c r="J299" s="164">
        <v>9361</v>
      </c>
      <c r="K299" s="165">
        <v>1676</v>
      </c>
      <c r="L299" s="165">
        <v>0</v>
      </c>
      <c r="M299" s="165">
        <v>937.65</v>
      </c>
      <c r="N299" s="166">
        <f t="shared" si="4"/>
        <v>11974.65</v>
      </c>
    </row>
    <row r="300" spans="1:14" s="65" customFormat="1" ht="12">
      <c r="A300" s="123">
        <v>444</v>
      </c>
      <c r="B300" s="123">
        <v>444035035</v>
      </c>
      <c r="C300" s="124" t="s">
        <v>159</v>
      </c>
      <c r="D300" s="125">
        <v>35</v>
      </c>
      <c r="E300" s="124" t="s">
        <v>12</v>
      </c>
      <c r="F300" s="125">
        <v>35</v>
      </c>
      <c r="G300" s="124" t="s">
        <v>12</v>
      </c>
      <c r="H300" s="162">
        <v>689.81</v>
      </c>
      <c r="I300" s="163"/>
      <c r="J300" s="164">
        <v>12447</v>
      </c>
      <c r="K300" s="165">
        <v>4244</v>
      </c>
      <c r="L300" s="165">
        <v>0</v>
      </c>
      <c r="M300" s="165">
        <v>937.65</v>
      </c>
      <c r="N300" s="166">
        <f t="shared" si="4"/>
        <v>17628.650000000001</v>
      </c>
    </row>
    <row r="301" spans="1:14" s="65" customFormat="1" ht="12">
      <c r="A301" s="123">
        <v>444</v>
      </c>
      <c r="B301" s="123">
        <v>444035044</v>
      </c>
      <c r="C301" s="124" t="s">
        <v>159</v>
      </c>
      <c r="D301" s="125">
        <v>35</v>
      </c>
      <c r="E301" s="124" t="s">
        <v>12</v>
      </c>
      <c r="F301" s="125">
        <v>44</v>
      </c>
      <c r="G301" s="124" t="s">
        <v>13</v>
      </c>
      <c r="H301" s="162">
        <v>2.06</v>
      </c>
      <c r="I301" s="163"/>
      <c r="J301" s="164">
        <v>9361</v>
      </c>
      <c r="K301" s="165">
        <v>0</v>
      </c>
      <c r="L301" s="165">
        <v>0</v>
      </c>
      <c r="M301" s="165">
        <v>937.65</v>
      </c>
      <c r="N301" s="166">
        <f t="shared" si="4"/>
        <v>10298.65</v>
      </c>
    </row>
    <row r="302" spans="1:14" s="65" customFormat="1" ht="12">
      <c r="A302" s="123">
        <v>444</v>
      </c>
      <c r="B302" s="123">
        <v>444035046</v>
      </c>
      <c r="C302" s="124" t="s">
        <v>159</v>
      </c>
      <c r="D302" s="125">
        <v>35</v>
      </c>
      <c r="E302" s="124" t="s">
        <v>12</v>
      </c>
      <c r="F302" s="125">
        <v>46</v>
      </c>
      <c r="G302" s="124" t="s">
        <v>93</v>
      </c>
      <c r="H302" s="162">
        <v>0.01</v>
      </c>
      <c r="I302" s="163"/>
      <c r="J302" s="164">
        <v>10758.161659638534</v>
      </c>
      <c r="K302" s="165">
        <v>8506</v>
      </c>
      <c r="L302" s="165">
        <v>0</v>
      </c>
      <c r="M302" s="165">
        <v>937.65</v>
      </c>
      <c r="N302" s="166">
        <f t="shared" si="4"/>
        <v>20201.811659638537</v>
      </c>
    </row>
    <row r="303" spans="1:14" s="65" customFormat="1" ht="12">
      <c r="A303" s="123">
        <v>444</v>
      </c>
      <c r="B303" s="123">
        <v>444035133</v>
      </c>
      <c r="C303" s="124" t="s">
        <v>159</v>
      </c>
      <c r="D303" s="125">
        <v>35</v>
      </c>
      <c r="E303" s="124" t="s">
        <v>12</v>
      </c>
      <c r="F303" s="125">
        <v>133</v>
      </c>
      <c r="G303" s="124" t="s">
        <v>61</v>
      </c>
      <c r="H303" s="162">
        <v>1.98</v>
      </c>
      <c r="I303" s="163"/>
      <c r="J303" s="164">
        <v>11801.284612904081</v>
      </c>
      <c r="K303" s="165">
        <v>2334</v>
      </c>
      <c r="L303" s="165">
        <v>0</v>
      </c>
      <c r="M303" s="165">
        <v>937.65</v>
      </c>
      <c r="N303" s="166">
        <f t="shared" si="4"/>
        <v>15072.93461290408</v>
      </c>
    </row>
    <row r="304" spans="1:14" s="65" customFormat="1" ht="12">
      <c r="A304" s="123">
        <v>444</v>
      </c>
      <c r="B304" s="123">
        <v>444035189</v>
      </c>
      <c r="C304" s="124" t="s">
        <v>159</v>
      </c>
      <c r="D304" s="125">
        <v>35</v>
      </c>
      <c r="E304" s="124" t="s">
        <v>12</v>
      </c>
      <c r="F304" s="125">
        <v>189</v>
      </c>
      <c r="G304" s="124" t="s">
        <v>25</v>
      </c>
      <c r="H304" s="162">
        <v>1.52</v>
      </c>
      <c r="I304" s="163"/>
      <c r="J304" s="164">
        <v>10532.136865623679</v>
      </c>
      <c r="K304" s="165">
        <v>3906</v>
      </c>
      <c r="L304" s="165">
        <v>0</v>
      </c>
      <c r="M304" s="165">
        <v>937.65</v>
      </c>
      <c r="N304" s="166">
        <f t="shared" si="4"/>
        <v>15375.786865623679</v>
      </c>
    </row>
    <row r="305" spans="1:14" s="65" customFormat="1" ht="12">
      <c r="A305" s="123">
        <v>444</v>
      </c>
      <c r="B305" s="123">
        <v>444035220</v>
      </c>
      <c r="C305" s="124" t="s">
        <v>159</v>
      </c>
      <c r="D305" s="125">
        <v>35</v>
      </c>
      <c r="E305" s="124" t="s">
        <v>12</v>
      </c>
      <c r="F305" s="125">
        <v>220</v>
      </c>
      <c r="G305" s="124" t="s">
        <v>27</v>
      </c>
      <c r="H305" s="162">
        <v>1</v>
      </c>
      <c r="I305" s="163"/>
      <c r="J305" s="164">
        <v>7774</v>
      </c>
      <c r="K305" s="165">
        <v>3333</v>
      </c>
      <c r="L305" s="165">
        <v>0</v>
      </c>
      <c r="M305" s="165">
        <v>937.65</v>
      </c>
      <c r="N305" s="166">
        <f t="shared" si="4"/>
        <v>12044.65</v>
      </c>
    </row>
    <row r="306" spans="1:14" s="65" customFormat="1" ht="12">
      <c r="A306" s="123">
        <v>444</v>
      </c>
      <c r="B306" s="123">
        <v>444035244</v>
      </c>
      <c r="C306" s="124" t="s">
        <v>159</v>
      </c>
      <c r="D306" s="125">
        <v>35</v>
      </c>
      <c r="E306" s="124" t="s">
        <v>12</v>
      </c>
      <c r="F306" s="125">
        <v>244</v>
      </c>
      <c r="G306" s="124" t="s">
        <v>28</v>
      </c>
      <c r="H306" s="162">
        <v>6.96</v>
      </c>
      <c r="I306" s="163"/>
      <c r="J306" s="164">
        <v>13412</v>
      </c>
      <c r="K306" s="165">
        <v>4836</v>
      </c>
      <c r="L306" s="165">
        <v>0</v>
      </c>
      <c r="M306" s="165">
        <v>937.65</v>
      </c>
      <c r="N306" s="166">
        <f t="shared" si="4"/>
        <v>19185.650000000001</v>
      </c>
    </row>
    <row r="307" spans="1:14" s="65" customFormat="1" ht="12">
      <c r="A307" s="123">
        <v>444</v>
      </c>
      <c r="B307" s="123">
        <v>444035248</v>
      </c>
      <c r="C307" s="124" t="s">
        <v>159</v>
      </c>
      <c r="D307" s="125">
        <v>35</v>
      </c>
      <c r="E307" s="124" t="s">
        <v>12</v>
      </c>
      <c r="F307" s="125">
        <v>248</v>
      </c>
      <c r="G307" s="124" t="s">
        <v>19</v>
      </c>
      <c r="H307" s="162">
        <v>0.91</v>
      </c>
      <c r="I307" s="163"/>
      <c r="J307" s="164">
        <v>13080.948125085341</v>
      </c>
      <c r="K307" s="165">
        <v>750</v>
      </c>
      <c r="L307" s="165">
        <v>0</v>
      </c>
      <c r="M307" s="165">
        <v>937.65</v>
      </c>
      <c r="N307" s="166">
        <f t="shared" si="4"/>
        <v>14768.59812508534</v>
      </c>
    </row>
    <row r="308" spans="1:14" s="65" customFormat="1" ht="12">
      <c r="A308" s="123">
        <v>444</v>
      </c>
      <c r="B308" s="123">
        <v>444035336</v>
      </c>
      <c r="C308" s="124" t="s">
        <v>159</v>
      </c>
      <c r="D308" s="125">
        <v>35</v>
      </c>
      <c r="E308" s="124" t="s">
        <v>12</v>
      </c>
      <c r="F308" s="125">
        <v>336</v>
      </c>
      <c r="G308" s="124" t="s">
        <v>31</v>
      </c>
      <c r="H308" s="162">
        <v>3.82</v>
      </c>
      <c r="I308" s="163"/>
      <c r="J308" s="164">
        <v>9545</v>
      </c>
      <c r="K308" s="165">
        <v>2071</v>
      </c>
      <c r="L308" s="165">
        <v>0</v>
      </c>
      <c r="M308" s="165">
        <v>937.65</v>
      </c>
      <c r="N308" s="166">
        <f t="shared" si="4"/>
        <v>12553.65</v>
      </c>
    </row>
    <row r="309" spans="1:14" s="65" customFormat="1" ht="12">
      <c r="A309" s="123">
        <v>445</v>
      </c>
      <c r="B309" s="123">
        <v>445348017</v>
      </c>
      <c r="C309" s="124" t="s">
        <v>160</v>
      </c>
      <c r="D309" s="125">
        <v>348</v>
      </c>
      <c r="E309" s="124" t="s">
        <v>104</v>
      </c>
      <c r="F309" s="125">
        <v>17</v>
      </c>
      <c r="G309" s="124" t="s">
        <v>161</v>
      </c>
      <c r="H309" s="162">
        <v>6.6899999999999995</v>
      </c>
      <c r="I309" s="163"/>
      <c r="J309" s="164">
        <v>11670</v>
      </c>
      <c r="K309" s="165">
        <v>3076</v>
      </c>
      <c r="L309" s="165">
        <v>0</v>
      </c>
      <c r="M309" s="165">
        <v>937.65</v>
      </c>
      <c r="N309" s="166">
        <f t="shared" si="4"/>
        <v>15683.65</v>
      </c>
    </row>
    <row r="310" spans="1:14" s="65" customFormat="1" ht="12">
      <c r="A310" s="123">
        <v>445</v>
      </c>
      <c r="B310" s="123">
        <v>445348064</v>
      </c>
      <c r="C310" s="124" t="s">
        <v>160</v>
      </c>
      <c r="D310" s="125">
        <v>348</v>
      </c>
      <c r="E310" s="124" t="s">
        <v>104</v>
      </c>
      <c r="F310" s="125">
        <v>64</v>
      </c>
      <c r="G310" s="124" t="s">
        <v>107</v>
      </c>
      <c r="H310" s="162">
        <v>2</v>
      </c>
      <c r="I310" s="163"/>
      <c r="J310" s="164">
        <v>10556</v>
      </c>
      <c r="K310" s="165">
        <v>1182</v>
      </c>
      <c r="L310" s="165">
        <v>0</v>
      </c>
      <c r="M310" s="165">
        <v>937.65</v>
      </c>
      <c r="N310" s="166">
        <f t="shared" si="4"/>
        <v>12675.65</v>
      </c>
    </row>
    <row r="311" spans="1:14" s="65" customFormat="1" ht="12">
      <c r="A311" s="123">
        <v>445</v>
      </c>
      <c r="B311" s="123">
        <v>445348097</v>
      </c>
      <c r="C311" s="124" t="s">
        <v>160</v>
      </c>
      <c r="D311" s="125">
        <v>348</v>
      </c>
      <c r="E311" s="124" t="s">
        <v>104</v>
      </c>
      <c r="F311" s="125">
        <v>97</v>
      </c>
      <c r="G311" s="124" t="s">
        <v>231</v>
      </c>
      <c r="H311" s="162">
        <v>0.9</v>
      </c>
      <c r="I311" s="163"/>
      <c r="J311" s="164">
        <v>12986.041569496731</v>
      </c>
      <c r="K311" s="165">
        <v>0</v>
      </c>
      <c r="L311" s="165">
        <v>0</v>
      </c>
      <c r="M311" s="165">
        <v>937.65</v>
      </c>
      <c r="N311" s="166">
        <f t="shared" si="4"/>
        <v>13923.69156949673</v>
      </c>
    </row>
    <row r="312" spans="1:14" s="65" customFormat="1" ht="12">
      <c r="A312" s="123">
        <v>445</v>
      </c>
      <c r="B312" s="123">
        <v>445348110</v>
      </c>
      <c r="C312" s="124" t="s">
        <v>160</v>
      </c>
      <c r="D312" s="125">
        <v>348</v>
      </c>
      <c r="E312" s="124" t="s">
        <v>104</v>
      </c>
      <c r="F312" s="125">
        <v>110</v>
      </c>
      <c r="G312" s="124" t="s">
        <v>109</v>
      </c>
      <c r="H312" s="162">
        <v>1.05</v>
      </c>
      <c r="I312" s="163"/>
      <c r="J312" s="164">
        <v>9123</v>
      </c>
      <c r="K312" s="165">
        <v>1956</v>
      </c>
      <c r="L312" s="165">
        <v>0</v>
      </c>
      <c r="M312" s="165">
        <v>937.65</v>
      </c>
      <c r="N312" s="166">
        <f t="shared" si="4"/>
        <v>12016.65</v>
      </c>
    </row>
    <row r="313" spans="1:14" s="65" customFormat="1" ht="12">
      <c r="A313" s="123">
        <v>445</v>
      </c>
      <c r="B313" s="123">
        <v>445348151</v>
      </c>
      <c r="C313" s="124" t="s">
        <v>160</v>
      </c>
      <c r="D313" s="125">
        <v>348</v>
      </c>
      <c r="E313" s="124" t="s">
        <v>104</v>
      </c>
      <c r="F313" s="125">
        <v>151</v>
      </c>
      <c r="G313" s="124" t="s">
        <v>162</v>
      </c>
      <c r="H313" s="162">
        <v>16.86</v>
      </c>
      <c r="I313" s="163"/>
      <c r="J313" s="164">
        <v>10096</v>
      </c>
      <c r="K313" s="165">
        <v>1538</v>
      </c>
      <c r="L313" s="165">
        <v>0</v>
      </c>
      <c r="M313" s="165">
        <v>937.65</v>
      </c>
      <c r="N313" s="166">
        <f t="shared" si="4"/>
        <v>12571.65</v>
      </c>
    </row>
    <row r="314" spans="1:14" s="65" customFormat="1" ht="12">
      <c r="A314" s="123">
        <v>445</v>
      </c>
      <c r="B314" s="123">
        <v>445348186</v>
      </c>
      <c r="C314" s="124" t="s">
        <v>160</v>
      </c>
      <c r="D314" s="125">
        <v>348</v>
      </c>
      <c r="E314" s="124" t="s">
        <v>104</v>
      </c>
      <c r="F314" s="125">
        <v>186</v>
      </c>
      <c r="G314" s="124" t="s">
        <v>163</v>
      </c>
      <c r="H314" s="162">
        <v>5.71</v>
      </c>
      <c r="I314" s="163"/>
      <c r="J314" s="164">
        <v>11907</v>
      </c>
      <c r="K314" s="165">
        <v>4692</v>
      </c>
      <c r="L314" s="165">
        <v>0</v>
      </c>
      <c r="M314" s="165">
        <v>937.65</v>
      </c>
      <c r="N314" s="166">
        <f t="shared" si="4"/>
        <v>17536.650000000001</v>
      </c>
    </row>
    <row r="315" spans="1:14" s="65" customFormat="1" ht="12">
      <c r="A315" s="123">
        <v>445</v>
      </c>
      <c r="B315" s="123">
        <v>445348213</v>
      </c>
      <c r="C315" s="124" t="s">
        <v>160</v>
      </c>
      <c r="D315" s="125">
        <v>348</v>
      </c>
      <c r="E315" s="124" t="s">
        <v>104</v>
      </c>
      <c r="F315" s="125">
        <v>213</v>
      </c>
      <c r="G315" s="124" t="s">
        <v>116</v>
      </c>
      <c r="H315" s="162">
        <v>0.94</v>
      </c>
      <c r="I315" s="163"/>
      <c r="J315" s="164">
        <v>9960.0586298255112</v>
      </c>
      <c r="K315" s="165">
        <v>8525</v>
      </c>
      <c r="L315" s="165">
        <v>0</v>
      </c>
      <c r="M315" s="165">
        <v>937.65</v>
      </c>
      <c r="N315" s="166">
        <f t="shared" si="4"/>
        <v>19422.708629825513</v>
      </c>
    </row>
    <row r="316" spans="1:14" s="65" customFormat="1" ht="12">
      <c r="A316" s="123">
        <v>445</v>
      </c>
      <c r="B316" s="123">
        <v>445348226</v>
      </c>
      <c r="C316" s="124" t="s">
        <v>160</v>
      </c>
      <c r="D316" s="125">
        <v>348</v>
      </c>
      <c r="E316" s="124" t="s">
        <v>104</v>
      </c>
      <c r="F316" s="125">
        <v>226</v>
      </c>
      <c r="G316" s="124" t="s">
        <v>164</v>
      </c>
      <c r="H316" s="162">
        <v>31.03</v>
      </c>
      <c r="I316" s="163"/>
      <c r="J316" s="164">
        <v>11238</v>
      </c>
      <c r="K316" s="165">
        <v>1221</v>
      </c>
      <c r="L316" s="165">
        <v>0</v>
      </c>
      <c r="M316" s="165">
        <v>937.65</v>
      </c>
      <c r="N316" s="166">
        <f t="shared" si="4"/>
        <v>13396.65</v>
      </c>
    </row>
    <row r="317" spans="1:14" s="65" customFormat="1" ht="12">
      <c r="A317" s="123">
        <v>445</v>
      </c>
      <c r="B317" s="123">
        <v>445348271</v>
      </c>
      <c r="C317" s="124" t="s">
        <v>160</v>
      </c>
      <c r="D317" s="125">
        <v>348</v>
      </c>
      <c r="E317" s="124" t="s">
        <v>104</v>
      </c>
      <c r="F317" s="125">
        <v>271</v>
      </c>
      <c r="G317" s="124" t="s">
        <v>117</v>
      </c>
      <c r="H317" s="162">
        <v>2.04</v>
      </c>
      <c r="I317" s="163"/>
      <c r="J317" s="164">
        <v>12660</v>
      </c>
      <c r="K317" s="165">
        <v>3443</v>
      </c>
      <c r="L317" s="165">
        <v>0</v>
      </c>
      <c r="M317" s="165">
        <v>937.65</v>
      </c>
      <c r="N317" s="166">
        <f t="shared" si="4"/>
        <v>17040.650000000001</v>
      </c>
    </row>
    <row r="318" spans="1:14" s="65" customFormat="1" ht="12">
      <c r="A318" s="123">
        <v>445</v>
      </c>
      <c r="B318" s="123">
        <v>445348277</v>
      </c>
      <c r="C318" s="124" t="s">
        <v>160</v>
      </c>
      <c r="D318" s="125">
        <v>348</v>
      </c>
      <c r="E318" s="124" t="s">
        <v>104</v>
      </c>
      <c r="F318" s="125">
        <v>277</v>
      </c>
      <c r="G318" s="124" t="s">
        <v>275</v>
      </c>
      <c r="H318" s="162">
        <v>0.83</v>
      </c>
      <c r="I318" s="163"/>
      <c r="J318" s="164">
        <v>13268.669946648453</v>
      </c>
      <c r="K318" s="165">
        <v>538</v>
      </c>
      <c r="L318" s="165">
        <v>0</v>
      </c>
      <c r="M318" s="165">
        <v>937.65</v>
      </c>
      <c r="N318" s="166">
        <f t="shared" si="4"/>
        <v>14744.319946648453</v>
      </c>
    </row>
    <row r="319" spans="1:14" s="65" customFormat="1" ht="12">
      <c r="A319" s="123">
        <v>445</v>
      </c>
      <c r="B319" s="123">
        <v>445348290</v>
      </c>
      <c r="C319" s="124" t="s">
        <v>160</v>
      </c>
      <c r="D319" s="125">
        <v>348</v>
      </c>
      <c r="E319" s="124" t="s">
        <v>104</v>
      </c>
      <c r="F319" s="125">
        <v>290</v>
      </c>
      <c r="G319" s="124" t="s">
        <v>386</v>
      </c>
      <c r="H319" s="162">
        <v>0.86</v>
      </c>
      <c r="I319" s="163"/>
      <c r="J319" s="164">
        <v>10231.097982386858</v>
      </c>
      <c r="K319" s="165">
        <v>4194</v>
      </c>
      <c r="L319" s="165">
        <v>0</v>
      </c>
      <c r="M319" s="165">
        <v>937.65</v>
      </c>
      <c r="N319" s="166">
        <f t="shared" si="4"/>
        <v>15362.747982386858</v>
      </c>
    </row>
    <row r="320" spans="1:14" s="65" customFormat="1" ht="12">
      <c r="A320" s="123">
        <v>445</v>
      </c>
      <c r="B320" s="123">
        <v>445348316</v>
      </c>
      <c r="C320" s="124" t="s">
        <v>160</v>
      </c>
      <c r="D320" s="125">
        <v>348</v>
      </c>
      <c r="E320" s="124" t="s">
        <v>104</v>
      </c>
      <c r="F320" s="125">
        <v>316</v>
      </c>
      <c r="G320" s="124" t="s">
        <v>165</v>
      </c>
      <c r="H320" s="162">
        <v>6.09</v>
      </c>
      <c r="I320" s="163"/>
      <c r="J320" s="164">
        <v>10556</v>
      </c>
      <c r="K320" s="165">
        <v>1257</v>
      </c>
      <c r="L320" s="165">
        <v>0</v>
      </c>
      <c r="M320" s="165">
        <v>937.65</v>
      </c>
      <c r="N320" s="166">
        <f t="shared" si="4"/>
        <v>12750.65</v>
      </c>
    </row>
    <row r="321" spans="1:14" s="65" customFormat="1" ht="12">
      <c r="A321" s="123">
        <v>445</v>
      </c>
      <c r="B321" s="123">
        <v>445348321</v>
      </c>
      <c r="C321" s="124" t="s">
        <v>160</v>
      </c>
      <c r="D321" s="125">
        <v>348</v>
      </c>
      <c r="E321" s="124" t="s">
        <v>104</v>
      </c>
      <c r="F321" s="125">
        <v>321</v>
      </c>
      <c r="G321" s="124" t="s">
        <v>118</v>
      </c>
      <c r="H321" s="162">
        <v>0.95</v>
      </c>
      <c r="I321" s="163"/>
      <c r="J321" s="164">
        <v>10432.268741988541</v>
      </c>
      <c r="K321" s="165">
        <v>5554</v>
      </c>
      <c r="L321" s="165">
        <v>0</v>
      </c>
      <c r="M321" s="165">
        <v>937.65</v>
      </c>
      <c r="N321" s="166">
        <f t="shared" si="4"/>
        <v>16923.918741988542</v>
      </c>
    </row>
    <row r="322" spans="1:14" s="65" customFormat="1" ht="12">
      <c r="A322" s="123">
        <v>445</v>
      </c>
      <c r="B322" s="123">
        <v>445348322</v>
      </c>
      <c r="C322" s="124" t="s">
        <v>160</v>
      </c>
      <c r="D322" s="125">
        <v>348</v>
      </c>
      <c r="E322" s="124" t="s">
        <v>104</v>
      </c>
      <c r="F322" s="125">
        <v>322</v>
      </c>
      <c r="G322" s="124" t="s">
        <v>119</v>
      </c>
      <c r="H322" s="162">
        <v>4</v>
      </c>
      <c r="I322" s="163"/>
      <c r="J322" s="164">
        <v>9123</v>
      </c>
      <c r="K322" s="165">
        <v>4651</v>
      </c>
      <c r="L322" s="165">
        <v>0</v>
      </c>
      <c r="M322" s="165">
        <v>937.65</v>
      </c>
      <c r="N322" s="166">
        <f t="shared" si="4"/>
        <v>14711.65</v>
      </c>
    </row>
    <row r="323" spans="1:14" s="65" customFormat="1" ht="12">
      <c r="A323" s="123">
        <v>445</v>
      </c>
      <c r="B323" s="123">
        <v>445348348</v>
      </c>
      <c r="C323" s="124" t="s">
        <v>160</v>
      </c>
      <c r="D323" s="125">
        <v>348</v>
      </c>
      <c r="E323" s="124" t="s">
        <v>104</v>
      </c>
      <c r="F323" s="125">
        <v>348</v>
      </c>
      <c r="G323" s="124" t="s">
        <v>104</v>
      </c>
      <c r="H323" s="162">
        <v>1320.7399999999998</v>
      </c>
      <c r="I323" s="163"/>
      <c r="J323" s="164">
        <v>11808</v>
      </c>
      <c r="K323" s="165">
        <v>43</v>
      </c>
      <c r="L323" s="165">
        <v>903.45412420309844</v>
      </c>
      <c r="M323" s="165">
        <v>937.65</v>
      </c>
      <c r="N323" s="166">
        <f t="shared" si="4"/>
        <v>13692.104124203099</v>
      </c>
    </row>
    <row r="324" spans="1:14" s="65" customFormat="1" ht="12">
      <c r="A324" s="123">
        <v>445</v>
      </c>
      <c r="B324" s="123">
        <v>445348615</v>
      </c>
      <c r="C324" s="124" t="s">
        <v>160</v>
      </c>
      <c r="D324" s="125">
        <v>348</v>
      </c>
      <c r="E324" s="124" t="s">
        <v>104</v>
      </c>
      <c r="F324" s="125">
        <v>615</v>
      </c>
      <c r="G324" s="124" t="s">
        <v>236</v>
      </c>
      <c r="H324" s="162">
        <v>2</v>
      </c>
      <c r="I324" s="163"/>
      <c r="J324" s="164">
        <v>11783.101649266679</v>
      </c>
      <c r="K324" s="165">
        <v>789</v>
      </c>
      <c r="L324" s="165">
        <v>0</v>
      </c>
      <c r="M324" s="165">
        <v>937.65</v>
      </c>
      <c r="N324" s="166">
        <f t="shared" si="4"/>
        <v>13509.751649266678</v>
      </c>
    </row>
    <row r="325" spans="1:14" s="65" customFormat="1" ht="12">
      <c r="A325" s="123">
        <v>445</v>
      </c>
      <c r="B325" s="123">
        <v>445348658</v>
      </c>
      <c r="C325" s="124" t="s">
        <v>160</v>
      </c>
      <c r="D325" s="125">
        <v>348</v>
      </c>
      <c r="E325" s="124" t="s">
        <v>104</v>
      </c>
      <c r="F325" s="125">
        <v>658</v>
      </c>
      <c r="G325" s="124" t="s">
        <v>355</v>
      </c>
      <c r="H325" s="162">
        <v>1.92</v>
      </c>
      <c r="I325" s="163"/>
      <c r="J325" s="164">
        <v>10780.327200125494</v>
      </c>
      <c r="K325" s="165">
        <v>1627</v>
      </c>
      <c r="L325" s="165">
        <v>0</v>
      </c>
      <c r="M325" s="165">
        <v>937.65</v>
      </c>
      <c r="N325" s="166">
        <f t="shared" si="4"/>
        <v>13344.977200125493</v>
      </c>
    </row>
    <row r="326" spans="1:14" s="65" customFormat="1" ht="12">
      <c r="A326" s="123">
        <v>445</v>
      </c>
      <c r="B326" s="123">
        <v>445348753</v>
      </c>
      <c r="C326" s="124" t="s">
        <v>160</v>
      </c>
      <c r="D326" s="125">
        <v>348</v>
      </c>
      <c r="E326" s="124" t="s">
        <v>104</v>
      </c>
      <c r="F326" s="125">
        <v>753</v>
      </c>
      <c r="G326" s="124" t="s">
        <v>238</v>
      </c>
      <c r="H326" s="162">
        <v>1</v>
      </c>
      <c r="I326" s="163"/>
      <c r="J326" s="164">
        <v>11076.503278166167</v>
      </c>
      <c r="K326" s="165">
        <v>4560</v>
      </c>
      <c r="L326" s="165">
        <v>0</v>
      </c>
      <c r="M326" s="165">
        <v>937.65</v>
      </c>
      <c r="N326" s="166">
        <f t="shared" si="4"/>
        <v>16574.153278166166</v>
      </c>
    </row>
    <row r="327" spans="1:14" s="65" customFormat="1" ht="12">
      <c r="A327" s="123">
        <v>445</v>
      </c>
      <c r="B327" s="123">
        <v>445348767</v>
      </c>
      <c r="C327" s="124" t="s">
        <v>160</v>
      </c>
      <c r="D327" s="125">
        <v>348</v>
      </c>
      <c r="E327" s="124" t="s">
        <v>104</v>
      </c>
      <c r="F327" s="125">
        <v>767</v>
      </c>
      <c r="G327" s="124" t="s">
        <v>276</v>
      </c>
      <c r="H327" s="162">
        <v>1.41</v>
      </c>
      <c r="I327" s="163"/>
      <c r="J327" s="164">
        <v>9397</v>
      </c>
      <c r="K327" s="165">
        <v>2375</v>
      </c>
      <c r="L327" s="165">
        <v>0</v>
      </c>
      <c r="M327" s="165">
        <v>937.65</v>
      </c>
      <c r="N327" s="166">
        <f t="shared" si="4"/>
        <v>12709.65</v>
      </c>
    </row>
    <row r="328" spans="1:14" s="65" customFormat="1" ht="12">
      <c r="A328" s="123">
        <v>445</v>
      </c>
      <c r="B328" s="123">
        <v>445348775</v>
      </c>
      <c r="C328" s="124" t="s">
        <v>160</v>
      </c>
      <c r="D328" s="125">
        <v>348</v>
      </c>
      <c r="E328" s="124" t="s">
        <v>104</v>
      </c>
      <c r="F328" s="125">
        <v>775</v>
      </c>
      <c r="G328" s="124" t="s">
        <v>126</v>
      </c>
      <c r="H328" s="162">
        <v>14.42</v>
      </c>
      <c r="I328" s="163"/>
      <c r="J328" s="164">
        <v>10371</v>
      </c>
      <c r="K328" s="165">
        <v>2246</v>
      </c>
      <c r="L328" s="165">
        <v>0</v>
      </c>
      <c r="M328" s="165">
        <v>937.65</v>
      </c>
      <c r="N328" s="166">
        <f t="shared" si="4"/>
        <v>13554.65</v>
      </c>
    </row>
    <row r="329" spans="1:14" s="65" customFormat="1" ht="12">
      <c r="A329" s="123">
        <v>446</v>
      </c>
      <c r="B329" s="123">
        <v>446099001</v>
      </c>
      <c r="C329" s="124" t="s">
        <v>166</v>
      </c>
      <c r="D329" s="125">
        <v>99</v>
      </c>
      <c r="E329" s="124" t="s">
        <v>167</v>
      </c>
      <c r="F329" s="125">
        <v>1</v>
      </c>
      <c r="G329" s="124" t="s">
        <v>59</v>
      </c>
      <c r="H329" s="162">
        <v>1</v>
      </c>
      <c r="I329" s="163"/>
      <c r="J329" s="164">
        <v>11110.9152540226</v>
      </c>
      <c r="K329" s="165">
        <v>1989</v>
      </c>
      <c r="L329" s="165">
        <v>0</v>
      </c>
      <c r="M329" s="165">
        <v>937.65</v>
      </c>
      <c r="N329" s="166">
        <f t="shared" si="4"/>
        <v>14037.5652540226</v>
      </c>
    </row>
    <row r="330" spans="1:14" s="65" customFormat="1" ht="12">
      <c r="A330" s="123">
        <v>446</v>
      </c>
      <c r="B330" s="123">
        <v>446099016</v>
      </c>
      <c r="C330" s="124" t="s">
        <v>166</v>
      </c>
      <c r="D330" s="125">
        <v>99</v>
      </c>
      <c r="E330" s="124" t="s">
        <v>167</v>
      </c>
      <c r="F330" s="125">
        <v>16</v>
      </c>
      <c r="G330" s="124" t="s">
        <v>168</v>
      </c>
      <c r="H330" s="162">
        <v>329.15</v>
      </c>
      <c r="I330" s="163"/>
      <c r="J330" s="164">
        <v>10586</v>
      </c>
      <c r="K330" s="165">
        <v>255</v>
      </c>
      <c r="L330" s="165">
        <v>0</v>
      </c>
      <c r="M330" s="165">
        <v>937.65</v>
      </c>
      <c r="N330" s="166">
        <f t="shared" si="4"/>
        <v>11778.65</v>
      </c>
    </row>
    <row r="331" spans="1:14" s="65" customFormat="1" ht="12">
      <c r="A331" s="123">
        <v>446</v>
      </c>
      <c r="B331" s="123">
        <v>446099018</v>
      </c>
      <c r="C331" s="124" t="s">
        <v>166</v>
      </c>
      <c r="D331" s="125">
        <v>99</v>
      </c>
      <c r="E331" s="124" t="s">
        <v>167</v>
      </c>
      <c r="F331" s="125">
        <v>18</v>
      </c>
      <c r="G331" s="124" t="s">
        <v>169</v>
      </c>
      <c r="H331" s="162">
        <v>6</v>
      </c>
      <c r="I331" s="163"/>
      <c r="J331" s="164">
        <v>11656</v>
      </c>
      <c r="K331" s="165">
        <v>7231</v>
      </c>
      <c r="L331" s="165">
        <v>0</v>
      </c>
      <c r="M331" s="165">
        <v>937.65</v>
      </c>
      <c r="N331" s="166">
        <f t="shared" ref="N331:N394" si="5">SUM(J331:M331)</f>
        <v>19824.650000000001</v>
      </c>
    </row>
    <row r="332" spans="1:14" s="65" customFormat="1" ht="12">
      <c r="A332" s="123">
        <v>446</v>
      </c>
      <c r="B332" s="123">
        <v>446099035</v>
      </c>
      <c r="C332" s="124" t="s">
        <v>166</v>
      </c>
      <c r="D332" s="125">
        <v>99</v>
      </c>
      <c r="E332" s="124" t="s">
        <v>167</v>
      </c>
      <c r="F332" s="125">
        <v>35</v>
      </c>
      <c r="G332" s="124" t="s">
        <v>12</v>
      </c>
      <c r="H332" s="162">
        <v>6.02</v>
      </c>
      <c r="I332" s="163"/>
      <c r="J332" s="164">
        <v>14490</v>
      </c>
      <c r="K332" s="165">
        <v>4940</v>
      </c>
      <c r="L332" s="165">
        <v>0</v>
      </c>
      <c r="M332" s="165">
        <v>937.65</v>
      </c>
      <c r="N332" s="166">
        <f t="shared" si="5"/>
        <v>20367.650000000001</v>
      </c>
    </row>
    <row r="333" spans="1:14" s="65" customFormat="1" ht="12">
      <c r="A333" s="123">
        <v>446</v>
      </c>
      <c r="B333" s="123">
        <v>446099044</v>
      </c>
      <c r="C333" s="124" t="s">
        <v>166</v>
      </c>
      <c r="D333" s="125">
        <v>99</v>
      </c>
      <c r="E333" s="124" t="s">
        <v>167</v>
      </c>
      <c r="F333" s="125">
        <v>44</v>
      </c>
      <c r="G333" s="124" t="s">
        <v>13</v>
      </c>
      <c r="H333" s="162">
        <v>557.72</v>
      </c>
      <c r="I333" s="163"/>
      <c r="J333" s="164">
        <v>12004</v>
      </c>
      <c r="K333" s="165">
        <v>0</v>
      </c>
      <c r="L333" s="165">
        <v>0</v>
      </c>
      <c r="M333" s="165">
        <v>937.65</v>
      </c>
      <c r="N333" s="166">
        <f t="shared" si="5"/>
        <v>12941.65</v>
      </c>
    </row>
    <row r="334" spans="1:14" s="65" customFormat="1" ht="12">
      <c r="A334" s="123">
        <v>446</v>
      </c>
      <c r="B334" s="123">
        <v>446099050</v>
      </c>
      <c r="C334" s="124" t="s">
        <v>166</v>
      </c>
      <c r="D334" s="125">
        <v>99</v>
      </c>
      <c r="E334" s="124" t="s">
        <v>167</v>
      </c>
      <c r="F334" s="125">
        <v>50</v>
      </c>
      <c r="G334" s="124" t="s">
        <v>94</v>
      </c>
      <c r="H334" s="162">
        <v>7</v>
      </c>
      <c r="I334" s="163"/>
      <c r="J334" s="164">
        <v>11092</v>
      </c>
      <c r="K334" s="165">
        <v>4642</v>
      </c>
      <c r="L334" s="165">
        <v>0</v>
      </c>
      <c r="M334" s="165">
        <v>937.65</v>
      </c>
      <c r="N334" s="166">
        <f t="shared" si="5"/>
        <v>16671.650000000001</v>
      </c>
    </row>
    <row r="335" spans="1:14" s="65" customFormat="1" ht="12">
      <c r="A335" s="123">
        <v>446</v>
      </c>
      <c r="B335" s="123">
        <v>446099083</v>
      </c>
      <c r="C335" s="124" t="s">
        <v>166</v>
      </c>
      <c r="D335" s="125">
        <v>99</v>
      </c>
      <c r="E335" s="124" t="s">
        <v>167</v>
      </c>
      <c r="F335" s="125">
        <v>83</v>
      </c>
      <c r="G335" s="124" t="s">
        <v>261</v>
      </c>
      <c r="H335" s="162">
        <v>2</v>
      </c>
      <c r="I335" s="163"/>
      <c r="J335" s="164">
        <v>11434</v>
      </c>
      <c r="K335" s="165">
        <v>1921</v>
      </c>
      <c r="L335" s="165">
        <v>0</v>
      </c>
      <c r="M335" s="165">
        <v>937.65</v>
      </c>
      <c r="N335" s="166">
        <f t="shared" si="5"/>
        <v>14292.65</v>
      </c>
    </row>
    <row r="336" spans="1:14" s="65" customFormat="1" ht="12">
      <c r="A336" s="123">
        <v>446</v>
      </c>
      <c r="B336" s="123">
        <v>446099088</v>
      </c>
      <c r="C336" s="124" t="s">
        <v>166</v>
      </c>
      <c r="D336" s="125">
        <v>99</v>
      </c>
      <c r="E336" s="124" t="s">
        <v>167</v>
      </c>
      <c r="F336" s="125">
        <v>88</v>
      </c>
      <c r="G336" s="124" t="s">
        <v>95</v>
      </c>
      <c r="H336" s="162">
        <v>19.86</v>
      </c>
      <c r="I336" s="163"/>
      <c r="J336" s="164">
        <v>11406</v>
      </c>
      <c r="K336" s="165">
        <v>3343</v>
      </c>
      <c r="L336" s="165">
        <v>0</v>
      </c>
      <c r="M336" s="165">
        <v>937.65</v>
      </c>
      <c r="N336" s="166">
        <f t="shared" si="5"/>
        <v>15686.65</v>
      </c>
    </row>
    <row r="337" spans="1:14" s="65" customFormat="1" ht="12">
      <c r="A337" s="123">
        <v>446</v>
      </c>
      <c r="B337" s="123">
        <v>446099099</v>
      </c>
      <c r="C337" s="124" t="s">
        <v>166</v>
      </c>
      <c r="D337" s="125">
        <v>99</v>
      </c>
      <c r="E337" s="124" t="s">
        <v>167</v>
      </c>
      <c r="F337" s="125">
        <v>99</v>
      </c>
      <c r="G337" s="124" t="s">
        <v>167</v>
      </c>
      <c r="H337" s="162">
        <v>111.47999999999999</v>
      </c>
      <c r="I337" s="163"/>
      <c r="J337" s="164">
        <v>10638</v>
      </c>
      <c r="K337" s="165">
        <v>5697</v>
      </c>
      <c r="L337" s="165">
        <v>0</v>
      </c>
      <c r="M337" s="165">
        <v>937.65</v>
      </c>
      <c r="N337" s="166">
        <f t="shared" si="5"/>
        <v>17272.650000000001</v>
      </c>
    </row>
    <row r="338" spans="1:14" s="65" customFormat="1" ht="12">
      <c r="A338" s="123">
        <v>446</v>
      </c>
      <c r="B338" s="123">
        <v>446099101</v>
      </c>
      <c r="C338" s="124" t="s">
        <v>166</v>
      </c>
      <c r="D338" s="125">
        <v>99</v>
      </c>
      <c r="E338" s="124" t="s">
        <v>167</v>
      </c>
      <c r="F338" s="125">
        <v>101</v>
      </c>
      <c r="G338" s="124" t="s">
        <v>108</v>
      </c>
      <c r="H338" s="162">
        <v>1</v>
      </c>
      <c r="I338" s="163"/>
      <c r="J338" s="164">
        <v>10702.113255628905</v>
      </c>
      <c r="K338" s="165">
        <v>2757</v>
      </c>
      <c r="L338" s="165">
        <v>0</v>
      </c>
      <c r="M338" s="165">
        <v>937.65</v>
      </c>
      <c r="N338" s="166">
        <f t="shared" si="5"/>
        <v>14396.763255628905</v>
      </c>
    </row>
    <row r="339" spans="1:14" s="65" customFormat="1" ht="12">
      <c r="A339" s="123">
        <v>446</v>
      </c>
      <c r="B339" s="123">
        <v>446099133</v>
      </c>
      <c r="C339" s="124" t="s">
        <v>166</v>
      </c>
      <c r="D339" s="125">
        <v>99</v>
      </c>
      <c r="E339" s="124" t="s">
        <v>167</v>
      </c>
      <c r="F339" s="125">
        <v>133</v>
      </c>
      <c r="G339" s="124" t="s">
        <v>61</v>
      </c>
      <c r="H339" s="162">
        <v>4</v>
      </c>
      <c r="I339" s="163"/>
      <c r="J339" s="164">
        <v>16167</v>
      </c>
      <c r="K339" s="165">
        <v>3197</v>
      </c>
      <c r="L339" s="165">
        <v>0</v>
      </c>
      <c r="M339" s="165">
        <v>937.65</v>
      </c>
      <c r="N339" s="166">
        <f t="shared" si="5"/>
        <v>20301.650000000001</v>
      </c>
    </row>
    <row r="340" spans="1:14" s="65" customFormat="1" ht="12">
      <c r="A340" s="123">
        <v>446</v>
      </c>
      <c r="B340" s="123">
        <v>446099167</v>
      </c>
      <c r="C340" s="124" t="s">
        <v>166</v>
      </c>
      <c r="D340" s="125">
        <v>99</v>
      </c>
      <c r="E340" s="124" t="s">
        <v>167</v>
      </c>
      <c r="F340" s="125">
        <v>167</v>
      </c>
      <c r="G340" s="124" t="s">
        <v>170</v>
      </c>
      <c r="H340" s="162">
        <v>68.8</v>
      </c>
      <c r="I340" s="163"/>
      <c r="J340" s="164">
        <v>10889</v>
      </c>
      <c r="K340" s="165">
        <v>4392</v>
      </c>
      <c r="L340" s="165">
        <v>0</v>
      </c>
      <c r="M340" s="165">
        <v>937.65</v>
      </c>
      <c r="N340" s="166">
        <f t="shared" si="5"/>
        <v>16218.65</v>
      </c>
    </row>
    <row r="341" spans="1:14" s="65" customFormat="1" ht="12">
      <c r="A341" s="123">
        <v>446</v>
      </c>
      <c r="B341" s="123">
        <v>446099177</v>
      </c>
      <c r="C341" s="124" t="s">
        <v>166</v>
      </c>
      <c r="D341" s="125">
        <v>99</v>
      </c>
      <c r="E341" s="124" t="s">
        <v>167</v>
      </c>
      <c r="F341" s="125">
        <v>177</v>
      </c>
      <c r="G341" s="124" t="s">
        <v>115</v>
      </c>
      <c r="H341" s="162">
        <v>2</v>
      </c>
      <c r="I341" s="163"/>
      <c r="J341" s="164">
        <v>15087</v>
      </c>
      <c r="K341" s="165">
        <v>5747</v>
      </c>
      <c r="L341" s="165">
        <v>0</v>
      </c>
      <c r="M341" s="165">
        <v>937.65</v>
      </c>
      <c r="N341" s="166">
        <f t="shared" si="5"/>
        <v>21771.65</v>
      </c>
    </row>
    <row r="342" spans="1:14" s="65" customFormat="1" ht="12">
      <c r="A342" s="123">
        <v>446</v>
      </c>
      <c r="B342" s="123">
        <v>446099182</v>
      </c>
      <c r="C342" s="124" t="s">
        <v>166</v>
      </c>
      <c r="D342" s="125">
        <v>99</v>
      </c>
      <c r="E342" s="124" t="s">
        <v>167</v>
      </c>
      <c r="F342" s="125">
        <v>182</v>
      </c>
      <c r="G342" s="124" t="s">
        <v>265</v>
      </c>
      <c r="H342" s="162">
        <v>1</v>
      </c>
      <c r="I342" s="163"/>
      <c r="J342" s="164">
        <v>16469</v>
      </c>
      <c r="K342" s="165">
        <v>3356</v>
      </c>
      <c r="L342" s="165">
        <v>0</v>
      </c>
      <c r="M342" s="165">
        <v>937.65</v>
      </c>
      <c r="N342" s="166">
        <f t="shared" si="5"/>
        <v>20762.650000000001</v>
      </c>
    </row>
    <row r="343" spans="1:14" s="65" customFormat="1" ht="12">
      <c r="A343" s="123">
        <v>446</v>
      </c>
      <c r="B343" s="123">
        <v>446099208</v>
      </c>
      <c r="C343" s="124" t="s">
        <v>166</v>
      </c>
      <c r="D343" s="125">
        <v>99</v>
      </c>
      <c r="E343" s="124" t="s">
        <v>167</v>
      </c>
      <c r="F343" s="125">
        <v>208</v>
      </c>
      <c r="G343" s="124" t="s">
        <v>172</v>
      </c>
      <c r="H343" s="162">
        <v>4</v>
      </c>
      <c r="I343" s="163"/>
      <c r="J343" s="164">
        <v>9527</v>
      </c>
      <c r="K343" s="165">
        <v>5491</v>
      </c>
      <c r="L343" s="165">
        <v>0</v>
      </c>
      <c r="M343" s="165">
        <v>937.65</v>
      </c>
      <c r="N343" s="166">
        <f t="shared" si="5"/>
        <v>15955.65</v>
      </c>
    </row>
    <row r="344" spans="1:14" s="65" customFormat="1" ht="12">
      <c r="A344" s="123">
        <v>446</v>
      </c>
      <c r="B344" s="123">
        <v>446099212</v>
      </c>
      <c r="C344" s="124" t="s">
        <v>166</v>
      </c>
      <c r="D344" s="125">
        <v>99</v>
      </c>
      <c r="E344" s="124" t="s">
        <v>167</v>
      </c>
      <c r="F344" s="125">
        <v>212</v>
      </c>
      <c r="G344" s="124" t="s">
        <v>173</v>
      </c>
      <c r="H344" s="162">
        <v>139.95999999999998</v>
      </c>
      <c r="I344" s="163"/>
      <c r="J344" s="164">
        <v>10593</v>
      </c>
      <c r="K344" s="165">
        <v>2647</v>
      </c>
      <c r="L344" s="165">
        <v>0</v>
      </c>
      <c r="M344" s="165">
        <v>937.65</v>
      </c>
      <c r="N344" s="166">
        <f t="shared" si="5"/>
        <v>14177.65</v>
      </c>
    </row>
    <row r="345" spans="1:14" s="65" customFormat="1" ht="12">
      <c r="A345" s="123">
        <v>446</v>
      </c>
      <c r="B345" s="123">
        <v>446099218</v>
      </c>
      <c r="C345" s="124" t="s">
        <v>166</v>
      </c>
      <c r="D345" s="125">
        <v>99</v>
      </c>
      <c r="E345" s="124" t="s">
        <v>167</v>
      </c>
      <c r="F345" s="125">
        <v>218</v>
      </c>
      <c r="G345" s="124" t="s">
        <v>174</v>
      </c>
      <c r="H345" s="162">
        <v>86.990000000000009</v>
      </c>
      <c r="I345" s="163"/>
      <c r="J345" s="164">
        <v>10374</v>
      </c>
      <c r="K345" s="165">
        <v>3710</v>
      </c>
      <c r="L345" s="165">
        <v>0</v>
      </c>
      <c r="M345" s="165">
        <v>937.65</v>
      </c>
      <c r="N345" s="166">
        <f t="shared" si="5"/>
        <v>15021.65</v>
      </c>
    </row>
    <row r="346" spans="1:14" s="65" customFormat="1" ht="12">
      <c r="A346" s="123">
        <v>446</v>
      </c>
      <c r="B346" s="123">
        <v>446099220</v>
      </c>
      <c r="C346" s="124" t="s">
        <v>166</v>
      </c>
      <c r="D346" s="125">
        <v>99</v>
      </c>
      <c r="E346" s="124" t="s">
        <v>167</v>
      </c>
      <c r="F346" s="125">
        <v>220</v>
      </c>
      <c r="G346" s="124" t="s">
        <v>27</v>
      </c>
      <c r="H346" s="162">
        <v>32.760000000000005</v>
      </c>
      <c r="I346" s="163"/>
      <c r="J346" s="164">
        <v>11295</v>
      </c>
      <c r="K346" s="165">
        <v>4842</v>
      </c>
      <c r="L346" s="165">
        <v>0</v>
      </c>
      <c r="M346" s="165">
        <v>937.65</v>
      </c>
      <c r="N346" s="166">
        <f t="shared" si="5"/>
        <v>17074.650000000001</v>
      </c>
    </row>
    <row r="347" spans="1:14" s="65" customFormat="1" ht="12">
      <c r="A347" s="123">
        <v>446</v>
      </c>
      <c r="B347" s="123">
        <v>446099238</v>
      </c>
      <c r="C347" s="124" t="s">
        <v>166</v>
      </c>
      <c r="D347" s="125">
        <v>99</v>
      </c>
      <c r="E347" s="124" t="s">
        <v>167</v>
      </c>
      <c r="F347" s="125">
        <v>238</v>
      </c>
      <c r="G347" s="124" t="s">
        <v>175</v>
      </c>
      <c r="H347" s="162">
        <v>23.24</v>
      </c>
      <c r="I347" s="163"/>
      <c r="J347" s="164">
        <v>10294</v>
      </c>
      <c r="K347" s="165">
        <v>5920</v>
      </c>
      <c r="L347" s="165">
        <v>0</v>
      </c>
      <c r="M347" s="165">
        <v>937.65</v>
      </c>
      <c r="N347" s="166">
        <f t="shared" si="5"/>
        <v>17151.650000000001</v>
      </c>
    </row>
    <row r="348" spans="1:14" s="65" customFormat="1" ht="12">
      <c r="A348" s="123">
        <v>446</v>
      </c>
      <c r="B348" s="123">
        <v>446099243</v>
      </c>
      <c r="C348" s="124" t="s">
        <v>166</v>
      </c>
      <c r="D348" s="125">
        <v>99</v>
      </c>
      <c r="E348" s="124" t="s">
        <v>167</v>
      </c>
      <c r="F348" s="125">
        <v>243</v>
      </c>
      <c r="G348" s="124" t="s">
        <v>84</v>
      </c>
      <c r="H348" s="162">
        <v>0</v>
      </c>
      <c r="I348" s="163"/>
      <c r="J348" s="164">
        <v>13081.185426445938</v>
      </c>
      <c r="K348" s="165">
        <v>2707</v>
      </c>
      <c r="L348" s="165">
        <v>0</v>
      </c>
      <c r="M348" s="165">
        <v>937.65</v>
      </c>
      <c r="N348" s="166">
        <f t="shared" si="5"/>
        <v>16725.835426445938</v>
      </c>
    </row>
    <row r="349" spans="1:14" s="65" customFormat="1" ht="12">
      <c r="A349" s="123">
        <v>446</v>
      </c>
      <c r="B349" s="123">
        <v>446099244</v>
      </c>
      <c r="C349" s="124" t="s">
        <v>166</v>
      </c>
      <c r="D349" s="125">
        <v>99</v>
      </c>
      <c r="E349" s="124" t="s">
        <v>167</v>
      </c>
      <c r="F349" s="125">
        <v>244</v>
      </c>
      <c r="G349" s="124" t="s">
        <v>28</v>
      </c>
      <c r="H349" s="162">
        <v>31.97</v>
      </c>
      <c r="I349" s="163"/>
      <c r="J349" s="164">
        <v>11496</v>
      </c>
      <c r="K349" s="165">
        <v>4145</v>
      </c>
      <c r="L349" s="165">
        <v>0</v>
      </c>
      <c r="M349" s="165">
        <v>937.65</v>
      </c>
      <c r="N349" s="166">
        <f t="shared" si="5"/>
        <v>16578.650000000001</v>
      </c>
    </row>
    <row r="350" spans="1:14" s="65" customFormat="1" ht="12">
      <c r="A350" s="123">
        <v>446</v>
      </c>
      <c r="B350" s="123">
        <v>446099265</v>
      </c>
      <c r="C350" s="124" t="s">
        <v>166</v>
      </c>
      <c r="D350" s="125">
        <v>99</v>
      </c>
      <c r="E350" s="124" t="s">
        <v>167</v>
      </c>
      <c r="F350" s="125">
        <v>265</v>
      </c>
      <c r="G350" s="124" t="s">
        <v>397</v>
      </c>
      <c r="H350" s="162">
        <v>1</v>
      </c>
      <c r="I350" s="163"/>
      <c r="J350" s="164">
        <v>10499.184729073064</v>
      </c>
      <c r="K350" s="165">
        <v>4428</v>
      </c>
      <c r="L350" s="165">
        <v>0</v>
      </c>
      <c r="M350" s="165">
        <v>937.65</v>
      </c>
      <c r="N350" s="166">
        <f t="shared" si="5"/>
        <v>15864.834729073063</v>
      </c>
    </row>
    <row r="351" spans="1:14" s="65" customFormat="1" ht="12">
      <c r="A351" s="123">
        <v>446</v>
      </c>
      <c r="B351" s="123">
        <v>446099266</v>
      </c>
      <c r="C351" s="124" t="s">
        <v>166</v>
      </c>
      <c r="D351" s="125">
        <v>99</v>
      </c>
      <c r="E351" s="124" t="s">
        <v>167</v>
      </c>
      <c r="F351" s="125">
        <v>266</v>
      </c>
      <c r="G351" s="124" t="s">
        <v>176</v>
      </c>
      <c r="H351" s="162">
        <v>5.08</v>
      </c>
      <c r="I351" s="163"/>
      <c r="J351" s="164">
        <v>9455</v>
      </c>
      <c r="K351" s="165">
        <v>4355</v>
      </c>
      <c r="L351" s="165">
        <v>0</v>
      </c>
      <c r="M351" s="165">
        <v>937.65</v>
      </c>
      <c r="N351" s="166">
        <f t="shared" si="5"/>
        <v>14747.65</v>
      </c>
    </row>
    <row r="352" spans="1:14" s="65" customFormat="1" ht="12">
      <c r="A352" s="123">
        <v>446</v>
      </c>
      <c r="B352" s="123">
        <v>446099285</v>
      </c>
      <c r="C352" s="124" t="s">
        <v>166</v>
      </c>
      <c r="D352" s="125">
        <v>99</v>
      </c>
      <c r="E352" s="124" t="s">
        <v>167</v>
      </c>
      <c r="F352" s="125">
        <v>285</v>
      </c>
      <c r="G352" s="124" t="s">
        <v>29</v>
      </c>
      <c r="H352" s="162">
        <v>109.61</v>
      </c>
      <c r="I352" s="163"/>
      <c r="J352" s="164">
        <v>10778</v>
      </c>
      <c r="K352" s="165">
        <v>3054</v>
      </c>
      <c r="L352" s="165">
        <v>0</v>
      </c>
      <c r="M352" s="165">
        <v>937.65</v>
      </c>
      <c r="N352" s="166">
        <f t="shared" si="5"/>
        <v>14769.65</v>
      </c>
    </row>
    <row r="353" spans="1:14" s="65" customFormat="1" ht="12">
      <c r="A353" s="123">
        <v>446</v>
      </c>
      <c r="B353" s="123">
        <v>446099293</v>
      </c>
      <c r="C353" s="124" t="s">
        <v>166</v>
      </c>
      <c r="D353" s="125">
        <v>99</v>
      </c>
      <c r="E353" s="124" t="s">
        <v>167</v>
      </c>
      <c r="F353" s="125">
        <v>293</v>
      </c>
      <c r="G353" s="124" t="s">
        <v>177</v>
      </c>
      <c r="H353" s="162">
        <v>17.03</v>
      </c>
      <c r="I353" s="163"/>
      <c r="J353" s="164">
        <v>12057</v>
      </c>
      <c r="K353" s="165">
        <v>725</v>
      </c>
      <c r="L353" s="165">
        <v>0</v>
      </c>
      <c r="M353" s="165">
        <v>937.65</v>
      </c>
      <c r="N353" s="166">
        <f t="shared" si="5"/>
        <v>13719.65</v>
      </c>
    </row>
    <row r="354" spans="1:14" s="65" customFormat="1" ht="12">
      <c r="A354" s="123">
        <v>446</v>
      </c>
      <c r="B354" s="123">
        <v>446099307</v>
      </c>
      <c r="C354" s="124" t="s">
        <v>166</v>
      </c>
      <c r="D354" s="125">
        <v>99</v>
      </c>
      <c r="E354" s="124" t="s">
        <v>167</v>
      </c>
      <c r="F354" s="125">
        <v>307</v>
      </c>
      <c r="G354" s="124" t="s">
        <v>178</v>
      </c>
      <c r="H354" s="162">
        <v>31.03</v>
      </c>
      <c r="I354" s="163"/>
      <c r="J354" s="164">
        <v>11111</v>
      </c>
      <c r="K354" s="165">
        <v>4671</v>
      </c>
      <c r="L354" s="165">
        <v>0</v>
      </c>
      <c r="M354" s="165">
        <v>937.65</v>
      </c>
      <c r="N354" s="166">
        <f t="shared" si="5"/>
        <v>16719.650000000001</v>
      </c>
    </row>
    <row r="355" spans="1:14" s="65" customFormat="1" ht="12">
      <c r="A355" s="123">
        <v>446</v>
      </c>
      <c r="B355" s="123">
        <v>446099310</v>
      </c>
      <c r="C355" s="124" t="s">
        <v>166</v>
      </c>
      <c r="D355" s="125">
        <v>99</v>
      </c>
      <c r="E355" s="124" t="s">
        <v>167</v>
      </c>
      <c r="F355" s="125">
        <v>310</v>
      </c>
      <c r="G355" s="124" t="s">
        <v>267</v>
      </c>
      <c r="H355" s="162">
        <v>1</v>
      </c>
      <c r="I355" s="163"/>
      <c r="J355" s="164">
        <v>12431.735429666463</v>
      </c>
      <c r="K355" s="165">
        <v>1286</v>
      </c>
      <c r="L355" s="165">
        <v>0</v>
      </c>
      <c r="M355" s="165">
        <v>937.65</v>
      </c>
      <c r="N355" s="166">
        <f t="shared" si="5"/>
        <v>14655.385429666463</v>
      </c>
    </row>
    <row r="356" spans="1:14" s="65" customFormat="1" ht="12">
      <c r="A356" s="123">
        <v>446</v>
      </c>
      <c r="B356" s="123">
        <v>446099323</v>
      </c>
      <c r="C356" s="124" t="s">
        <v>166</v>
      </c>
      <c r="D356" s="125">
        <v>99</v>
      </c>
      <c r="E356" s="124" t="s">
        <v>167</v>
      </c>
      <c r="F356" s="125">
        <v>323</v>
      </c>
      <c r="G356" s="124" t="s">
        <v>179</v>
      </c>
      <c r="H356" s="162">
        <v>7</v>
      </c>
      <c r="I356" s="163"/>
      <c r="J356" s="164">
        <v>10819</v>
      </c>
      <c r="K356" s="165">
        <v>3443</v>
      </c>
      <c r="L356" s="165">
        <v>0</v>
      </c>
      <c r="M356" s="165">
        <v>937.65</v>
      </c>
      <c r="N356" s="166">
        <f t="shared" si="5"/>
        <v>15199.65</v>
      </c>
    </row>
    <row r="357" spans="1:14" s="65" customFormat="1" ht="12">
      <c r="A357" s="123">
        <v>446</v>
      </c>
      <c r="B357" s="123">
        <v>446099336</v>
      </c>
      <c r="C357" s="124" t="s">
        <v>166</v>
      </c>
      <c r="D357" s="125">
        <v>99</v>
      </c>
      <c r="E357" s="124" t="s">
        <v>167</v>
      </c>
      <c r="F357" s="125">
        <v>336</v>
      </c>
      <c r="G357" s="124" t="s">
        <v>31</v>
      </c>
      <c r="H357" s="162">
        <v>2</v>
      </c>
      <c r="I357" s="163"/>
      <c r="J357" s="164">
        <v>14159</v>
      </c>
      <c r="K357" s="165">
        <v>3072</v>
      </c>
      <c r="L357" s="165">
        <v>0</v>
      </c>
      <c r="M357" s="165">
        <v>937.65</v>
      </c>
      <c r="N357" s="166">
        <f t="shared" si="5"/>
        <v>18168.650000000001</v>
      </c>
    </row>
    <row r="358" spans="1:14" s="65" customFormat="1" ht="12">
      <c r="A358" s="123">
        <v>446</v>
      </c>
      <c r="B358" s="123">
        <v>446099350</v>
      </c>
      <c r="C358" s="124" t="s">
        <v>166</v>
      </c>
      <c r="D358" s="125">
        <v>99</v>
      </c>
      <c r="E358" s="124" t="s">
        <v>167</v>
      </c>
      <c r="F358" s="125">
        <v>350</v>
      </c>
      <c r="G358" s="124" t="s">
        <v>180</v>
      </c>
      <c r="H358" s="162">
        <v>6</v>
      </c>
      <c r="I358" s="163"/>
      <c r="J358" s="164">
        <v>11414</v>
      </c>
      <c r="K358" s="165">
        <v>7032</v>
      </c>
      <c r="L358" s="165">
        <v>0</v>
      </c>
      <c r="M358" s="165">
        <v>937.65</v>
      </c>
      <c r="N358" s="166">
        <f t="shared" si="5"/>
        <v>19383.650000000001</v>
      </c>
    </row>
    <row r="359" spans="1:14" s="65" customFormat="1" ht="12">
      <c r="A359" s="123">
        <v>446</v>
      </c>
      <c r="B359" s="123">
        <v>446099625</v>
      </c>
      <c r="C359" s="124" t="s">
        <v>166</v>
      </c>
      <c r="D359" s="125">
        <v>99</v>
      </c>
      <c r="E359" s="124" t="s">
        <v>167</v>
      </c>
      <c r="F359" s="125">
        <v>625</v>
      </c>
      <c r="G359" s="124" t="s">
        <v>96</v>
      </c>
      <c r="H359" s="162">
        <v>18</v>
      </c>
      <c r="I359" s="163"/>
      <c r="J359" s="164">
        <v>13684</v>
      </c>
      <c r="K359" s="165">
        <v>1978</v>
      </c>
      <c r="L359" s="165">
        <v>0</v>
      </c>
      <c r="M359" s="165">
        <v>937.65</v>
      </c>
      <c r="N359" s="166">
        <f t="shared" si="5"/>
        <v>16599.650000000001</v>
      </c>
    </row>
    <row r="360" spans="1:14" s="65" customFormat="1" ht="12">
      <c r="A360" s="123">
        <v>446</v>
      </c>
      <c r="B360" s="123">
        <v>446099650</v>
      </c>
      <c r="C360" s="124" t="s">
        <v>166</v>
      </c>
      <c r="D360" s="125">
        <v>99</v>
      </c>
      <c r="E360" s="124" t="s">
        <v>167</v>
      </c>
      <c r="F360" s="125">
        <v>650</v>
      </c>
      <c r="G360" s="124" t="s">
        <v>181</v>
      </c>
      <c r="H360" s="162">
        <v>1</v>
      </c>
      <c r="I360" s="163"/>
      <c r="J360" s="164">
        <v>11932</v>
      </c>
      <c r="K360" s="165">
        <v>3307</v>
      </c>
      <c r="L360" s="165">
        <v>0</v>
      </c>
      <c r="M360" s="165">
        <v>937.65</v>
      </c>
      <c r="N360" s="166">
        <f t="shared" si="5"/>
        <v>16176.65</v>
      </c>
    </row>
    <row r="361" spans="1:14" s="65" customFormat="1" ht="12">
      <c r="A361" s="123">
        <v>446</v>
      </c>
      <c r="B361" s="123">
        <v>446099690</v>
      </c>
      <c r="C361" s="124" t="s">
        <v>166</v>
      </c>
      <c r="D361" s="125">
        <v>99</v>
      </c>
      <c r="E361" s="124" t="s">
        <v>167</v>
      </c>
      <c r="F361" s="125">
        <v>690</v>
      </c>
      <c r="G361" s="124" t="s">
        <v>182</v>
      </c>
      <c r="H361" s="162">
        <v>8</v>
      </c>
      <c r="I361" s="163"/>
      <c r="J361" s="164">
        <v>10804</v>
      </c>
      <c r="K361" s="165">
        <v>3349</v>
      </c>
      <c r="L361" s="165">
        <v>0</v>
      </c>
      <c r="M361" s="165">
        <v>937.65</v>
      </c>
      <c r="N361" s="166">
        <f t="shared" si="5"/>
        <v>15090.65</v>
      </c>
    </row>
    <row r="362" spans="1:14" s="65" customFormat="1" ht="12">
      <c r="A362" s="123">
        <v>447</v>
      </c>
      <c r="B362" s="123">
        <v>447101020</v>
      </c>
      <c r="C362" s="124" t="s">
        <v>183</v>
      </c>
      <c r="D362" s="125">
        <v>101</v>
      </c>
      <c r="E362" s="124" t="s">
        <v>108</v>
      </c>
      <c r="F362" s="125">
        <v>20</v>
      </c>
      <c r="G362" s="124" t="s">
        <v>131</v>
      </c>
      <c r="H362" s="162">
        <v>0.5</v>
      </c>
      <c r="I362" s="163"/>
      <c r="J362" s="164">
        <v>11668.690029326068</v>
      </c>
      <c r="K362" s="165">
        <v>3239</v>
      </c>
      <c r="L362" s="165">
        <v>0</v>
      </c>
      <c r="M362" s="165">
        <v>937.65</v>
      </c>
      <c r="N362" s="166">
        <f t="shared" si="5"/>
        <v>15845.340029326067</v>
      </c>
    </row>
    <row r="363" spans="1:14" s="65" customFormat="1" ht="12">
      <c r="A363" s="123">
        <v>447</v>
      </c>
      <c r="B363" s="123">
        <v>447101025</v>
      </c>
      <c r="C363" s="124" t="s">
        <v>183</v>
      </c>
      <c r="D363" s="125">
        <v>101</v>
      </c>
      <c r="E363" s="124" t="s">
        <v>108</v>
      </c>
      <c r="F363" s="125">
        <v>25</v>
      </c>
      <c r="G363" s="124" t="s">
        <v>184</v>
      </c>
      <c r="H363" s="162">
        <v>113.81</v>
      </c>
      <c r="I363" s="163"/>
      <c r="J363" s="164">
        <v>10401</v>
      </c>
      <c r="K363" s="165">
        <v>4076</v>
      </c>
      <c r="L363" s="165">
        <v>0</v>
      </c>
      <c r="M363" s="165">
        <v>937.65</v>
      </c>
      <c r="N363" s="166">
        <f t="shared" si="5"/>
        <v>15414.65</v>
      </c>
    </row>
    <row r="364" spans="1:14" s="65" customFormat="1" ht="12">
      <c r="A364" s="123">
        <v>447</v>
      </c>
      <c r="B364" s="123">
        <v>447101050</v>
      </c>
      <c r="C364" s="124" t="s">
        <v>183</v>
      </c>
      <c r="D364" s="125">
        <v>101</v>
      </c>
      <c r="E364" s="124" t="s">
        <v>108</v>
      </c>
      <c r="F364" s="125">
        <v>50</v>
      </c>
      <c r="G364" s="124" t="s">
        <v>94</v>
      </c>
      <c r="H364" s="162">
        <v>0.4</v>
      </c>
      <c r="I364" s="163"/>
      <c r="J364" s="164">
        <v>10951.007300388614</v>
      </c>
      <c r="K364" s="165">
        <v>4583</v>
      </c>
      <c r="L364" s="165">
        <v>0</v>
      </c>
      <c r="M364" s="165">
        <v>937.65</v>
      </c>
      <c r="N364" s="166">
        <f t="shared" si="5"/>
        <v>16471.657300388615</v>
      </c>
    </row>
    <row r="365" spans="1:14" s="65" customFormat="1" ht="12">
      <c r="A365" s="123">
        <v>447</v>
      </c>
      <c r="B365" s="123">
        <v>447101100</v>
      </c>
      <c r="C365" s="124" t="s">
        <v>183</v>
      </c>
      <c r="D365" s="125">
        <v>101</v>
      </c>
      <c r="E365" s="124" t="s">
        <v>108</v>
      </c>
      <c r="F365" s="125">
        <v>100</v>
      </c>
      <c r="G365" s="124" t="s">
        <v>60</v>
      </c>
      <c r="H365" s="162">
        <v>3</v>
      </c>
      <c r="I365" s="163"/>
      <c r="J365" s="164">
        <v>12221.43885767517</v>
      </c>
      <c r="K365" s="165">
        <v>5033</v>
      </c>
      <c r="L365" s="165">
        <v>0</v>
      </c>
      <c r="M365" s="165">
        <v>937.65</v>
      </c>
      <c r="N365" s="166">
        <f t="shared" si="5"/>
        <v>18192.088857675171</v>
      </c>
    </row>
    <row r="366" spans="1:14" s="65" customFormat="1" ht="12">
      <c r="A366" s="123">
        <v>447</v>
      </c>
      <c r="B366" s="123">
        <v>447101101</v>
      </c>
      <c r="C366" s="124" t="s">
        <v>183</v>
      </c>
      <c r="D366" s="125">
        <v>101</v>
      </c>
      <c r="E366" s="124" t="s">
        <v>108</v>
      </c>
      <c r="F366" s="125">
        <v>101</v>
      </c>
      <c r="G366" s="124" t="s">
        <v>108</v>
      </c>
      <c r="H366" s="162">
        <v>366.13000000000005</v>
      </c>
      <c r="I366" s="163"/>
      <c r="J366" s="164">
        <v>9717</v>
      </c>
      <c r="K366" s="165">
        <v>2503</v>
      </c>
      <c r="L366" s="165">
        <v>0</v>
      </c>
      <c r="M366" s="165">
        <v>937.65</v>
      </c>
      <c r="N366" s="166">
        <f t="shared" si="5"/>
        <v>13157.65</v>
      </c>
    </row>
    <row r="367" spans="1:14" s="65" customFormat="1" ht="12">
      <c r="A367" s="123">
        <v>447</v>
      </c>
      <c r="B367" s="123">
        <v>447101136</v>
      </c>
      <c r="C367" s="124" t="s">
        <v>183</v>
      </c>
      <c r="D367" s="125">
        <v>101</v>
      </c>
      <c r="E367" s="124" t="s">
        <v>108</v>
      </c>
      <c r="F367" s="125">
        <v>136</v>
      </c>
      <c r="G367" s="124" t="s">
        <v>65</v>
      </c>
      <c r="H367" s="162">
        <v>5</v>
      </c>
      <c r="I367" s="163"/>
      <c r="J367" s="164">
        <v>11875</v>
      </c>
      <c r="K367" s="165">
        <v>3773</v>
      </c>
      <c r="L367" s="165">
        <v>0</v>
      </c>
      <c r="M367" s="165">
        <v>937.65</v>
      </c>
      <c r="N367" s="166">
        <f t="shared" si="5"/>
        <v>16585.650000000001</v>
      </c>
    </row>
    <row r="368" spans="1:14" s="65" customFormat="1" ht="12">
      <c r="A368" s="123">
        <v>447</v>
      </c>
      <c r="B368" s="123">
        <v>447101138</v>
      </c>
      <c r="C368" s="124" t="s">
        <v>183</v>
      </c>
      <c r="D368" s="125">
        <v>101</v>
      </c>
      <c r="E368" s="124" t="s">
        <v>108</v>
      </c>
      <c r="F368" s="125">
        <v>138</v>
      </c>
      <c r="G368" s="124" t="s">
        <v>185</v>
      </c>
      <c r="H368" s="162">
        <v>7</v>
      </c>
      <c r="I368" s="163"/>
      <c r="J368" s="164">
        <v>9362</v>
      </c>
      <c r="K368" s="165">
        <v>4887</v>
      </c>
      <c r="L368" s="165">
        <v>0</v>
      </c>
      <c r="M368" s="165">
        <v>937.65</v>
      </c>
      <c r="N368" s="166">
        <f t="shared" si="5"/>
        <v>15186.65</v>
      </c>
    </row>
    <row r="369" spans="1:14" s="65" customFormat="1" ht="12">
      <c r="A369" s="123">
        <v>447</v>
      </c>
      <c r="B369" s="123">
        <v>447101139</v>
      </c>
      <c r="C369" s="124" t="s">
        <v>183</v>
      </c>
      <c r="D369" s="125">
        <v>101</v>
      </c>
      <c r="E369" s="124" t="s">
        <v>108</v>
      </c>
      <c r="F369" s="125">
        <v>139</v>
      </c>
      <c r="G369" s="124" t="s">
        <v>66</v>
      </c>
      <c r="H369" s="162">
        <v>2</v>
      </c>
      <c r="I369" s="163"/>
      <c r="J369" s="164">
        <v>9183</v>
      </c>
      <c r="K369" s="165">
        <v>3044</v>
      </c>
      <c r="L369" s="165">
        <v>0</v>
      </c>
      <c r="M369" s="165">
        <v>937.65</v>
      </c>
      <c r="N369" s="166">
        <f t="shared" si="5"/>
        <v>13164.65</v>
      </c>
    </row>
    <row r="370" spans="1:14" s="65" customFormat="1" ht="12">
      <c r="A370" s="123">
        <v>447</v>
      </c>
      <c r="B370" s="123">
        <v>447101167</v>
      </c>
      <c r="C370" s="124" t="s">
        <v>183</v>
      </c>
      <c r="D370" s="125">
        <v>101</v>
      </c>
      <c r="E370" s="124" t="s">
        <v>108</v>
      </c>
      <c r="F370" s="125">
        <v>167</v>
      </c>
      <c r="G370" s="124" t="s">
        <v>170</v>
      </c>
      <c r="H370" s="162">
        <v>1</v>
      </c>
      <c r="I370" s="163"/>
      <c r="J370" s="164">
        <v>10955.058896859297</v>
      </c>
      <c r="K370" s="165">
        <v>4418</v>
      </c>
      <c r="L370" s="165">
        <v>0</v>
      </c>
      <c r="M370" s="165">
        <v>937.65</v>
      </c>
      <c r="N370" s="166">
        <f t="shared" si="5"/>
        <v>16310.708896859296</v>
      </c>
    </row>
    <row r="371" spans="1:14" s="65" customFormat="1" ht="12">
      <c r="A371" s="123">
        <v>447</v>
      </c>
      <c r="B371" s="123">
        <v>447101177</v>
      </c>
      <c r="C371" s="124" t="s">
        <v>183</v>
      </c>
      <c r="D371" s="125">
        <v>101</v>
      </c>
      <c r="E371" s="124" t="s">
        <v>108</v>
      </c>
      <c r="F371" s="125">
        <v>177</v>
      </c>
      <c r="G371" s="124" t="s">
        <v>115</v>
      </c>
      <c r="H371" s="162">
        <v>18.45</v>
      </c>
      <c r="I371" s="163"/>
      <c r="J371" s="164">
        <v>9281</v>
      </c>
      <c r="K371" s="165">
        <v>3536</v>
      </c>
      <c r="L371" s="165">
        <v>0</v>
      </c>
      <c r="M371" s="165">
        <v>937.65</v>
      </c>
      <c r="N371" s="166">
        <f t="shared" si="5"/>
        <v>13754.65</v>
      </c>
    </row>
    <row r="372" spans="1:14" s="65" customFormat="1" ht="12">
      <c r="A372" s="123">
        <v>447</v>
      </c>
      <c r="B372" s="123">
        <v>447101185</v>
      </c>
      <c r="C372" s="124" t="s">
        <v>183</v>
      </c>
      <c r="D372" s="125">
        <v>101</v>
      </c>
      <c r="E372" s="124" t="s">
        <v>108</v>
      </c>
      <c r="F372" s="125">
        <v>185</v>
      </c>
      <c r="G372" s="124" t="s">
        <v>186</v>
      </c>
      <c r="H372" s="162">
        <v>67.48</v>
      </c>
      <c r="I372" s="163"/>
      <c r="J372" s="164">
        <v>10522</v>
      </c>
      <c r="K372" s="165">
        <v>1713</v>
      </c>
      <c r="L372" s="165">
        <v>0</v>
      </c>
      <c r="M372" s="165">
        <v>937.65</v>
      </c>
      <c r="N372" s="166">
        <f t="shared" si="5"/>
        <v>13172.65</v>
      </c>
    </row>
    <row r="373" spans="1:14" s="65" customFormat="1" ht="12">
      <c r="A373" s="123">
        <v>447</v>
      </c>
      <c r="B373" s="123">
        <v>447101187</v>
      </c>
      <c r="C373" s="124" t="s">
        <v>183</v>
      </c>
      <c r="D373" s="125">
        <v>101</v>
      </c>
      <c r="E373" s="124" t="s">
        <v>108</v>
      </c>
      <c r="F373" s="125">
        <v>187</v>
      </c>
      <c r="G373" s="124" t="s">
        <v>187</v>
      </c>
      <c r="H373" s="162">
        <v>4</v>
      </c>
      <c r="I373" s="163"/>
      <c r="J373" s="164">
        <v>10804</v>
      </c>
      <c r="K373" s="165">
        <v>5796</v>
      </c>
      <c r="L373" s="165">
        <v>0</v>
      </c>
      <c r="M373" s="165">
        <v>937.65</v>
      </c>
      <c r="N373" s="166">
        <f t="shared" si="5"/>
        <v>17537.650000000001</v>
      </c>
    </row>
    <row r="374" spans="1:14" s="65" customFormat="1" ht="12">
      <c r="A374" s="123">
        <v>447</v>
      </c>
      <c r="B374" s="123">
        <v>447101208</v>
      </c>
      <c r="C374" s="124" t="s">
        <v>183</v>
      </c>
      <c r="D374" s="125">
        <v>101</v>
      </c>
      <c r="E374" s="124" t="s">
        <v>108</v>
      </c>
      <c r="F374" s="125">
        <v>208</v>
      </c>
      <c r="G374" s="124" t="s">
        <v>172</v>
      </c>
      <c r="H374" s="162">
        <v>8</v>
      </c>
      <c r="I374" s="163"/>
      <c r="J374" s="164">
        <v>9541</v>
      </c>
      <c r="K374" s="165">
        <v>5499</v>
      </c>
      <c r="L374" s="165">
        <v>0</v>
      </c>
      <c r="M374" s="165">
        <v>937.65</v>
      </c>
      <c r="N374" s="166">
        <f t="shared" si="5"/>
        <v>15977.65</v>
      </c>
    </row>
    <row r="375" spans="1:14" s="65" customFormat="1" ht="12">
      <c r="A375" s="123">
        <v>447</v>
      </c>
      <c r="B375" s="123">
        <v>447101212</v>
      </c>
      <c r="C375" s="124" t="s">
        <v>183</v>
      </c>
      <c r="D375" s="125">
        <v>101</v>
      </c>
      <c r="E375" s="124" t="s">
        <v>108</v>
      </c>
      <c r="F375" s="125">
        <v>212</v>
      </c>
      <c r="G375" s="124" t="s">
        <v>173</v>
      </c>
      <c r="H375" s="162">
        <v>1.5</v>
      </c>
      <c r="I375" s="163"/>
      <c r="J375" s="164">
        <v>9541</v>
      </c>
      <c r="K375" s="165">
        <v>2384</v>
      </c>
      <c r="L375" s="165">
        <v>0</v>
      </c>
      <c r="M375" s="165">
        <v>937.65</v>
      </c>
      <c r="N375" s="166">
        <f t="shared" si="5"/>
        <v>12862.65</v>
      </c>
    </row>
    <row r="376" spans="1:14" s="65" customFormat="1" ht="12">
      <c r="A376" s="123">
        <v>447</v>
      </c>
      <c r="B376" s="123">
        <v>447101214</v>
      </c>
      <c r="C376" s="124" t="s">
        <v>183</v>
      </c>
      <c r="D376" s="125">
        <v>101</v>
      </c>
      <c r="E376" s="124" t="s">
        <v>108</v>
      </c>
      <c r="F376" s="125">
        <v>214</v>
      </c>
      <c r="G376" s="124" t="s">
        <v>274</v>
      </c>
      <c r="H376" s="162">
        <v>1</v>
      </c>
      <c r="I376" s="163"/>
      <c r="J376" s="164">
        <v>16694</v>
      </c>
      <c r="K376" s="165">
        <v>2550</v>
      </c>
      <c r="L376" s="165">
        <v>0</v>
      </c>
      <c r="M376" s="165">
        <v>937.65</v>
      </c>
      <c r="N376" s="166">
        <f t="shared" si="5"/>
        <v>20181.650000000001</v>
      </c>
    </row>
    <row r="377" spans="1:14" s="65" customFormat="1" ht="12">
      <c r="A377" s="123">
        <v>447</v>
      </c>
      <c r="B377" s="123">
        <v>447101220</v>
      </c>
      <c r="C377" s="124" t="s">
        <v>183</v>
      </c>
      <c r="D377" s="125">
        <v>101</v>
      </c>
      <c r="E377" s="124" t="s">
        <v>108</v>
      </c>
      <c r="F377" s="125">
        <v>220</v>
      </c>
      <c r="G377" s="124" t="s">
        <v>27</v>
      </c>
      <c r="H377" s="162">
        <v>6</v>
      </c>
      <c r="I377" s="163"/>
      <c r="J377" s="164">
        <v>9362</v>
      </c>
      <c r="K377" s="165">
        <v>4014</v>
      </c>
      <c r="L377" s="165">
        <v>0</v>
      </c>
      <c r="M377" s="165">
        <v>937.65</v>
      </c>
      <c r="N377" s="166">
        <f t="shared" si="5"/>
        <v>14313.65</v>
      </c>
    </row>
    <row r="378" spans="1:14" s="65" customFormat="1" ht="12">
      <c r="A378" s="123">
        <v>447</v>
      </c>
      <c r="B378" s="123">
        <v>447101238</v>
      </c>
      <c r="C378" s="124" t="s">
        <v>183</v>
      </c>
      <c r="D378" s="125">
        <v>101</v>
      </c>
      <c r="E378" s="124" t="s">
        <v>108</v>
      </c>
      <c r="F378" s="125">
        <v>238</v>
      </c>
      <c r="G378" s="124" t="s">
        <v>175</v>
      </c>
      <c r="H378" s="162">
        <v>14.64</v>
      </c>
      <c r="I378" s="163"/>
      <c r="J378" s="164">
        <v>10052</v>
      </c>
      <c r="K378" s="165">
        <v>5781</v>
      </c>
      <c r="L378" s="165">
        <v>0</v>
      </c>
      <c r="M378" s="165">
        <v>937.65</v>
      </c>
      <c r="N378" s="166">
        <f t="shared" si="5"/>
        <v>16770.650000000001</v>
      </c>
    </row>
    <row r="379" spans="1:14" s="65" customFormat="1" ht="12">
      <c r="A379" s="123">
        <v>447</v>
      </c>
      <c r="B379" s="123">
        <v>447101265</v>
      </c>
      <c r="C379" s="124" t="s">
        <v>183</v>
      </c>
      <c r="D379" s="125">
        <v>101</v>
      </c>
      <c r="E379" s="124" t="s">
        <v>108</v>
      </c>
      <c r="F379" s="125">
        <v>265</v>
      </c>
      <c r="G379" s="124" t="s">
        <v>397</v>
      </c>
      <c r="H379" s="162">
        <v>1</v>
      </c>
      <c r="I379" s="163"/>
      <c r="J379" s="164">
        <v>9183</v>
      </c>
      <c r="K379" s="165">
        <v>3873</v>
      </c>
      <c r="L379" s="165">
        <v>0</v>
      </c>
      <c r="M379" s="165">
        <v>937.65</v>
      </c>
      <c r="N379" s="166">
        <f t="shared" si="5"/>
        <v>13993.65</v>
      </c>
    </row>
    <row r="380" spans="1:14" s="65" customFormat="1" ht="12">
      <c r="A380" s="123">
        <v>447</v>
      </c>
      <c r="B380" s="123">
        <v>447101307</v>
      </c>
      <c r="C380" s="124" t="s">
        <v>183</v>
      </c>
      <c r="D380" s="125">
        <v>101</v>
      </c>
      <c r="E380" s="124" t="s">
        <v>108</v>
      </c>
      <c r="F380" s="125">
        <v>307</v>
      </c>
      <c r="G380" s="124" t="s">
        <v>178</v>
      </c>
      <c r="H380" s="162">
        <v>3.89</v>
      </c>
      <c r="I380" s="163"/>
      <c r="J380" s="164">
        <v>10924</v>
      </c>
      <c r="K380" s="165">
        <v>4593</v>
      </c>
      <c r="L380" s="165">
        <v>0</v>
      </c>
      <c r="M380" s="165">
        <v>937.65</v>
      </c>
      <c r="N380" s="166">
        <f t="shared" si="5"/>
        <v>16454.650000000001</v>
      </c>
    </row>
    <row r="381" spans="1:14" s="65" customFormat="1" ht="12">
      <c r="A381" s="123">
        <v>447</v>
      </c>
      <c r="B381" s="123">
        <v>447101350</v>
      </c>
      <c r="C381" s="124" t="s">
        <v>183</v>
      </c>
      <c r="D381" s="125">
        <v>101</v>
      </c>
      <c r="E381" s="124" t="s">
        <v>108</v>
      </c>
      <c r="F381" s="125">
        <v>350</v>
      </c>
      <c r="G381" s="124" t="s">
        <v>180</v>
      </c>
      <c r="H381" s="162">
        <v>35.83</v>
      </c>
      <c r="I381" s="163"/>
      <c r="J381" s="164">
        <v>9942</v>
      </c>
      <c r="K381" s="165">
        <v>6125</v>
      </c>
      <c r="L381" s="165">
        <v>0</v>
      </c>
      <c r="M381" s="165">
        <v>937.65</v>
      </c>
      <c r="N381" s="166">
        <f t="shared" si="5"/>
        <v>17004.650000000001</v>
      </c>
    </row>
    <row r="382" spans="1:14" s="65" customFormat="1" ht="12">
      <c r="A382" s="123">
        <v>447</v>
      </c>
      <c r="B382" s="123">
        <v>447101622</v>
      </c>
      <c r="C382" s="124" t="s">
        <v>183</v>
      </c>
      <c r="D382" s="125">
        <v>101</v>
      </c>
      <c r="E382" s="124" t="s">
        <v>108</v>
      </c>
      <c r="F382" s="125">
        <v>622</v>
      </c>
      <c r="G382" s="124" t="s">
        <v>188</v>
      </c>
      <c r="H382" s="162">
        <v>36</v>
      </c>
      <c r="I382" s="163"/>
      <c r="J382" s="164">
        <v>11366</v>
      </c>
      <c r="K382" s="165">
        <v>1683</v>
      </c>
      <c r="L382" s="165">
        <v>0</v>
      </c>
      <c r="M382" s="165">
        <v>937.65</v>
      </c>
      <c r="N382" s="166">
        <f t="shared" si="5"/>
        <v>13986.65</v>
      </c>
    </row>
    <row r="383" spans="1:14" s="65" customFormat="1" ht="12">
      <c r="A383" s="123">
        <v>447</v>
      </c>
      <c r="B383" s="123">
        <v>447101690</v>
      </c>
      <c r="C383" s="124" t="s">
        <v>183</v>
      </c>
      <c r="D383" s="125">
        <v>101</v>
      </c>
      <c r="E383" s="124" t="s">
        <v>108</v>
      </c>
      <c r="F383" s="125">
        <v>690</v>
      </c>
      <c r="G383" s="124" t="s">
        <v>182</v>
      </c>
      <c r="H383" s="162">
        <v>5</v>
      </c>
      <c r="I383" s="163"/>
      <c r="J383" s="164">
        <v>10270</v>
      </c>
      <c r="K383" s="165">
        <v>3184</v>
      </c>
      <c r="L383" s="165">
        <v>0</v>
      </c>
      <c r="M383" s="165">
        <v>937.65</v>
      </c>
      <c r="N383" s="166">
        <f t="shared" si="5"/>
        <v>14391.65</v>
      </c>
    </row>
    <row r="384" spans="1:14" s="65" customFormat="1" ht="12">
      <c r="A384" s="123">
        <v>447</v>
      </c>
      <c r="B384" s="123">
        <v>447101710</v>
      </c>
      <c r="C384" s="124" t="s">
        <v>183</v>
      </c>
      <c r="D384" s="125">
        <v>101</v>
      </c>
      <c r="E384" s="124" t="s">
        <v>108</v>
      </c>
      <c r="F384" s="125">
        <v>710</v>
      </c>
      <c r="G384" s="124" t="s">
        <v>73</v>
      </c>
      <c r="H384" s="162">
        <v>7</v>
      </c>
      <c r="I384" s="163"/>
      <c r="J384" s="164">
        <v>9362</v>
      </c>
      <c r="K384" s="165">
        <v>3874</v>
      </c>
      <c r="L384" s="165">
        <v>0</v>
      </c>
      <c r="M384" s="165">
        <v>937.65</v>
      </c>
      <c r="N384" s="166">
        <f t="shared" si="5"/>
        <v>14173.65</v>
      </c>
    </row>
    <row r="385" spans="1:14" s="65" customFormat="1" ht="12">
      <c r="A385" s="123">
        <v>449</v>
      </c>
      <c r="B385" s="123">
        <v>449035035</v>
      </c>
      <c r="C385" s="124" t="s">
        <v>189</v>
      </c>
      <c r="D385" s="125">
        <v>35</v>
      </c>
      <c r="E385" s="124" t="s">
        <v>12</v>
      </c>
      <c r="F385" s="125">
        <v>35</v>
      </c>
      <c r="G385" s="124" t="s">
        <v>12</v>
      </c>
      <c r="H385" s="162">
        <v>679.42</v>
      </c>
      <c r="I385" s="163"/>
      <c r="J385" s="164">
        <v>12100</v>
      </c>
      <c r="K385" s="165">
        <v>4126</v>
      </c>
      <c r="L385" s="165">
        <v>0</v>
      </c>
      <c r="M385" s="165">
        <v>937.65</v>
      </c>
      <c r="N385" s="166">
        <f t="shared" si="5"/>
        <v>17163.650000000001</v>
      </c>
    </row>
    <row r="386" spans="1:14" s="65" customFormat="1" ht="12">
      <c r="A386" s="123">
        <v>449</v>
      </c>
      <c r="B386" s="123">
        <v>449035044</v>
      </c>
      <c r="C386" s="124" t="s">
        <v>189</v>
      </c>
      <c r="D386" s="125">
        <v>35</v>
      </c>
      <c r="E386" s="124" t="s">
        <v>12</v>
      </c>
      <c r="F386" s="125">
        <v>44</v>
      </c>
      <c r="G386" s="124" t="s">
        <v>13</v>
      </c>
      <c r="H386" s="162">
        <v>5.2</v>
      </c>
      <c r="I386" s="163"/>
      <c r="J386" s="164">
        <v>12457</v>
      </c>
      <c r="K386" s="165">
        <v>0</v>
      </c>
      <c r="L386" s="165">
        <v>0</v>
      </c>
      <c r="M386" s="165">
        <v>937.65</v>
      </c>
      <c r="N386" s="166">
        <f t="shared" si="5"/>
        <v>13394.65</v>
      </c>
    </row>
    <row r="387" spans="1:14" s="65" customFormat="1" ht="12">
      <c r="A387" s="123">
        <v>449</v>
      </c>
      <c r="B387" s="123">
        <v>449035073</v>
      </c>
      <c r="C387" s="124" t="s">
        <v>189</v>
      </c>
      <c r="D387" s="125">
        <v>35</v>
      </c>
      <c r="E387" s="124" t="s">
        <v>12</v>
      </c>
      <c r="F387" s="125">
        <v>73</v>
      </c>
      <c r="G387" s="124" t="s">
        <v>24</v>
      </c>
      <c r="H387" s="162">
        <v>2</v>
      </c>
      <c r="I387" s="163"/>
      <c r="J387" s="164">
        <v>12771</v>
      </c>
      <c r="K387" s="165">
        <v>8343</v>
      </c>
      <c r="L387" s="165">
        <v>0</v>
      </c>
      <c r="M387" s="165">
        <v>937.65</v>
      </c>
      <c r="N387" s="166">
        <f t="shared" si="5"/>
        <v>22051.65</v>
      </c>
    </row>
    <row r="388" spans="1:14" s="65" customFormat="1" ht="12">
      <c r="A388" s="123">
        <v>449</v>
      </c>
      <c r="B388" s="123">
        <v>449035142</v>
      </c>
      <c r="C388" s="124" t="s">
        <v>189</v>
      </c>
      <c r="D388" s="125">
        <v>35</v>
      </c>
      <c r="E388" s="124" t="s">
        <v>12</v>
      </c>
      <c r="F388" s="125">
        <v>142</v>
      </c>
      <c r="G388" s="124" t="s">
        <v>283</v>
      </c>
      <c r="H388" s="162">
        <v>0.38</v>
      </c>
      <c r="I388" s="163"/>
      <c r="J388" s="164">
        <v>11549.926429302657</v>
      </c>
      <c r="K388" s="165">
        <v>8497</v>
      </c>
      <c r="L388" s="165">
        <v>0</v>
      </c>
      <c r="M388" s="165">
        <v>937.65</v>
      </c>
      <c r="N388" s="166">
        <f t="shared" si="5"/>
        <v>20984.576429302659</v>
      </c>
    </row>
    <row r="389" spans="1:14" s="65" customFormat="1" ht="12">
      <c r="A389" s="123">
        <v>449</v>
      </c>
      <c r="B389" s="123">
        <v>449035243</v>
      </c>
      <c r="C389" s="124" t="s">
        <v>189</v>
      </c>
      <c r="D389" s="125">
        <v>35</v>
      </c>
      <c r="E389" s="124" t="s">
        <v>12</v>
      </c>
      <c r="F389" s="125">
        <v>243</v>
      </c>
      <c r="G389" s="124" t="s">
        <v>84</v>
      </c>
      <c r="H389" s="162">
        <v>4</v>
      </c>
      <c r="I389" s="163"/>
      <c r="J389" s="164">
        <v>12457</v>
      </c>
      <c r="K389" s="165">
        <v>2578</v>
      </c>
      <c r="L389" s="165">
        <v>0</v>
      </c>
      <c r="M389" s="165">
        <v>937.65</v>
      </c>
      <c r="N389" s="166">
        <f t="shared" si="5"/>
        <v>15972.65</v>
      </c>
    </row>
    <row r="390" spans="1:14" s="65" customFormat="1" ht="12">
      <c r="A390" s="123">
        <v>449</v>
      </c>
      <c r="B390" s="123">
        <v>449035244</v>
      </c>
      <c r="C390" s="124" t="s">
        <v>189</v>
      </c>
      <c r="D390" s="125">
        <v>35</v>
      </c>
      <c r="E390" s="124" t="s">
        <v>12</v>
      </c>
      <c r="F390" s="125">
        <v>244</v>
      </c>
      <c r="G390" s="124" t="s">
        <v>28</v>
      </c>
      <c r="H390" s="162">
        <v>4</v>
      </c>
      <c r="I390" s="163"/>
      <c r="J390" s="164">
        <v>12160</v>
      </c>
      <c r="K390" s="165">
        <v>4385</v>
      </c>
      <c r="L390" s="165">
        <v>0</v>
      </c>
      <c r="M390" s="165">
        <v>937.65</v>
      </c>
      <c r="N390" s="166">
        <f t="shared" si="5"/>
        <v>17482.650000000001</v>
      </c>
    </row>
    <row r="391" spans="1:14" s="65" customFormat="1" ht="12">
      <c r="A391" s="123">
        <v>449</v>
      </c>
      <c r="B391" s="123">
        <v>449035285</v>
      </c>
      <c r="C391" s="124" t="s">
        <v>189</v>
      </c>
      <c r="D391" s="125">
        <v>35</v>
      </c>
      <c r="E391" s="124" t="s">
        <v>12</v>
      </c>
      <c r="F391" s="125">
        <v>285</v>
      </c>
      <c r="G391" s="124" t="s">
        <v>29</v>
      </c>
      <c r="H391" s="162">
        <v>4</v>
      </c>
      <c r="I391" s="163"/>
      <c r="J391" s="164">
        <v>12477</v>
      </c>
      <c r="K391" s="165">
        <v>3535</v>
      </c>
      <c r="L391" s="165">
        <v>0</v>
      </c>
      <c r="M391" s="165">
        <v>937.65</v>
      </c>
      <c r="N391" s="166">
        <f t="shared" si="5"/>
        <v>16949.650000000001</v>
      </c>
    </row>
    <row r="392" spans="1:14" s="65" customFormat="1" ht="12">
      <c r="A392" s="123">
        <v>449</v>
      </c>
      <c r="B392" s="123">
        <v>449035336</v>
      </c>
      <c r="C392" s="124" t="s">
        <v>189</v>
      </c>
      <c r="D392" s="125">
        <v>35</v>
      </c>
      <c r="E392" s="124" t="s">
        <v>12</v>
      </c>
      <c r="F392" s="125">
        <v>336</v>
      </c>
      <c r="G392" s="124" t="s">
        <v>31</v>
      </c>
      <c r="H392" s="162">
        <v>1</v>
      </c>
      <c r="I392" s="163"/>
      <c r="J392" s="164">
        <v>12160</v>
      </c>
      <c r="K392" s="165">
        <v>2638</v>
      </c>
      <c r="L392" s="165">
        <v>0</v>
      </c>
      <c r="M392" s="165">
        <v>937.65</v>
      </c>
      <c r="N392" s="166">
        <f t="shared" si="5"/>
        <v>15735.65</v>
      </c>
    </row>
    <row r="393" spans="1:14" s="65" customFormat="1" ht="12">
      <c r="A393" s="123">
        <v>450</v>
      </c>
      <c r="B393" s="123">
        <v>450086008</v>
      </c>
      <c r="C393" s="124" t="s">
        <v>190</v>
      </c>
      <c r="D393" s="125">
        <v>86</v>
      </c>
      <c r="E393" s="124" t="s">
        <v>191</v>
      </c>
      <c r="F393" s="125">
        <v>8</v>
      </c>
      <c r="G393" s="124" t="s">
        <v>192</v>
      </c>
      <c r="H393" s="162">
        <v>7.49</v>
      </c>
      <c r="I393" s="163"/>
      <c r="J393" s="164">
        <v>9115</v>
      </c>
      <c r="K393" s="165">
        <v>9003</v>
      </c>
      <c r="L393" s="165">
        <v>0</v>
      </c>
      <c r="M393" s="165">
        <v>937.65</v>
      </c>
      <c r="N393" s="166">
        <f t="shared" si="5"/>
        <v>19055.650000000001</v>
      </c>
    </row>
    <row r="394" spans="1:14" s="65" customFormat="1" ht="12">
      <c r="A394" s="123">
        <v>450</v>
      </c>
      <c r="B394" s="123">
        <v>450086074</v>
      </c>
      <c r="C394" s="124" t="s">
        <v>190</v>
      </c>
      <c r="D394" s="125">
        <v>86</v>
      </c>
      <c r="E394" s="124" t="s">
        <v>191</v>
      </c>
      <c r="F394" s="125">
        <v>74</v>
      </c>
      <c r="G394" s="124" t="s">
        <v>301</v>
      </c>
      <c r="H394" s="162">
        <v>1</v>
      </c>
      <c r="I394" s="163"/>
      <c r="J394" s="164">
        <v>10616.203815778032</v>
      </c>
      <c r="K394" s="165">
        <v>8114</v>
      </c>
      <c r="L394" s="165">
        <v>0</v>
      </c>
      <c r="M394" s="165">
        <v>937.65</v>
      </c>
      <c r="N394" s="166">
        <f t="shared" si="5"/>
        <v>19667.853815778035</v>
      </c>
    </row>
    <row r="395" spans="1:14" s="65" customFormat="1" ht="12">
      <c r="A395" s="123">
        <v>450</v>
      </c>
      <c r="B395" s="123">
        <v>450086086</v>
      </c>
      <c r="C395" s="124" t="s">
        <v>190</v>
      </c>
      <c r="D395" s="125">
        <v>86</v>
      </c>
      <c r="E395" s="124" t="s">
        <v>191</v>
      </c>
      <c r="F395" s="125">
        <v>86</v>
      </c>
      <c r="G395" s="124" t="s">
        <v>191</v>
      </c>
      <c r="H395" s="162">
        <v>72.03</v>
      </c>
      <c r="I395" s="163"/>
      <c r="J395" s="164">
        <v>9808</v>
      </c>
      <c r="K395" s="165">
        <v>1629</v>
      </c>
      <c r="L395" s="165">
        <v>0</v>
      </c>
      <c r="M395" s="165">
        <v>937.65</v>
      </c>
      <c r="N395" s="166">
        <f t="shared" ref="N395:N458" si="6">SUM(J395:M395)</f>
        <v>12374.65</v>
      </c>
    </row>
    <row r="396" spans="1:14" s="65" customFormat="1" ht="12">
      <c r="A396" s="123">
        <v>450</v>
      </c>
      <c r="B396" s="123">
        <v>450086117</v>
      </c>
      <c r="C396" s="124" t="s">
        <v>190</v>
      </c>
      <c r="D396" s="125">
        <v>86</v>
      </c>
      <c r="E396" s="124" t="s">
        <v>191</v>
      </c>
      <c r="F396" s="125">
        <v>117</v>
      </c>
      <c r="G396" s="124" t="s">
        <v>36</v>
      </c>
      <c r="H396" s="162">
        <v>2</v>
      </c>
      <c r="I396" s="163"/>
      <c r="J396" s="164">
        <v>13375</v>
      </c>
      <c r="K396" s="165">
        <v>5480</v>
      </c>
      <c r="L396" s="165">
        <v>0</v>
      </c>
      <c r="M396" s="165">
        <v>937.65</v>
      </c>
      <c r="N396" s="166">
        <f t="shared" si="6"/>
        <v>19792.650000000001</v>
      </c>
    </row>
    <row r="397" spans="1:14" s="65" customFormat="1" ht="12">
      <c r="A397" s="123">
        <v>450</v>
      </c>
      <c r="B397" s="123">
        <v>450086127</v>
      </c>
      <c r="C397" s="124" t="s">
        <v>190</v>
      </c>
      <c r="D397" s="125">
        <v>86</v>
      </c>
      <c r="E397" s="124" t="s">
        <v>191</v>
      </c>
      <c r="F397" s="125">
        <v>127</v>
      </c>
      <c r="G397" s="124" t="s">
        <v>193</v>
      </c>
      <c r="H397" s="162">
        <v>6.5600000000000005</v>
      </c>
      <c r="I397" s="163"/>
      <c r="J397" s="164">
        <v>8870</v>
      </c>
      <c r="K397" s="165">
        <v>4160</v>
      </c>
      <c r="L397" s="165">
        <v>0</v>
      </c>
      <c r="M397" s="165">
        <v>937.65</v>
      </c>
      <c r="N397" s="166">
        <f t="shared" si="6"/>
        <v>13967.65</v>
      </c>
    </row>
    <row r="398" spans="1:14" s="65" customFormat="1" ht="12">
      <c r="A398" s="123">
        <v>450</v>
      </c>
      <c r="B398" s="123">
        <v>450086137</v>
      </c>
      <c r="C398" s="124" t="s">
        <v>190</v>
      </c>
      <c r="D398" s="125">
        <v>86</v>
      </c>
      <c r="E398" s="124" t="s">
        <v>191</v>
      </c>
      <c r="F398" s="125">
        <v>137</v>
      </c>
      <c r="G398" s="124" t="s">
        <v>202</v>
      </c>
      <c r="H398" s="162">
        <v>2.15</v>
      </c>
      <c r="I398" s="163"/>
      <c r="J398" s="164">
        <v>13375</v>
      </c>
      <c r="K398" s="165">
        <v>0</v>
      </c>
      <c r="L398" s="165">
        <v>0</v>
      </c>
      <c r="M398" s="165">
        <v>937.65</v>
      </c>
      <c r="N398" s="166">
        <f t="shared" si="6"/>
        <v>14312.65</v>
      </c>
    </row>
    <row r="399" spans="1:14" s="65" customFormat="1" ht="12">
      <c r="A399" s="123">
        <v>450</v>
      </c>
      <c r="B399" s="123">
        <v>450086210</v>
      </c>
      <c r="C399" s="124" t="s">
        <v>190</v>
      </c>
      <c r="D399" s="125">
        <v>86</v>
      </c>
      <c r="E399" s="124" t="s">
        <v>191</v>
      </c>
      <c r="F399" s="125">
        <v>210</v>
      </c>
      <c r="G399" s="124" t="s">
        <v>194</v>
      </c>
      <c r="H399" s="162">
        <v>90.83</v>
      </c>
      <c r="I399" s="163"/>
      <c r="J399" s="164">
        <v>9724</v>
      </c>
      <c r="K399" s="165">
        <v>3095</v>
      </c>
      <c r="L399" s="165">
        <v>0</v>
      </c>
      <c r="M399" s="165">
        <v>937.65</v>
      </c>
      <c r="N399" s="166">
        <f t="shared" si="6"/>
        <v>13756.65</v>
      </c>
    </row>
    <row r="400" spans="1:14" s="65" customFormat="1" ht="12">
      <c r="A400" s="123">
        <v>450</v>
      </c>
      <c r="B400" s="123">
        <v>450086275</v>
      </c>
      <c r="C400" s="124" t="s">
        <v>190</v>
      </c>
      <c r="D400" s="125">
        <v>86</v>
      </c>
      <c r="E400" s="124" t="s">
        <v>191</v>
      </c>
      <c r="F400" s="125">
        <v>275</v>
      </c>
      <c r="G400" s="124" t="s">
        <v>195</v>
      </c>
      <c r="H400" s="162">
        <v>5</v>
      </c>
      <c r="I400" s="163"/>
      <c r="J400" s="164">
        <v>9123</v>
      </c>
      <c r="K400" s="165">
        <v>3038</v>
      </c>
      <c r="L400" s="165">
        <v>0</v>
      </c>
      <c r="M400" s="165">
        <v>937.65</v>
      </c>
      <c r="N400" s="166">
        <f t="shared" si="6"/>
        <v>13098.65</v>
      </c>
    </row>
    <row r="401" spans="1:14" s="65" customFormat="1" ht="12">
      <c r="A401" s="123">
        <v>450</v>
      </c>
      <c r="B401" s="123">
        <v>450086278</v>
      </c>
      <c r="C401" s="124" t="s">
        <v>190</v>
      </c>
      <c r="D401" s="125">
        <v>86</v>
      </c>
      <c r="E401" s="124" t="s">
        <v>191</v>
      </c>
      <c r="F401" s="125">
        <v>278</v>
      </c>
      <c r="G401" s="124" t="s">
        <v>196</v>
      </c>
      <c r="H401" s="162">
        <v>7.88</v>
      </c>
      <c r="I401" s="163"/>
      <c r="J401" s="164">
        <v>9829</v>
      </c>
      <c r="K401" s="165">
        <v>1863</v>
      </c>
      <c r="L401" s="165">
        <v>0</v>
      </c>
      <c r="M401" s="165">
        <v>937.65</v>
      </c>
      <c r="N401" s="166">
        <f t="shared" si="6"/>
        <v>12629.65</v>
      </c>
    </row>
    <row r="402" spans="1:14" s="65" customFormat="1" ht="12">
      <c r="A402" s="123">
        <v>450</v>
      </c>
      <c r="B402" s="123">
        <v>450086327</v>
      </c>
      <c r="C402" s="124" t="s">
        <v>190</v>
      </c>
      <c r="D402" s="125">
        <v>86</v>
      </c>
      <c r="E402" s="124" t="s">
        <v>191</v>
      </c>
      <c r="F402" s="125">
        <v>327</v>
      </c>
      <c r="G402" s="124" t="s">
        <v>197</v>
      </c>
      <c r="H402" s="162">
        <v>2</v>
      </c>
      <c r="I402" s="163"/>
      <c r="J402" s="164">
        <v>9123</v>
      </c>
      <c r="K402" s="165">
        <v>7981</v>
      </c>
      <c r="L402" s="165">
        <v>0</v>
      </c>
      <c r="M402" s="165">
        <v>937.65</v>
      </c>
      <c r="N402" s="166">
        <f t="shared" si="6"/>
        <v>18041.650000000001</v>
      </c>
    </row>
    <row r="403" spans="1:14" s="65" customFormat="1" ht="12">
      <c r="A403" s="123">
        <v>450</v>
      </c>
      <c r="B403" s="123">
        <v>450086337</v>
      </c>
      <c r="C403" s="124" t="s">
        <v>190</v>
      </c>
      <c r="D403" s="125">
        <v>86</v>
      </c>
      <c r="E403" s="124" t="s">
        <v>191</v>
      </c>
      <c r="F403" s="125">
        <v>337</v>
      </c>
      <c r="G403" s="124" t="s">
        <v>363</v>
      </c>
      <c r="H403" s="162">
        <v>2.5</v>
      </c>
      <c r="I403" s="163"/>
      <c r="J403" s="164">
        <v>11137.577714382724</v>
      </c>
      <c r="K403" s="165">
        <v>12436</v>
      </c>
      <c r="L403" s="165">
        <v>0</v>
      </c>
      <c r="M403" s="165">
        <v>937.65</v>
      </c>
      <c r="N403" s="166">
        <f t="shared" si="6"/>
        <v>24511.227714382723</v>
      </c>
    </row>
    <row r="404" spans="1:14" s="65" customFormat="1" ht="12">
      <c r="A404" s="123">
        <v>450</v>
      </c>
      <c r="B404" s="123">
        <v>450086340</v>
      </c>
      <c r="C404" s="124" t="s">
        <v>190</v>
      </c>
      <c r="D404" s="125">
        <v>86</v>
      </c>
      <c r="E404" s="124" t="s">
        <v>191</v>
      </c>
      <c r="F404" s="125">
        <v>340</v>
      </c>
      <c r="G404" s="124" t="s">
        <v>198</v>
      </c>
      <c r="H404" s="162">
        <v>10.5</v>
      </c>
      <c r="I404" s="163"/>
      <c r="J404" s="164">
        <v>9092</v>
      </c>
      <c r="K404" s="165">
        <v>7218</v>
      </c>
      <c r="L404" s="165">
        <v>0</v>
      </c>
      <c r="M404" s="165">
        <v>937.65</v>
      </c>
      <c r="N404" s="166">
        <f t="shared" si="6"/>
        <v>17247.650000000001</v>
      </c>
    </row>
    <row r="405" spans="1:14" s="65" customFormat="1" ht="12">
      <c r="A405" s="123">
        <v>450</v>
      </c>
      <c r="B405" s="123">
        <v>450086605</v>
      </c>
      <c r="C405" s="124" t="s">
        <v>190</v>
      </c>
      <c r="D405" s="125">
        <v>86</v>
      </c>
      <c r="E405" s="124" t="s">
        <v>191</v>
      </c>
      <c r="F405" s="125">
        <v>605</v>
      </c>
      <c r="G405" s="124" t="s">
        <v>199</v>
      </c>
      <c r="H405" s="162">
        <v>1</v>
      </c>
      <c r="I405" s="163"/>
      <c r="J405" s="164">
        <v>8785</v>
      </c>
      <c r="K405" s="165">
        <v>6287</v>
      </c>
      <c r="L405" s="165">
        <v>0</v>
      </c>
      <c r="M405" s="165">
        <v>937.65</v>
      </c>
      <c r="N405" s="166">
        <f t="shared" si="6"/>
        <v>16009.65</v>
      </c>
    </row>
    <row r="406" spans="1:14" s="65" customFormat="1" ht="12">
      <c r="A406" s="123">
        <v>450</v>
      </c>
      <c r="B406" s="123">
        <v>450086674</v>
      </c>
      <c r="C406" s="124" t="s">
        <v>190</v>
      </c>
      <c r="D406" s="125">
        <v>86</v>
      </c>
      <c r="E406" s="124" t="s">
        <v>191</v>
      </c>
      <c r="F406" s="125">
        <v>674</v>
      </c>
      <c r="G406" s="124" t="s">
        <v>39</v>
      </c>
      <c r="H406" s="162">
        <v>1</v>
      </c>
      <c r="I406" s="163"/>
      <c r="J406" s="164">
        <v>11874.695424461293</v>
      </c>
      <c r="K406" s="165">
        <v>4202</v>
      </c>
      <c r="L406" s="165">
        <v>0</v>
      </c>
      <c r="M406" s="165">
        <v>937.65</v>
      </c>
      <c r="N406" s="166">
        <f t="shared" si="6"/>
        <v>17014.345424461295</v>
      </c>
    </row>
    <row r="407" spans="1:14" s="65" customFormat="1" ht="12">
      <c r="A407" s="123">
        <v>450</v>
      </c>
      <c r="B407" s="123">
        <v>450086683</v>
      </c>
      <c r="C407" s="124" t="s">
        <v>190</v>
      </c>
      <c r="D407" s="125">
        <v>86</v>
      </c>
      <c r="E407" s="124" t="s">
        <v>191</v>
      </c>
      <c r="F407" s="125">
        <v>683</v>
      </c>
      <c r="G407" s="124" t="s">
        <v>40</v>
      </c>
      <c r="H407" s="162">
        <v>5.42</v>
      </c>
      <c r="I407" s="163"/>
      <c r="J407" s="164">
        <v>8785</v>
      </c>
      <c r="K407" s="165">
        <v>6270</v>
      </c>
      <c r="L407" s="165">
        <v>0</v>
      </c>
      <c r="M407" s="165">
        <v>937.65</v>
      </c>
      <c r="N407" s="166">
        <f t="shared" si="6"/>
        <v>15992.65</v>
      </c>
    </row>
    <row r="408" spans="1:14" s="65" customFormat="1" ht="12">
      <c r="A408" s="123">
        <v>450</v>
      </c>
      <c r="B408" s="123">
        <v>450086750</v>
      </c>
      <c r="C408" s="124" t="s">
        <v>190</v>
      </c>
      <c r="D408" s="125">
        <v>86</v>
      </c>
      <c r="E408" s="124" t="s">
        <v>191</v>
      </c>
      <c r="F408" s="125">
        <v>750</v>
      </c>
      <c r="G408" s="124" t="s">
        <v>42</v>
      </c>
      <c r="H408" s="162">
        <v>0.5</v>
      </c>
      <c r="I408" s="163"/>
      <c r="J408" s="164">
        <v>10943.186549170508</v>
      </c>
      <c r="K408" s="165">
        <v>7064</v>
      </c>
      <c r="L408" s="165">
        <v>0</v>
      </c>
      <c r="M408" s="165">
        <v>937.65</v>
      </c>
      <c r="N408" s="166">
        <f t="shared" si="6"/>
        <v>18944.836549170512</v>
      </c>
    </row>
    <row r="409" spans="1:14" s="65" customFormat="1" ht="12">
      <c r="A409" s="123">
        <v>453</v>
      </c>
      <c r="B409" s="123">
        <v>453137005</v>
      </c>
      <c r="C409" s="124" t="s">
        <v>201</v>
      </c>
      <c r="D409" s="125">
        <v>137</v>
      </c>
      <c r="E409" s="124" t="s">
        <v>202</v>
      </c>
      <c r="F409" s="125">
        <v>5</v>
      </c>
      <c r="G409" s="124" t="s">
        <v>153</v>
      </c>
      <c r="H409" s="162">
        <v>3</v>
      </c>
      <c r="I409" s="163"/>
      <c r="J409" s="164">
        <v>11418</v>
      </c>
      <c r="K409" s="165">
        <v>4981</v>
      </c>
      <c r="L409" s="165">
        <v>0</v>
      </c>
      <c r="M409" s="165">
        <v>937.65</v>
      </c>
      <c r="N409" s="166">
        <f t="shared" si="6"/>
        <v>17336.650000000001</v>
      </c>
    </row>
    <row r="410" spans="1:14" s="65" customFormat="1" ht="12">
      <c r="A410" s="123">
        <v>453</v>
      </c>
      <c r="B410" s="123">
        <v>453137061</v>
      </c>
      <c r="C410" s="124" t="s">
        <v>201</v>
      </c>
      <c r="D410" s="125">
        <v>137</v>
      </c>
      <c r="E410" s="124" t="s">
        <v>202</v>
      </c>
      <c r="F410" s="125">
        <v>61</v>
      </c>
      <c r="G410" s="124" t="s">
        <v>154</v>
      </c>
      <c r="H410" s="162">
        <v>58.37</v>
      </c>
      <c r="I410" s="163"/>
      <c r="J410" s="164">
        <v>12631</v>
      </c>
      <c r="K410" s="165">
        <v>579</v>
      </c>
      <c r="L410" s="165">
        <v>0</v>
      </c>
      <c r="M410" s="165">
        <v>937.65</v>
      </c>
      <c r="N410" s="166">
        <f t="shared" si="6"/>
        <v>14147.65</v>
      </c>
    </row>
    <row r="411" spans="1:14" s="65" customFormat="1" ht="12">
      <c r="A411" s="123">
        <v>453</v>
      </c>
      <c r="B411" s="123">
        <v>453137086</v>
      </c>
      <c r="C411" s="124" t="s">
        <v>201</v>
      </c>
      <c r="D411" s="125">
        <v>137</v>
      </c>
      <c r="E411" s="124" t="s">
        <v>202</v>
      </c>
      <c r="F411" s="125">
        <v>86</v>
      </c>
      <c r="G411" s="124" t="s">
        <v>191</v>
      </c>
      <c r="H411" s="162">
        <v>3</v>
      </c>
      <c r="I411" s="163"/>
      <c r="J411" s="164">
        <v>11818</v>
      </c>
      <c r="K411" s="165">
        <v>1963</v>
      </c>
      <c r="L411" s="165">
        <v>0</v>
      </c>
      <c r="M411" s="165">
        <v>937.65</v>
      </c>
      <c r="N411" s="166">
        <f t="shared" si="6"/>
        <v>14718.65</v>
      </c>
    </row>
    <row r="412" spans="1:14" s="65" customFormat="1" ht="12">
      <c r="A412" s="123">
        <v>453</v>
      </c>
      <c r="B412" s="123">
        <v>453137114</v>
      </c>
      <c r="C412" s="124" t="s">
        <v>201</v>
      </c>
      <c r="D412" s="125">
        <v>137</v>
      </c>
      <c r="E412" s="124" t="s">
        <v>202</v>
      </c>
      <c r="F412" s="125">
        <v>114</v>
      </c>
      <c r="G412" s="124" t="s">
        <v>33</v>
      </c>
      <c r="H412" s="162">
        <v>1.28</v>
      </c>
      <c r="I412" s="163"/>
      <c r="J412" s="164">
        <v>11945.100291140729</v>
      </c>
      <c r="K412" s="165">
        <v>2112</v>
      </c>
      <c r="L412" s="165">
        <v>0</v>
      </c>
      <c r="M412" s="165">
        <v>937.65</v>
      </c>
      <c r="N412" s="166">
        <f t="shared" si="6"/>
        <v>14994.750291140728</v>
      </c>
    </row>
    <row r="413" spans="1:14" s="65" customFormat="1" ht="12">
      <c r="A413" s="123">
        <v>453</v>
      </c>
      <c r="B413" s="123">
        <v>453137137</v>
      </c>
      <c r="C413" s="124" t="s">
        <v>201</v>
      </c>
      <c r="D413" s="125">
        <v>137</v>
      </c>
      <c r="E413" s="124" t="s">
        <v>202</v>
      </c>
      <c r="F413" s="125">
        <v>137</v>
      </c>
      <c r="G413" s="124" t="s">
        <v>202</v>
      </c>
      <c r="H413" s="162">
        <v>515.69000000000005</v>
      </c>
      <c r="I413" s="163"/>
      <c r="J413" s="164">
        <v>12846</v>
      </c>
      <c r="K413" s="165">
        <v>0</v>
      </c>
      <c r="L413" s="165">
        <v>1075.3766797882447</v>
      </c>
      <c r="M413" s="165">
        <v>937.65</v>
      </c>
      <c r="N413" s="166">
        <f t="shared" si="6"/>
        <v>14859.026679788245</v>
      </c>
    </row>
    <row r="414" spans="1:14" s="65" customFormat="1" ht="12">
      <c r="A414" s="123">
        <v>453</v>
      </c>
      <c r="B414" s="123">
        <v>453137161</v>
      </c>
      <c r="C414" s="124" t="s">
        <v>201</v>
      </c>
      <c r="D414" s="125">
        <v>137</v>
      </c>
      <c r="E414" s="124" t="s">
        <v>202</v>
      </c>
      <c r="F414" s="125">
        <v>161</v>
      </c>
      <c r="G414" s="124" t="s">
        <v>157</v>
      </c>
      <c r="H414" s="162">
        <v>2.06</v>
      </c>
      <c r="I414" s="163"/>
      <c r="J414" s="164">
        <v>11414.932931199048</v>
      </c>
      <c r="K414" s="165">
        <v>4489</v>
      </c>
      <c r="L414" s="165">
        <v>0</v>
      </c>
      <c r="M414" s="165">
        <v>937.65</v>
      </c>
      <c r="N414" s="166">
        <f t="shared" si="6"/>
        <v>16841.582931199049</v>
      </c>
    </row>
    <row r="415" spans="1:14" s="65" customFormat="1" ht="12">
      <c r="A415" s="123">
        <v>453</v>
      </c>
      <c r="B415" s="123">
        <v>453137210</v>
      </c>
      <c r="C415" s="124" t="s">
        <v>201</v>
      </c>
      <c r="D415" s="125">
        <v>137</v>
      </c>
      <c r="E415" s="124" t="s">
        <v>202</v>
      </c>
      <c r="F415" s="125">
        <v>210</v>
      </c>
      <c r="G415" s="124" t="s">
        <v>194</v>
      </c>
      <c r="H415" s="162">
        <v>1</v>
      </c>
      <c r="I415" s="163"/>
      <c r="J415" s="164">
        <v>13600</v>
      </c>
      <c r="K415" s="165">
        <v>4329</v>
      </c>
      <c r="L415" s="165">
        <v>0</v>
      </c>
      <c r="M415" s="165">
        <v>937.65</v>
      </c>
      <c r="N415" s="166">
        <f t="shared" si="6"/>
        <v>18866.650000000001</v>
      </c>
    </row>
    <row r="416" spans="1:14" s="65" customFormat="1" ht="12">
      <c r="A416" s="123">
        <v>453</v>
      </c>
      <c r="B416" s="123">
        <v>453137227</v>
      </c>
      <c r="C416" s="124" t="s">
        <v>201</v>
      </c>
      <c r="D416" s="125">
        <v>137</v>
      </c>
      <c r="E416" s="124" t="s">
        <v>202</v>
      </c>
      <c r="F416" s="125">
        <v>227</v>
      </c>
      <c r="G416" s="124" t="s">
        <v>247</v>
      </c>
      <c r="H416" s="162">
        <v>1</v>
      </c>
      <c r="I416" s="163"/>
      <c r="J416" s="164">
        <v>13544</v>
      </c>
      <c r="K416" s="165">
        <v>3959</v>
      </c>
      <c r="L416" s="165">
        <v>0</v>
      </c>
      <c r="M416" s="165">
        <v>937.65</v>
      </c>
      <c r="N416" s="166">
        <f t="shared" si="6"/>
        <v>18440.650000000001</v>
      </c>
    </row>
    <row r="417" spans="1:14" s="65" customFormat="1" ht="12">
      <c r="A417" s="123">
        <v>453</v>
      </c>
      <c r="B417" s="123">
        <v>453137278</v>
      </c>
      <c r="C417" s="124" t="s">
        <v>201</v>
      </c>
      <c r="D417" s="125">
        <v>137</v>
      </c>
      <c r="E417" s="124" t="s">
        <v>202</v>
      </c>
      <c r="F417" s="125">
        <v>278</v>
      </c>
      <c r="G417" s="124" t="s">
        <v>196</v>
      </c>
      <c r="H417" s="162">
        <v>7.5</v>
      </c>
      <c r="I417" s="163"/>
      <c r="J417" s="164">
        <v>13987</v>
      </c>
      <c r="K417" s="165">
        <v>2651</v>
      </c>
      <c r="L417" s="165">
        <v>0</v>
      </c>
      <c r="M417" s="165">
        <v>937.65</v>
      </c>
      <c r="N417" s="166">
        <f t="shared" si="6"/>
        <v>17575.650000000001</v>
      </c>
    </row>
    <row r="418" spans="1:14" s="65" customFormat="1" ht="12">
      <c r="A418" s="123">
        <v>453</v>
      </c>
      <c r="B418" s="123">
        <v>453137281</v>
      </c>
      <c r="C418" s="124" t="s">
        <v>201</v>
      </c>
      <c r="D418" s="125">
        <v>137</v>
      </c>
      <c r="E418" s="124" t="s">
        <v>202</v>
      </c>
      <c r="F418" s="125">
        <v>281</v>
      </c>
      <c r="G418" s="124" t="s">
        <v>152</v>
      </c>
      <c r="H418" s="162">
        <v>89.750000000000014</v>
      </c>
      <c r="I418" s="163"/>
      <c r="J418" s="164">
        <v>12946</v>
      </c>
      <c r="K418" s="165">
        <v>0</v>
      </c>
      <c r="L418" s="165">
        <v>0</v>
      </c>
      <c r="M418" s="165">
        <v>937.65</v>
      </c>
      <c r="N418" s="166">
        <f t="shared" si="6"/>
        <v>13883.65</v>
      </c>
    </row>
    <row r="419" spans="1:14" s="65" customFormat="1" ht="12">
      <c r="A419" s="123">
        <v>453</v>
      </c>
      <c r="B419" s="123">
        <v>453137325</v>
      </c>
      <c r="C419" s="124" t="s">
        <v>201</v>
      </c>
      <c r="D419" s="125">
        <v>137</v>
      </c>
      <c r="E419" s="124" t="s">
        <v>202</v>
      </c>
      <c r="F419" s="125">
        <v>325</v>
      </c>
      <c r="G419" s="124" t="s">
        <v>204</v>
      </c>
      <c r="H419" s="162">
        <v>5</v>
      </c>
      <c r="I419" s="163"/>
      <c r="J419" s="164">
        <v>9123</v>
      </c>
      <c r="K419" s="165">
        <v>1166</v>
      </c>
      <c r="L419" s="165">
        <v>0</v>
      </c>
      <c r="M419" s="165">
        <v>937.65</v>
      </c>
      <c r="N419" s="166">
        <f t="shared" si="6"/>
        <v>11226.65</v>
      </c>
    </row>
    <row r="420" spans="1:14" s="65" customFormat="1" ht="12">
      <c r="A420" s="123">
        <v>453</v>
      </c>
      <c r="B420" s="123">
        <v>453137332</v>
      </c>
      <c r="C420" s="124" t="s">
        <v>201</v>
      </c>
      <c r="D420" s="125">
        <v>137</v>
      </c>
      <c r="E420" s="124" t="s">
        <v>202</v>
      </c>
      <c r="F420" s="125">
        <v>332</v>
      </c>
      <c r="G420" s="124" t="s">
        <v>205</v>
      </c>
      <c r="H420" s="162">
        <v>13.57</v>
      </c>
      <c r="I420" s="163"/>
      <c r="J420" s="164">
        <v>11418</v>
      </c>
      <c r="K420" s="165">
        <v>705</v>
      </c>
      <c r="L420" s="165">
        <v>0</v>
      </c>
      <c r="M420" s="165">
        <v>937.65</v>
      </c>
      <c r="N420" s="166">
        <f t="shared" si="6"/>
        <v>13060.65</v>
      </c>
    </row>
    <row r="421" spans="1:14" s="65" customFormat="1" ht="12">
      <c r="A421" s="123">
        <v>454</v>
      </c>
      <c r="B421" s="123">
        <v>454149009</v>
      </c>
      <c r="C421" s="124" t="s">
        <v>206</v>
      </c>
      <c r="D421" s="125">
        <v>149</v>
      </c>
      <c r="E421" s="124" t="s">
        <v>81</v>
      </c>
      <c r="F421" s="125">
        <v>9</v>
      </c>
      <c r="G421" s="124" t="s">
        <v>89</v>
      </c>
      <c r="H421" s="162">
        <v>1</v>
      </c>
      <c r="I421" s="163"/>
      <c r="J421" s="164">
        <v>10216</v>
      </c>
      <c r="K421" s="165">
        <v>6387</v>
      </c>
      <c r="L421" s="165">
        <v>0</v>
      </c>
      <c r="M421" s="165">
        <v>937.65</v>
      </c>
      <c r="N421" s="166">
        <f t="shared" si="6"/>
        <v>17540.650000000001</v>
      </c>
    </row>
    <row r="422" spans="1:14" s="65" customFormat="1" ht="12">
      <c r="A422" s="123">
        <v>454</v>
      </c>
      <c r="B422" s="123">
        <v>454149128</v>
      </c>
      <c r="C422" s="124" t="s">
        <v>206</v>
      </c>
      <c r="D422" s="125">
        <v>149</v>
      </c>
      <c r="E422" s="124" t="s">
        <v>81</v>
      </c>
      <c r="F422" s="125">
        <v>128</v>
      </c>
      <c r="G422" s="124" t="s">
        <v>128</v>
      </c>
      <c r="H422" s="162">
        <v>12.25</v>
      </c>
      <c r="I422" s="163"/>
      <c r="J422" s="164">
        <v>12523</v>
      </c>
      <c r="K422" s="165">
        <v>894</v>
      </c>
      <c r="L422" s="165">
        <v>0</v>
      </c>
      <c r="M422" s="165">
        <v>937.65</v>
      </c>
      <c r="N422" s="166">
        <f t="shared" si="6"/>
        <v>14354.65</v>
      </c>
    </row>
    <row r="423" spans="1:14" s="65" customFormat="1" ht="12">
      <c r="A423" s="123">
        <v>454</v>
      </c>
      <c r="B423" s="123">
        <v>454149149</v>
      </c>
      <c r="C423" s="124" t="s">
        <v>206</v>
      </c>
      <c r="D423" s="125">
        <v>149</v>
      </c>
      <c r="E423" s="124" t="s">
        <v>81</v>
      </c>
      <c r="F423" s="125">
        <v>149</v>
      </c>
      <c r="G423" s="124" t="s">
        <v>81</v>
      </c>
      <c r="H423" s="162">
        <v>702.40000000000009</v>
      </c>
      <c r="I423" s="163"/>
      <c r="J423" s="164">
        <v>12746</v>
      </c>
      <c r="K423" s="165">
        <v>0</v>
      </c>
      <c r="L423" s="165">
        <v>341.69988610478356</v>
      </c>
      <c r="M423" s="165">
        <v>937.65</v>
      </c>
      <c r="N423" s="166">
        <f t="shared" si="6"/>
        <v>14025.349886104783</v>
      </c>
    </row>
    <row r="424" spans="1:14" s="65" customFormat="1" ht="12">
      <c r="A424" s="123">
        <v>454</v>
      </c>
      <c r="B424" s="123">
        <v>454149181</v>
      </c>
      <c r="C424" s="124" t="s">
        <v>206</v>
      </c>
      <c r="D424" s="125">
        <v>149</v>
      </c>
      <c r="E424" s="124" t="s">
        <v>81</v>
      </c>
      <c r="F424" s="125">
        <v>181</v>
      </c>
      <c r="G424" s="124" t="s">
        <v>83</v>
      </c>
      <c r="H424" s="162">
        <v>60.72</v>
      </c>
      <c r="I424" s="163"/>
      <c r="J424" s="164">
        <v>11615</v>
      </c>
      <c r="K424" s="165">
        <v>552</v>
      </c>
      <c r="L424" s="165">
        <v>0</v>
      </c>
      <c r="M424" s="165">
        <v>937.65</v>
      </c>
      <c r="N424" s="166">
        <f t="shared" si="6"/>
        <v>13104.65</v>
      </c>
    </row>
    <row r="425" spans="1:14" s="65" customFormat="1" ht="12">
      <c r="A425" s="123">
        <v>454</v>
      </c>
      <c r="B425" s="123">
        <v>454149211</v>
      </c>
      <c r="C425" s="124" t="s">
        <v>206</v>
      </c>
      <c r="D425" s="125">
        <v>149</v>
      </c>
      <c r="E425" s="124" t="s">
        <v>81</v>
      </c>
      <c r="F425" s="125">
        <v>211</v>
      </c>
      <c r="G425" s="124" t="s">
        <v>91</v>
      </c>
      <c r="H425" s="162">
        <v>1.5899999999999999</v>
      </c>
      <c r="I425" s="163"/>
      <c r="J425" s="164">
        <v>10493.407939716872</v>
      </c>
      <c r="K425" s="165">
        <v>1974</v>
      </c>
      <c r="L425" s="165">
        <v>0</v>
      </c>
      <c r="M425" s="165">
        <v>937.65</v>
      </c>
      <c r="N425" s="166">
        <f t="shared" si="6"/>
        <v>13405.057939716871</v>
      </c>
    </row>
    <row r="426" spans="1:14" s="65" customFormat="1" ht="12">
      <c r="A426" s="123">
        <v>455</v>
      </c>
      <c r="B426" s="123">
        <v>455128007</v>
      </c>
      <c r="C426" s="124" t="s">
        <v>207</v>
      </c>
      <c r="D426" s="125">
        <v>128</v>
      </c>
      <c r="E426" s="124" t="s">
        <v>128</v>
      </c>
      <c r="F426" s="125">
        <v>7</v>
      </c>
      <c r="G426" s="124" t="s">
        <v>208</v>
      </c>
      <c r="H426" s="162">
        <v>3</v>
      </c>
      <c r="I426" s="163"/>
      <c r="J426" s="164">
        <v>8785</v>
      </c>
      <c r="K426" s="165">
        <v>3663</v>
      </c>
      <c r="L426" s="165">
        <v>0</v>
      </c>
      <c r="M426" s="165">
        <v>937.65</v>
      </c>
      <c r="N426" s="166">
        <f t="shared" si="6"/>
        <v>13385.65</v>
      </c>
    </row>
    <row r="427" spans="1:14" s="65" customFormat="1" ht="12">
      <c r="A427" s="123">
        <v>455</v>
      </c>
      <c r="B427" s="123">
        <v>455128009</v>
      </c>
      <c r="C427" s="124" t="s">
        <v>207</v>
      </c>
      <c r="D427" s="125">
        <v>128</v>
      </c>
      <c r="E427" s="124" t="s">
        <v>128</v>
      </c>
      <c r="F427" s="125">
        <v>9</v>
      </c>
      <c r="G427" s="124" t="s">
        <v>89</v>
      </c>
      <c r="H427" s="162">
        <v>1</v>
      </c>
      <c r="I427" s="163"/>
      <c r="J427" s="164">
        <v>10940.126100074811</v>
      </c>
      <c r="K427" s="165">
        <v>6840</v>
      </c>
      <c r="L427" s="165">
        <v>0</v>
      </c>
      <c r="M427" s="165">
        <v>937.65</v>
      </c>
      <c r="N427" s="166">
        <f t="shared" si="6"/>
        <v>18717.776100074814</v>
      </c>
    </row>
    <row r="428" spans="1:14" s="65" customFormat="1" ht="12">
      <c r="A428" s="123">
        <v>455</v>
      </c>
      <c r="B428" s="123">
        <v>455128128</v>
      </c>
      <c r="C428" s="124" t="s">
        <v>207</v>
      </c>
      <c r="D428" s="125">
        <v>128</v>
      </c>
      <c r="E428" s="124" t="s">
        <v>128</v>
      </c>
      <c r="F428" s="125">
        <v>128</v>
      </c>
      <c r="G428" s="124" t="s">
        <v>128</v>
      </c>
      <c r="H428" s="162">
        <v>303.5</v>
      </c>
      <c r="I428" s="163"/>
      <c r="J428" s="164">
        <v>10105</v>
      </c>
      <c r="K428" s="165">
        <v>721</v>
      </c>
      <c r="L428" s="165">
        <v>0</v>
      </c>
      <c r="M428" s="165">
        <v>937.65</v>
      </c>
      <c r="N428" s="166">
        <f t="shared" si="6"/>
        <v>11763.65</v>
      </c>
    </row>
    <row r="429" spans="1:14" s="65" customFormat="1" ht="12">
      <c r="A429" s="123">
        <v>455</v>
      </c>
      <c r="B429" s="123">
        <v>455128149</v>
      </c>
      <c r="C429" s="124" t="s">
        <v>207</v>
      </c>
      <c r="D429" s="125">
        <v>128</v>
      </c>
      <c r="E429" s="124" t="s">
        <v>128</v>
      </c>
      <c r="F429" s="125">
        <v>149</v>
      </c>
      <c r="G429" s="124" t="s">
        <v>81</v>
      </c>
      <c r="H429" s="162">
        <v>4</v>
      </c>
      <c r="I429" s="163"/>
      <c r="J429" s="164">
        <v>13668.070175188335</v>
      </c>
      <c r="K429" s="165">
        <v>0</v>
      </c>
      <c r="L429" s="165">
        <v>0</v>
      </c>
      <c r="M429" s="165">
        <v>937.65</v>
      </c>
      <c r="N429" s="166">
        <f t="shared" si="6"/>
        <v>14605.720175188335</v>
      </c>
    </row>
    <row r="430" spans="1:14" s="65" customFormat="1" ht="12">
      <c r="A430" s="123">
        <v>455</v>
      </c>
      <c r="B430" s="123">
        <v>455128181</v>
      </c>
      <c r="C430" s="124" t="s">
        <v>207</v>
      </c>
      <c r="D430" s="125">
        <v>128</v>
      </c>
      <c r="E430" s="124" t="s">
        <v>128</v>
      </c>
      <c r="F430" s="125">
        <v>181</v>
      </c>
      <c r="G430" s="124" t="s">
        <v>83</v>
      </c>
      <c r="H430" s="162">
        <v>1</v>
      </c>
      <c r="I430" s="163"/>
      <c r="J430" s="164">
        <v>12072.515470674136</v>
      </c>
      <c r="K430" s="165">
        <v>574</v>
      </c>
      <c r="L430" s="165">
        <v>0</v>
      </c>
      <c r="M430" s="165">
        <v>937.65</v>
      </c>
      <c r="N430" s="166">
        <f t="shared" si="6"/>
        <v>13584.165470674136</v>
      </c>
    </row>
    <row r="431" spans="1:14" s="65" customFormat="1" ht="12">
      <c r="A431" s="123">
        <v>456</v>
      </c>
      <c r="B431" s="123">
        <v>456160009</v>
      </c>
      <c r="C431" s="124" t="s">
        <v>209</v>
      </c>
      <c r="D431" s="125">
        <v>160</v>
      </c>
      <c r="E431" s="124" t="s">
        <v>140</v>
      </c>
      <c r="F431" s="125">
        <v>9</v>
      </c>
      <c r="G431" s="124" t="s">
        <v>89</v>
      </c>
      <c r="H431" s="162">
        <v>2</v>
      </c>
      <c r="I431" s="163"/>
      <c r="J431" s="164">
        <v>9123</v>
      </c>
      <c r="K431" s="165">
        <v>5704</v>
      </c>
      <c r="L431" s="165">
        <v>0</v>
      </c>
      <c r="M431" s="165">
        <v>937.65</v>
      </c>
      <c r="N431" s="166">
        <f t="shared" si="6"/>
        <v>15764.65</v>
      </c>
    </row>
    <row r="432" spans="1:14" s="65" customFormat="1" ht="12">
      <c r="A432" s="123">
        <v>456</v>
      </c>
      <c r="B432" s="123">
        <v>456160031</v>
      </c>
      <c r="C432" s="124" t="s">
        <v>209</v>
      </c>
      <c r="D432" s="125">
        <v>160</v>
      </c>
      <c r="E432" s="124" t="s">
        <v>140</v>
      </c>
      <c r="F432" s="125">
        <v>31</v>
      </c>
      <c r="G432" s="124" t="s">
        <v>80</v>
      </c>
      <c r="H432" s="162">
        <v>6.93</v>
      </c>
      <c r="I432" s="163"/>
      <c r="J432" s="164">
        <v>11418</v>
      </c>
      <c r="K432" s="165">
        <v>5372</v>
      </c>
      <c r="L432" s="165">
        <v>0</v>
      </c>
      <c r="M432" s="165">
        <v>937.65</v>
      </c>
      <c r="N432" s="166">
        <f t="shared" si="6"/>
        <v>17727.650000000001</v>
      </c>
    </row>
    <row r="433" spans="1:14" s="65" customFormat="1" ht="12">
      <c r="A433" s="123">
        <v>456</v>
      </c>
      <c r="B433" s="123">
        <v>456160056</v>
      </c>
      <c r="C433" s="124" t="s">
        <v>209</v>
      </c>
      <c r="D433" s="125">
        <v>160</v>
      </c>
      <c r="E433" s="124" t="s">
        <v>140</v>
      </c>
      <c r="F433" s="125">
        <v>56</v>
      </c>
      <c r="G433" s="124" t="s">
        <v>139</v>
      </c>
      <c r="H433" s="162">
        <v>6</v>
      </c>
      <c r="I433" s="163"/>
      <c r="J433" s="164">
        <v>10173</v>
      </c>
      <c r="K433" s="165">
        <v>3440</v>
      </c>
      <c r="L433" s="165">
        <v>0</v>
      </c>
      <c r="M433" s="165">
        <v>937.65</v>
      </c>
      <c r="N433" s="166">
        <f t="shared" si="6"/>
        <v>14550.65</v>
      </c>
    </row>
    <row r="434" spans="1:14" s="65" customFormat="1" ht="12">
      <c r="A434" s="123">
        <v>456</v>
      </c>
      <c r="B434" s="123">
        <v>456160079</v>
      </c>
      <c r="C434" s="124" t="s">
        <v>209</v>
      </c>
      <c r="D434" s="125">
        <v>160</v>
      </c>
      <c r="E434" s="124" t="s">
        <v>140</v>
      </c>
      <c r="F434" s="125">
        <v>79</v>
      </c>
      <c r="G434" s="124" t="s">
        <v>90</v>
      </c>
      <c r="H434" s="162">
        <v>33.790000000000006</v>
      </c>
      <c r="I434" s="163"/>
      <c r="J434" s="164">
        <v>12077</v>
      </c>
      <c r="K434" s="165">
        <v>220</v>
      </c>
      <c r="L434" s="165">
        <v>0</v>
      </c>
      <c r="M434" s="165">
        <v>937.65</v>
      </c>
      <c r="N434" s="166">
        <f t="shared" si="6"/>
        <v>13234.65</v>
      </c>
    </row>
    <row r="435" spans="1:14" s="65" customFormat="1" ht="12">
      <c r="A435" s="123">
        <v>456</v>
      </c>
      <c r="B435" s="123">
        <v>456160128</v>
      </c>
      <c r="C435" s="124" t="s">
        <v>209</v>
      </c>
      <c r="D435" s="125">
        <v>160</v>
      </c>
      <c r="E435" s="124" t="s">
        <v>140</v>
      </c>
      <c r="F435" s="125">
        <v>128</v>
      </c>
      <c r="G435" s="124" t="s">
        <v>128</v>
      </c>
      <c r="H435" s="162">
        <v>2.1399999999999997</v>
      </c>
      <c r="I435" s="163"/>
      <c r="J435" s="164">
        <v>9123</v>
      </c>
      <c r="K435" s="165">
        <v>651</v>
      </c>
      <c r="L435" s="165">
        <v>0</v>
      </c>
      <c r="M435" s="165">
        <v>937.65</v>
      </c>
      <c r="N435" s="166">
        <f t="shared" si="6"/>
        <v>10711.65</v>
      </c>
    </row>
    <row r="436" spans="1:14" s="65" customFormat="1" ht="12">
      <c r="A436" s="123">
        <v>456</v>
      </c>
      <c r="B436" s="123">
        <v>456160149</v>
      </c>
      <c r="C436" s="124" t="s">
        <v>209</v>
      </c>
      <c r="D436" s="125">
        <v>160</v>
      </c>
      <c r="E436" s="124" t="s">
        <v>140</v>
      </c>
      <c r="F436" s="125">
        <v>149</v>
      </c>
      <c r="G436" s="124" t="s">
        <v>81</v>
      </c>
      <c r="H436" s="162">
        <v>2.8</v>
      </c>
      <c r="I436" s="163"/>
      <c r="J436" s="164">
        <v>11399</v>
      </c>
      <c r="K436" s="165">
        <v>0</v>
      </c>
      <c r="L436" s="165">
        <v>0</v>
      </c>
      <c r="M436" s="165">
        <v>937.65</v>
      </c>
      <c r="N436" s="166">
        <f t="shared" si="6"/>
        <v>12336.65</v>
      </c>
    </row>
    <row r="437" spans="1:14" s="65" customFormat="1" ht="12">
      <c r="A437" s="123">
        <v>456</v>
      </c>
      <c r="B437" s="123">
        <v>456160153</v>
      </c>
      <c r="C437" s="124" t="s">
        <v>209</v>
      </c>
      <c r="D437" s="125">
        <v>160</v>
      </c>
      <c r="E437" s="124" t="s">
        <v>140</v>
      </c>
      <c r="F437" s="125">
        <v>153</v>
      </c>
      <c r="G437" s="124" t="s">
        <v>112</v>
      </c>
      <c r="H437" s="162">
        <v>2</v>
      </c>
      <c r="I437" s="163"/>
      <c r="J437" s="164">
        <v>12534.140483424882</v>
      </c>
      <c r="K437" s="165">
        <v>97</v>
      </c>
      <c r="L437" s="165">
        <v>0</v>
      </c>
      <c r="M437" s="165">
        <v>937.65</v>
      </c>
      <c r="N437" s="166">
        <f t="shared" si="6"/>
        <v>13568.790483424882</v>
      </c>
    </row>
    <row r="438" spans="1:14" s="65" customFormat="1" ht="12">
      <c r="A438" s="123">
        <v>456</v>
      </c>
      <c r="B438" s="123">
        <v>456160160</v>
      </c>
      <c r="C438" s="124" t="s">
        <v>209</v>
      </c>
      <c r="D438" s="125">
        <v>160</v>
      </c>
      <c r="E438" s="124" t="s">
        <v>140</v>
      </c>
      <c r="F438" s="125">
        <v>160</v>
      </c>
      <c r="G438" s="124" t="s">
        <v>140</v>
      </c>
      <c r="H438" s="162">
        <v>742.74</v>
      </c>
      <c r="I438" s="163"/>
      <c r="J438" s="164">
        <v>12875</v>
      </c>
      <c r="K438" s="165">
        <v>31</v>
      </c>
      <c r="L438" s="165">
        <v>0</v>
      </c>
      <c r="M438" s="165">
        <v>937.65</v>
      </c>
      <c r="N438" s="166">
        <f t="shared" si="6"/>
        <v>13843.65</v>
      </c>
    </row>
    <row r="439" spans="1:14" s="65" customFormat="1" ht="12">
      <c r="A439" s="123">
        <v>456</v>
      </c>
      <c r="B439" s="123">
        <v>456160170</v>
      </c>
      <c r="C439" s="124" t="s">
        <v>209</v>
      </c>
      <c r="D439" s="125">
        <v>160</v>
      </c>
      <c r="E439" s="124" t="s">
        <v>140</v>
      </c>
      <c r="F439" s="125">
        <v>170</v>
      </c>
      <c r="G439" s="124" t="s">
        <v>67</v>
      </c>
      <c r="H439" s="162">
        <v>3</v>
      </c>
      <c r="I439" s="163"/>
      <c r="J439" s="164">
        <v>11306</v>
      </c>
      <c r="K439" s="165">
        <v>3612</v>
      </c>
      <c r="L439" s="165">
        <v>0</v>
      </c>
      <c r="M439" s="165">
        <v>937.65</v>
      </c>
      <c r="N439" s="166">
        <f t="shared" si="6"/>
        <v>15855.65</v>
      </c>
    </row>
    <row r="440" spans="1:14" s="65" customFormat="1" ht="12">
      <c r="A440" s="123">
        <v>456</v>
      </c>
      <c r="B440" s="123">
        <v>456160181</v>
      </c>
      <c r="C440" s="124" t="s">
        <v>209</v>
      </c>
      <c r="D440" s="125">
        <v>160</v>
      </c>
      <c r="E440" s="124" t="s">
        <v>140</v>
      </c>
      <c r="F440" s="125">
        <v>181</v>
      </c>
      <c r="G440" s="124" t="s">
        <v>83</v>
      </c>
      <c r="H440" s="162">
        <v>1</v>
      </c>
      <c r="I440" s="163"/>
      <c r="J440" s="164">
        <v>8785</v>
      </c>
      <c r="K440" s="165">
        <v>418</v>
      </c>
      <c r="L440" s="165">
        <v>0</v>
      </c>
      <c r="M440" s="165">
        <v>937.65</v>
      </c>
      <c r="N440" s="166">
        <f t="shared" si="6"/>
        <v>10140.65</v>
      </c>
    </row>
    <row r="441" spans="1:14" s="65" customFormat="1" ht="12">
      <c r="A441" s="123">
        <v>456</v>
      </c>
      <c r="B441" s="123">
        <v>456160295</v>
      </c>
      <c r="C441" s="124" t="s">
        <v>209</v>
      </c>
      <c r="D441" s="125">
        <v>160</v>
      </c>
      <c r="E441" s="124" t="s">
        <v>140</v>
      </c>
      <c r="F441" s="125">
        <v>295</v>
      </c>
      <c r="G441" s="124" t="s">
        <v>141</v>
      </c>
      <c r="H441" s="162">
        <v>5</v>
      </c>
      <c r="I441" s="163"/>
      <c r="J441" s="164">
        <v>11980</v>
      </c>
      <c r="K441" s="165">
        <v>6629</v>
      </c>
      <c r="L441" s="165">
        <v>0</v>
      </c>
      <c r="M441" s="165">
        <v>937.65</v>
      </c>
      <c r="N441" s="166">
        <f t="shared" si="6"/>
        <v>19546.650000000001</v>
      </c>
    </row>
    <row r="442" spans="1:14" s="65" customFormat="1" ht="12">
      <c r="A442" s="123">
        <v>456</v>
      </c>
      <c r="B442" s="123">
        <v>456160301</v>
      </c>
      <c r="C442" s="124" t="s">
        <v>209</v>
      </c>
      <c r="D442" s="125">
        <v>160</v>
      </c>
      <c r="E442" s="124" t="s">
        <v>140</v>
      </c>
      <c r="F442" s="125">
        <v>301</v>
      </c>
      <c r="G442" s="124" t="s">
        <v>138</v>
      </c>
      <c r="H442" s="162">
        <v>2</v>
      </c>
      <c r="I442" s="163"/>
      <c r="J442" s="164">
        <v>11775</v>
      </c>
      <c r="K442" s="165">
        <v>4787</v>
      </c>
      <c r="L442" s="165">
        <v>0</v>
      </c>
      <c r="M442" s="165">
        <v>937.65</v>
      </c>
      <c r="N442" s="166">
        <f t="shared" si="6"/>
        <v>17499.650000000001</v>
      </c>
    </row>
    <row r="443" spans="1:14" s="65" customFormat="1" ht="12">
      <c r="A443" s="123">
        <v>456</v>
      </c>
      <c r="B443" s="123">
        <v>456160673</v>
      </c>
      <c r="C443" s="124" t="s">
        <v>209</v>
      </c>
      <c r="D443" s="125">
        <v>160</v>
      </c>
      <c r="E443" s="124" t="s">
        <v>140</v>
      </c>
      <c r="F443" s="125">
        <v>673</v>
      </c>
      <c r="G443" s="124" t="s">
        <v>143</v>
      </c>
      <c r="H443" s="162">
        <v>2</v>
      </c>
      <c r="I443" s="163"/>
      <c r="J443" s="164">
        <v>15988</v>
      </c>
      <c r="K443" s="165">
        <v>8449</v>
      </c>
      <c r="L443" s="165">
        <v>0</v>
      </c>
      <c r="M443" s="165">
        <v>937.65</v>
      </c>
      <c r="N443" s="166">
        <f t="shared" si="6"/>
        <v>25374.65</v>
      </c>
    </row>
    <row r="444" spans="1:14" s="65" customFormat="1" ht="12">
      <c r="A444" s="123">
        <v>456</v>
      </c>
      <c r="B444" s="123">
        <v>456160735</v>
      </c>
      <c r="C444" s="124" t="s">
        <v>209</v>
      </c>
      <c r="D444" s="125">
        <v>160</v>
      </c>
      <c r="E444" s="124" t="s">
        <v>140</v>
      </c>
      <c r="F444" s="125">
        <v>735</v>
      </c>
      <c r="G444" s="124" t="s">
        <v>125</v>
      </c>
      <c r="H444" s="162">
        <v>2.41</v>
      </c>
      <c r="I444" s="163"/>
      <c r="J444" s="164">
        <v>10604.446604810182</v>
      </c>
      <c r="K444" s="165">
        <v>4139</v>
      </c>
      <c r="L444" s="165">
        <v>0</v>
      </c>
      <c r="M444" s="165">
        <v>937.65</v>
      </c>
      <c r="N444" s="166">
        <f t="shared" si="6"/>
        <v>15681.096604810182</v>
      </c>
    </row>
    <row r="445" spans="1:14" s="65" customFormat="1" ht="12">
      <c r="A445" s="123">
        <v>458</v>
      </c>
      <c r="B445" s="123">
        <v>458160031</v>
      </c>
      <c r="C445" s="124" t="s">
        <v>210</v>
      </c>
      <c r="D445" s="125">
        <v>160</v>
      </c>
      <c r="E445" s="124" t="s">
        <v>140</v>
      </c>
      <c r="F445" s="125">
        <v>31</v>
      </c>
      <c r="G445" s="124" t="s">
        <v>80</v>
      </c>
      <c r="H445" s="162">
        <v>3.25</v>
      </c>
      <c r="I445" s="163"/>
      <c r="J445" s="164">
        <v>15145</v>
      </c>
      <c r="K445" s="165">
        <v>7125</v>
      </c>
      <c r="L445" s="165">
        <v>0</v>
      </c>
      <c r="M445" s="165">
        <v>937.65</v>
      </c>
      <c r="N445" s="166">
        <f t="shared" si="6"/>
        <v>23207.65</v>
      </c>
    </row>
    <row r="446" spans="1:14" s="65" customFormat="1" ht="12">
      <c r="A446" s="123">
        <v>458</v>
      </c>
      <c r="B446" s="123">
        <v>458160056</v>
      </c>
      <c r="C446" s="124" t="s">
        <v>210</v>
      </c>
      <c r="D446" s="125">
        <v>160</v>
      </c>
      <c r="E446" s="124" t="s">
        <v>140</v>
      </c>
      <c r="F446" s="125">
        <v>56</v>
      </c>
      <c r="G446" s="124" t="s">
        <v>139</v>
      </c>
      <c r="H446" s="162">
        <v>1.41</v>
      </c>
      <c r="I446" s="163"/>
      <c r="J446" s="164">
        <v>10430.527679713074</v>
      </c>
      <c r="K446" s="165">
        <v>3527</v>
      </c>
      <c r="L446" s="165">
        <v>0</v>
      </c>
      <c r="M446" s="165">
        <v>937.65</v>
      </c>
      <c r="N446" s="166">
        <f t="shared" si="6"/>
        <v>14895.177679713073</v>
      </c>
    </row>
    <row r="447" spans="1:14" s="65" customFormat="1" ht="12">
      <c r="A447" s="123">
        <v>458</v>
      </c>
      <c r="B447" s="123">
        <v>458160079</v>
      </c>
      <c r="C447" s="124" t="s">
        <v>210</v>
      </c>
      <c r="D447" s="125">
        <v>160</v>
      </c>
      <c r="E447" s="124" t="s">
        <v>140</v>
      </c>
      <c r="F447" s="125">
        <v>79</v>
      </c>
      <c r="G447" s="124" t="s">
        <v>90</v>
      </c>
      <c r="H447" s="162">
        <v>8.2799999999999994</v>
      </c>
      <c r="I447" s="163"/>
      <c r="J447" s="164">
        <v>11331</v>
      </c>
      <c r="K447" s="165">
        <v>206</v>
      </c>
      <c r="L447" s="165">
        <v>0</v>
      </c>
      <c r="M447" s="165">
        <v>937.65</v>
      </c>
      <c r="N447" s="166">
        <f t="shared" si="6"/>
        <v>12474.65</v>
      </c>
    </row>
    <row r="448" spans="1:14" s="65" customFormat="1" ht="12">
      <c r="A448" s="123">
        <v>458</v>
      </c>
      <c r="B448" s="123">
        <v>458160160</v>
      </c>
      <c r="C448" s="124" t="s">
        <v>210</v>
      </c>
      <c r="D448" s="125">
        <v>160</v>
      </c>
      <c r="E448" s="124" t="s">
        <v>140</v>
      </c>
      <c r="F448" s="125">
        <v>160</v>
      </c>
      <c r="G448" s="124" t="s">
        <v>140</v>
      </c>
      <c r="H448" s="162">
        <v>82.169999999999973</v>
      </c>
      <c r="I448" s="163"/>
      <c r="J448" s="164">
        <v>14268</v>
      </c>
      <c r="K448" s="165">
        <v>34</v>
      </c>
      <c r="L448" s="165">
        <v>0</v>
      </c>
      <c r="M448" s="165">
        <v>937.65</v>
      </c>
      <c r="N448" s="166">
        <f t="shared" si="6"/>
        <v>15239.65</v>
      </c>
    </row>
    <row r="449" spans="1:14" s="65" customFormat="1" ht="12">
      <c r="A449" s="123">
        <v>458</v>
      </c>
      <c r="B449" s="123">
        <v>458160301</v>
      </c>
      <c r="C449" s="124" t="s">
        <v>210</v>
      </c>
      <c r="D449" s="125">
        <v>160</v>
      </c>
      <c r="E449" s="124" t="s">
        <v>140</v>
      </c>
      <c r="F449" s="125">
        <v>301</v>
      </c>
      <c r="G449" s="124" t="s">
        <v>138</v>
      </c>
      <c r="H449" s="162">
        <v>1</v>
      </c>
      <c r="I449" s="163"/>
      <c r="J449" s="164">
        <v>13615</v>
      </c>
      <c r="K449" s="165">
        <v>5535</v>
      </c>
      <c r="L449" s="165">
        <v>0</v>
      </c>
      <c r="M449" s="165">
        <v>937.65</v>
      </c>
      <c r="N449" s="166">
        <f t="shared" si="6"/>
        <v>20087.650000000001</v>
      </c>
    </row>
    <row r="450" spans="1:14" s="65" customFormat="1" ht="12">
      <c r="A450" s="123">
        <v>458</v>
      </c>
      <c r="B450" s="123">
        <v>458160326</v>
      </c>
      <c r="C450" s="124" t="s">
        <v>210</v>
      </c>
      <c r="D450" s="125">
        <v>160</v>
      </c>
      <c r="E450" s="124" t="s">
        <v>140</v>
      </c>
      <c r="F450" s="125">
        <v>326</v>
      </c>
      <c r="G450" s="124" t="s">
        <v>120</v>
      </c>
      <c r="H450" s="162">
        <v>1</v>
      </c>
      <c r="I450" s="163"/>
      <c r="J450" s="164">
        <v>10360.962747448524</v>
      </c>
      <c r="K450" s="165">
        <v>3536</v>
      </c>
      <c r="L450" s="165">
        <v>0</v>
      </c>
      <c r="M450" s="165">
        <v>937.65</v>
      </c>
      <c r="N450" s="166">
        <f t="shared" si="6"/>
        <v>14834.612747448524</v>
      </c>
    </row>
    <row r="451" spans="1:14" s="65" customFormat="1" ht="12">
      <c r="A451" s="123">
        <v>463</v>
      </c>
      <c r="B451" s="123">
        <v>463035035</v>
      </c>
      <c r="C451" s="124" t="s">
        <v>211</v>
      </c>
      <c r="D451" s="125">
        <v>35</v>
      </c>
      <c r="E451" s="124" t="s">
        <v>12</v>
      </c>
      <c r="F451" s="125">
        <v>35</v>
      </c>
      <c r="G451" s="124" t="s">
        <v>12</v>
      </c>
      <c r="H451" s="162">
        <v>581.72</v>
      </c>
      <c r="I451" s="163"/>
      <c r="J451" s="164">
        <v>13848</v>
      </c>
      <c r="K451" s="165">
        <v>4722</v>
      </c>
      <c r="L451" s="165">
        <v>0</v>
      </c>
      <c r="M451" s="165">
        <v>937.65</v>
      </c>
      <c r="N451" s="166">
        <f t="shared" si="6"/>
        <v>19507.650000000001</v>
      </c>
    </row>
    <row r="452" spans="1:14" s="65" customFormat="1" ht="12">
      <c r="A452" s="123">
        <v>463</v>
      </c>
      <c r="B452" s="123">
        <v>463035057</v>
      </c>
      <c r="C452" s="124" t="s">
        <v>211</v>
      </c>
      <c r="D452" s="125">
        <v>35</v>
      </c>
      <c r="E452" s="124" t="s">
        <v>12</v>
      </c>
      <c r="F452" s="125">
        <v>57</v>
      </c>
      <c r="G452" s="124" t="s">
        <v>14</v>
      </c>
      <c r="H452" s="162">
        <v>1</v>
      </c>
      <c r="I452" s="163"/>
      <c r="J452" s="164">
        <v>17081</v>
      </c>
      <c r="K452" s="165">
        <v>457</v>
      </c>
      <c r="L452" s="165">
        <v>0</v>
      </c>
      <c r="M452" s="165">
        <v>937.65</v>
      </c>
      <c r="N452" s="166">
        <f t="shared" si="6"/>
        <v>18475.650000000001</v>
      </c>
    </row>
    <row r="453" spans="1:14" s="65" customFormat="1" ht="12">
      <c r="A453" s="123">
        <v>463</v>
      </c>
      <c r="B453" s="123">
        <v>463035163</v>
      </c>
      <c r="C453" s="124" t="s">
        <v>211</v>
      </c>
      <c r="D453" s="125">
        <v>35</v>
      </c>
      <c r="E453" s="124" t="s">
        <v>12</v>
      </c>
      <c r="F453" s="125">
        <v>163</v>
      </c>
      <c r="G453" s="124" t="s">
        <v>17</v>
      </c>
      <c r="H453" s="162">
        <v>0.42</v>
      </c>
      <c r="I453" s="163"/>
      <c r="J453" s="164">
        <v>13524.833516994266</v>
      </c>
      <c r="K453" s="165">
        <v>0</v>
      </c>
      <c r="L453" s="165">
        <v>0</v>
      </c>
      <c r="M453" s="165">
        <v>937.65</v>
      </c>
      <c r="N453" s="166">
        <f t="shared" si="6"/>
        <v>14462.483516994265</v>
      </c>
    </row>
    <row r="454" spans="1:14" s="65" customFormat="1" ht="12">
      <c r="A454" s="123">
        <v>463</v>
      </c>
      <c r="B454" s="123">
        <v>463035207</v>
      </c>
      <c r="C454" s="124" t="s">
        <v>211</v>
      </c>
      <c r="D454" s="125">
        <v>35</v>
      </c>
      <c r="E454" s="124" t="s">
        <v>12</v>
      </c>
      <c r="F454" s="125">
        <v>207</v>
      </c>
      <c r="G454" s="124" t="s">
        <v>26</v>
      </c>
      <c r="H454" s="162">
        <v>0.57999999999999996</v>
      </c>
      <c r="I454" s="163"/>
      <c r="J454" s="164">
        <v>10984.481268070062</v>
      </c>
      <c r="K454" s="165">
        <v>7042</v>
      </c>
      <c r="L454" s="165">
        <v>0</v>
      </c>
      <c r="M454" s="165">
        <v>937.65</v>
      </c>
      <c r="N454" s="166">
        <f t="shared" si="6"/>
        <v>18964.131268070065</v>
      </c>
    </row>
    <row r="455" spans="1:14" s="65" customFormat="1" ht="12">
      <c r="A455" s="123">
        <v>463</v>
      </c>
      <c r="B455" s="123">
        <v>463035220</v>
      </c>
      <c r="C455" s="124" t="s">
        <v>211</v>
      </c>
      <c r="D455" s="125">
        <v>35</v>
      </c>
      <c r="E455" s="124" t="s">
        <v>12</v>
      </c>
      <c r="F455" s="125">
        <v>220</v>
      </c>
      <c r="G455" s="124" t="s">
        <v>27</v>
      </c>
      <c r="H455" s="162">
        <v>1.49</v>
      </c>
      <c r="I455" s="163"/>
      <c r="J455" s="164">
        <v>11691.573738218611</v>
      </c>
      <c r="K455" s="165">
        <v>5012</v>
      </c>
      <c r="L455" s="165">
        <v>0</v>
      </c>
      <c r="M455" s="165">
        <v>937.65</v>
      </c>
      <c r="N455" s="166">
        <f t="shared" si="6"/>
        <v>17641.223738218614</v>
      </c>
    </row>
    <row r="456" spans="1:14" s="65" customFormat="1" ht="12">
      <c r="A456" s="123">
        <v>463</v>
      </c>
      <c r="B456" s="123">
        <v>463035244</v>
      </c>
      <c r="C456" s="124" t="s">
        <v>211</v>
      </c>
      <c r="D456" s="125">
        <v>35</v>
      </c>
      <c r="E456" s="124" t="s">
        <v>12</v>
      </c>
      <c r="F456" s="125">
        <v>244</v>
      </c>
      <c r="G456" s="124" t="s">
        <v>28</v>
      </c>
      <c r="H456" s="162">
        <v>5</v>
      </c>
      <c r="I456" s="163"/>
      <c r="J456" s="164">
        <v>14650</v>
      </c>
      <c r="K456" s="165">
        <v>5283</v>
      </c>
      <c r="L456" s="165">
        <v>0</v>
      </c>
      <c r="M456" s="165">
        <v>937.65</v>
      </c>
      <c r="N456" s="166">
        <f t="shared" si="6"/>
        <v>20870.650000000001</v>
      </c>
    </row>
    <row r="457" spans="1:14" s="65" customFormat="1" ht="12">
      <c r="A457" s="123">
        <v>463</v>
      </c>
      <c r="B457" s="123">
        <v>463035285</v>
      </c>
      <c r="C457" s="124" t="s">
        <v>211</v>
      </c>
      <c r="D457" s="125">
        <v>35</v>
      </c>
      <c r="E457" s="124" t="s">
        <v>12</v>
      </c>
      <c r="F457" s="125">
        <v>285</v>
      </c>
      <c r="G457" s="124" t="s">
        <v>29</v>
      </c>
      <c r="H457" s="162">
        <v>1</v>
      </c>
      <c r="I457" s="163"/>
      <c r="J457" s="164">
        <v>11688.430466808875</v>
      </c>
      <c r="K457" s="165">
        <v>3312</v>
      </c>
      <c r="L457" s="165">
        <v>0</v>
      </c>
      <c r="M457" s="165">
        <v>937.65</v>
      </c>
      <c r="N457" s="166">
        <f t="shared" si="6"/>
        <v>15938.080466808875</v>
      </c>
    </row>
    <row r="458" spans="1:14" s="65" customFormat="1" ht="12">
      <c r="A458" s="123">
        <v>463</v>
      </c>
      <c r="B458" s="123">
        <v>463035293</v>
      </c>
      <c r="C458" s="124" t="s">
        <v>211</v>
      </c>
      <c r="D458" s="125">
        <v>35</v>
      </c>
      <c r="E458" s="124" t="s">
        <v>12</v>
      </c>
      <c r="F458" s="125">
        <v>293</v>
      </c>
      <c r="G458" s="124" t="s">
        <v>177</v>
      </c>
      <c r="H458" s="162">
        <v>2</v>
      </c>
      <c r="I458" s="163"/>
      <c r="J458" s="164">
        <v>12430.019406017627</v>
      </c>
      <c r="K458" s="165">
        <v>747</v>
      </c>
      <c r="L458" s="165">
        <v>0</v>
      </c>
      <c r="M458" s="165">
        <v>937.65</v>
      </c>
      <c r="N458" s="166">
        <f t="shared" si="6"/>
        <v>14114.669406017627</v>
      </c>
    </row>
    <row r="459" spans="1:14" s="65" customFormat="1" ht="12">
      <c r="A459" s="123">
        <v>463</v>
      </c>
      <c r="B459" s="123">
        <v>463035307</v>
      </c>
      <c r="C459" s="124" t="s">
        <v>211</v>
      </c>
      <c r="D459" s="125">
        <v>35</v>
      </c>
      <c r="E459" s="124" t="s">
        <v>12</v>
      </c>
      <c r="F459" s="125">
        <v>307</v>
      </c>
      <c r="G459" s="124" t="s">
        <v>178</v>
      </c>
      <c r="H459" s="162">
        <v>2</v>
      </c>
      <c r="I459" s="163"/>
      <c r="J459" s="164">
        <v>10709.427148722187</v>
      </c>
      <c r="K459" s="165">
        <v>4503</v>
      </c>
      <c r="L459" s="165">
        <v>0</v>
      </c>
      <c r="M459" s="165">
        <v>937.65</v>
      </c>
      <c r="N459" s="166">
        <f t="shared" ref="N459:N522" si="7">SUM(J459:M459)</f>
        <v>16150.077148722186</v>
      </c>
    </row>
    <row r="460" spans="1:14" s="65" customFormat="1" ht="12">
      <c r="A460" s="123">
        <v>464</v>
      </c>
      <c r="B460" s="123">
        <v>464168030</v>
      </c>
      <c r="C460" s="124" t="s">
        <v>212</v>
      </c>
      <c r="D460" s="125">
        <v>168</v>
      </c>
      <c r="E460" s="124" t="s">
        <v>100</v>
      </c>
      <c r="F460" s="125">
        <v>30</v>
      </c>
      <c r="G460" s="124" t="s">
        <v>98</v>
      </c>
      <c r="H460" s="162">
        <v>1</v>
      </c>
      <c r="I460" s="163"/>
      <c r="J460" s="164">
        <v>9123</v>
      </c>
      <c r="K460" s="165">
        <v>2429</v>
      </c>
      <c r="L460" s="165">
        <v>0</v>
      </c>
      <c r="M460" s="165">
        <v>937.65</v>
      </c>
      <c r="N460" s="166">
        <f t="shared" si="7"/>
        <v>12489.65</v>
      </c>
    </row>
    <row r="461" spans="1:14" s="65" customFormat="1" ht="12">
      <c r="A461" s="123">
        <v>464</v>
      </c>
      <c r="B461" s="123">
        <v>464168163</v>
      </c>
      <c r="C461" s="124" t="s">
        <v>212</v>
      </c>
      <c r="D461" s="125">
        <v>168</v>
      </c>
      <c r="E461" s="124" t="s">
        <v>100</v>
      </c>
      <c r="F461" s="125">
        <v>163</v>
      </c>
      <c r="G461" s="124" t="s">
        <v>17</v>
      </c>
      <c r="H461" s="162">
        <v>18.66</v>
      </c>
      <c r="I461" s="163"/>
      <c r="J461" s="164">
        <v>10938</v>
      </c>
      <c r="K461" s="165">
        <v>0</v>
      </c>
      <c r="L461" s="165">
        <v>0</v>
      </c>
      <c r="M461" s="165">
        <v>937.65</v>
      </c>
      <c r="N461" s="166">
        <f t="shared" si="7"/>
        <v>11875.65</v>
      </c>
    </row>
    <row r="462" spans="1:14" s="65" customFormat="1" ht="12">
      <c r="A462" s="123">
        <v>464</v>
      </c>
      <c r="B462" s="123">
        <v>464168168</v>
      </c>
      <c r="C462" s="124" t="s">
        <v>212</v>
      </c>
      <c r="D462" s="125">
        <v>168</v>
      </c>
      <c r="E462" s="124" t="s">
        <v>100</v>
      </c>
      <c r="F462" s="125">
        <v>168</v>
      </c>
      <c r="G462" s="124" t="s">
        <v>100</v>
      </c>
      <c r="H462" s="162">
        <v>117.30999999999999</v>
      </c>
      <c r="I462" s="163"/>
      <c r="J462" s="164">
        <v>9477</v>
      </c>
      <c r="K462" s="165">
        <v>5040</v>
      </c>
      <c r="L462" s="165">
        <v>0</v>
      </c>
      <c r="M462" s="165">
        <v>937.65</v>
      </c>
      <c r="N462" s="166">
        <f t="shared" si="7"/>
        <v>15454.65</v>
      </c>
    </row>
    <row r="463" spans="1:14" s="65" customFormat="1" ht="12">
      <c r="A463" s="123">
        <v>464</v>
      </c>
      <c r="B463" s="123">
        <v>464168196</v>
      </c>
      <c r="C463" s="124" t="s">
        <v>212</v>
      </c>
      <c r="D463" s="125">
        <v>168</v>
      </c>
      <c r="E463" s="124" t="s">
        <v>100</v>
      </c>
      <c r="F463" s="125">
        <v>196</v>
      </c>
      <c r="G463" s="124" t="s">
        <v>213</v>
      </c>
      <c r="H463" s="162">
        <v>7</v>
      </c>
      <c r="I463" s="163"/>
      <c r="J463" s="164">
        <v>8954</v>
      </c>
      <c r="K463" s="165">
        <v>5167</v>
      </c>
      <c r="L463" s="165">
        <v>0</v>
      </c>
      <c r="M463" s="165">
        <v>937.65</v>
      </c>
      <c r="N463" s="166">
        <f t="shared" si="7"/>
        <v>15058.65</v>
      </c>
    </row>
    <row r="464" spans="1:14" s="65" customFormat="1" ht="12">
      <c r="A464" s="123">
        <v>464</v>
      </c>
      <c r="B464" s="123">
        <v>464168229</v>
      </c>
      <c r="C464" s="124" t="s">
        <v>212</v>
      </c>
      <c r="D464" s="125">
        <v>168</v>
      </c>
      <c r="E464" s="124" t="s">
        <v>100</v>
      </c>
      <c r="F464" s="125">
        <v>229</v>
      </c>
      <c r="G464" s="124" t="s">
        <v>101</v>
      </c>
      <c r="H464" s="162">
        <v>5</v>
      </c>
      <c r="I464" s="163"/>
      <c r="J464" s="164">
        <v>10818</v>
      </c>
      <c r="K464" s="165">
        <v>1767</v>
      </c>
      <c r="L464" s="165">
        <v>0</v>
      </c>
      <c r="M464" s="165">
        <v>937.65</v>
      </c>
      <c r="N464" s="166">
        <f t="shared" si="7"/>
        <v>13522.65</v>
      </c>
    </row>
    <row r="465" spans="1:14" s="65" customFormat="1" ht="12">
      <c r="A465" s="123">
        <v>464</v>
      </c>
      <c r="B465" s="123">
        <v>464168248</v>
      </c>
      <c r="C465" s="124" t="s">
        <v>212</v>
      </c>
      <c r="D465" s="125">
        <v>168</v>
      </c>
      <c r="E465" s="124" t="s">
        <v>100</v>
      </c>
      <c r="F465" s="125">
        <v>248</v>
      </c>
      <c r="G465" s="124" t="s">
        <v>19</v>
      </c>
      <c r="H465" s="162">
        <v>0.5</v>
      </c>
      <c r="I465" s="163"/>
      <c r="J465" s="164">
        <v>13080.948125085341</v>
      </c>
      <c r="K465" s="165">
        <v>750</v>
      </c>
      <c r="L465" s="165">
        <v>0</v>
      </c>
      <c r="M465" s="165">
        <v>937.65</v>
      </c>
      <c r="N465" s="166">
        <f t="shared" si="7"/>
        <v>14768.59812508534</v>
      </c>
    </row>
    <row r="466" spans="1:14" s="65" customFormat="1" ht="12">
      <c r="A466" s="123">
        <v>464</v>
      </c>
      <c r="B466" s="123">
        <v>464168258</v>
      </c>
      <c r="C466" s="124" t="s">
        <v>212</v>
      </c>
      <c r="D466" s="125">
        <v>168</v>
      </c>
      <c r="E466" s="124" t="s">
        <v>100</v>
      </c>
      <c r="F466" s="125">
        <v>258</v>
      </c>
      <c r="G466" s="124" t="s">
        <v>102</v>
      </c>
      <c r="H466" s="162">
        <v>12.61</v>
      </c>
      <c r="I466" s="163"/>
      <c r="J466" s="164">
        <v>9892</v>
      </c>
      <c r="K466" s="165">
        <v>2136</v>
      </c>
      <c r="L466" s="165">
        <v>0</v>
      </c>
      <c r="M466" s="165">
        <v>937.65</v>
      </c>
      <c r="N466" s="166">
        <f t="shared" si="7"/>
        <v>12965.65</v>
      </c>
    </row>
    <row r="467" spans="1:14" s="65" customFormat="1" ht="12">
      <c r="A467" s="123">
        <v>464</v>
      </c>
      <c r="B467" s="123">
        <v>464168262</v>
      </c>
      <c r="C467" s="124" t="s">
        <v>212</v>
      </c>
      <c r="D467" s="125">
        <v>168</v>
      </c>
      <c r="E467" s="124" t="s">
        <v>100</v>
      </c>
      <c r="F467" s="125">
        <v>262</v>
      </c>
      <c r="G467" s="124" t="s">
        <v>20</v>
      </c>
      <c r="H467" s="162">
        <v>1.67</v>
      </c>
      <c r="I467" s="163"/>
      <c r="J467" s="164">
        <v>11379.205712709654</v>
      </c>
      <c r="K467" s="165">
        <v>4217</v>
      </c>
      <c r="L467" s="165">
        <v>0</v>
      </c>
      <c r="M467" s="165">
        <v>937.65</v>
      </c>
      <c r="N467" s="166">
        <f t="shared" si="7"/>
        <v>16533.855712709654</v>
      </c>
    </row>
    <row r="468" spans="1:14" s="65" customFormat="1" ht="12">
      <c r="A468" s="123">
        <v>464</v>
      </c>
      <c r="B468" s="123">
        <v>464168291</v>
      </c>
      <c r="C468" s="124" t="s">
        <v>212</v>
      </c>
      <c r="D468" s="125">
        <v>168</v>
      </c>
      <c r="E468" s="124" t="s">
        <v>100</v>
      </c>
      <c r="F468" s="125">
        <v>291</v>
      </c>
      <c r="G468" s="124" t="s">
        <v>103</v>
      </c>
      <c r="H468" s="162">
        <v>42.41</v>
      </c>
      <c r="I468" s="163"/>
      <c r="J468" s="164">
        <v>8984</v>
      </c>
      <c r="K468" s="165">
        <v>4398</v>
      </c>
      <c r="L468" s="165">
        <v>0</v>
      </c>
      <c r="M468" s="165">
        <v>937.65</v>
      </c>
      <c r="N468" s="166">
        <f t="shared" si="7"/>
        <v>14319.65</v>
      </c>
    </row>
    <row r="469" spans="1:14" s="65" customFormat="1" ht="12">
      <c r="A469" s="123">
        <v>466</v>
      </c>
      <c r="B469" s="123">
        <v>466700096</v>
      </c>
      <c r="C469" s="124" t="s">
        <v>214</v>
      </c>
      <c r="D469" s="125">
        <v>700</v>
      </c>
      <c r="E469" s="124" t="s">
        <v>215</v>
      </c>
      <c r="F469" s="125">
        <v>96</v>
      </c>
      <c r="G469" s="124" t="s">
        <v>216</v>
      </c>
      <c r="H469" s="162">
        <v>1</v>
      </c>
      <c r="I469" s="163"/>
      <c r="J469" s="164">
        <v>10556</v>
      </c>
      <c r="K469" s="165">
        <v>5746</v>
      </c>
      <c r="L469" s="165">
        <v>0</v>
      </c>
      <c r="M469" s="165">
        <v>937.65</v>
      </c>
      <c r="N469" s="166">
        <f t="shared" si="7"/>
        <v>17239.650000000001</v>
      </c>
    </row>
    <row r="470" spans="1:14" s="65" customFormat="1" ht="12">
      <c r="A470" s="123">
        <v>466</v>
      </c>
      <c r="B470" s="123">
        <v>466700700</v>
      </c>
      <c r="C470" s="124" t="s">
        <v>214</v>
      </c>
      <c r="D470" s="125">
        <v>700</v>
      </c>
      <c r="E470" s="124" t="s">
        <v>215</v>
      </c>
      <c r="F470" s="125">
        <v>700</v>
      </c>
      <c r="G470" s="124" t="s">
        <v>215</v>
      </c>
      <c r="H470" s="162">
        <v>28.400000000000002</v>
      </c>
      <c r="I470" s="163"/>
      <c r="J470" s="164">
        <v>12285</v>
      </c>
      <c r="K470" s="165">
        <v>12957</v>
      </c>
      <c r="L470" s="165">
        <v>0</v>
      </c>
      <c r="M470" s="165">
        <v>937.65</v>
      </c>
      <c r="N470" s="166">
        <f t="shared" si="7"/>
        <v>26179.65</v>
      </c>
    </row>
    <row r="471" spans="1:14" s="65" customFormat="1" ht="12">
      <c r="A471" s="123">
        <v>466</v>
      </c>
      <c r="B471" s="123">
        <v>466774089</v>
      </c>
      <c r="C471" s="124" t="s">
        <v>214</v>
      </c>
      <c r="D471" s="125">
        <v>774</v>
      </c>
      <c r="E471" s="124" t="s">
        <v>217</v>
      </c>
      <c r="F471" s="125">
        <v>89</v>
      </c>
      <c r="G471" s="124" t="s">
        <v>218</v>
      </c>
      <c r="H471" s="162">
        <v>31.810000000000002</v>
      </c>
      <c r="I471" s="163"/>
      <c r="J471" s="164">
        <v>10903</v>
      </c>
      <c r="K471" s="165">
        <v>14839</v>
      </c>
      <c r="L471" s="165">
        <v>0</v>
      </c>
      <c r="M471" s="165">
        <v>937.65</v>
      </c>
      <c r="N471" s="166">
        <f t="shared" si="7"/>
        <v>26679.65</v>
      </c>
    </row>
    <row r="472" spans="1:14" s="65" customFormat="1" ht="12">
      <c r="A472" s="123">
        <v>466</v>
      </c>
      <c r="B472" s="123">
        <v>466774096</v>
      </c>
      <c r="C472" s="124" t="s">
        <v>214</v>
      </c>
      <c r="D472" s="125">
        <v>774</v>
      </c>
      <c r="E472" s="124" t="s">
        <v>217</v>
      </c>
      <c r="F472" s="125">
        <v>96</v>
      </c>
      <c r="G472" s="124" t="s">
        <v>216</v>
      </c>
      <c r="H472" s="162">
        <v>2</v>
      </c>
      <c r="I472" s="163"/>
      <c r="J472" s="164">
        <v>11494.50871795174</v>
      </c>
      <c r="K472" s="165">
        <v>6257</v>
      </c>
      <c r="L472" s="165">
        <v>0</v>
      </c>
      <c r="M472" s="165">
        <v>937.65</v>
      </c>
      <c r="N472" s="166">
        <f t="shared" si="7"/>
        <v>18689.158717951741</v>
      </c>
    </row>
    <row r="473" spans="1:14" s="65" customFormat="1" ht="12">
      <c r="A473" s="123">
        <v>466</v>
      </c>
      <c r="B473" s="123">
        <v>466774221</v>
      </c>
      <c r="C473" s="124" t="s">
        <v>214</v>
      </c>
      <c r="D473" s="125">
        <v>774</v>
      </c>
      <c r="E473" s="124" t="s">
        <v>217</v>
      </c>
      <c r="F473" s="125">
        <v>221</v>
      </c>
      <c r="G473" s="124" t="s">
        <v>219</v>
      </c>
      <c r="H473" s="162">
        <v>33.33</v>
      </c>
      <c r="I473" s="163"/>
      <c r="J473" s="164">
        <v>11176</v>
      </c>
      <c r="K473" s="165">
        <v>13420</v>
      </c>
      <c r="L473" s="165">
        <v>0</v>
      </c>
      <c r="M473" s="165">
        <v>937.65</v>
      </c>
      <c r="N473" s="166">
        <f t="shared" si="7"/>
        <v>25533.65</v>
      </c>
    </row>
    <row r="474" spans="1:14" s="65" customFormat="1" ht="12">
      <c r="A474" s="123">
        <v>466</v>
      </c>
      <c r="B474" s="123">
        <v>466774296</v>
      </c>
      <c r="C474" s="124" t="s">
        <v>214</v>
      </c>
      <c r="D474" s="125">
        <v>774</v>
      </c>
      <c r="E474" s="124" t="s">
        <v>217</v>
      </c>
      <c r="F474" s="125">
        <v>296</v>
      </c>
      <c r="G474" s="124" t="s">
        <v>220</v>
      </c>
      <c r="H474" s="162">
        <v>31.290000000000006</v>
      </c>
      <c r="I474" s="163"/>
      <c r="J474" s="164">
        <v>10977</v>
      </c>
      <c r="K474" s="165">
        <v>16038</v>
      </c>
      <c r="L474" s="165">
        <v>0</v>
      </c>
      <c r="M474" s="165">
        <v>937.65</v>
      </c>
      <c r="N474" s="166">
        <f t="shared" si="7"/>
        <v>27952.65</v>
      </c>
    </row>
    <row r="475" spans="1:14" s="65" customFormat="1" ht="12">
      <c r="A475" s="123">
        <v>466</v>
      </c>
      <c r="B475" s="123">
        <v>466774774</v>
      </c>
      <c r="C475" s="124" t="s">
        <v>214</v>
      </c>
      <c r="D475" s="125">
        <v>774</v>
      </c>
      <c r="E475" s="124" t="s">
        <v>217</v>
      </c>
      <c r="F475" s="125">
        <v>774</v>
      </c>
      <c r="G475" s="124" t="s">
        <v>217</v>
      </c>
      <c r="H475" s="162">
        <v>45.19</v>
      </c>
      <c r="I475" s="163"/>
      <c r="J475" s="164">
        <v>10295</v>
      </c>
      <c r="K475" s="165">
        <v>17302</v>
      </c>
      <c r="L475" s="165">
        <v>0</v>
      </c>
      <c r="M475" s="165">
        <v>937.65</v>
      </c>
      <c r="N475" s="166">
        <f t="shared" si="7"/>
        <v>28534.65</v>
      </c>
    </row>
    <row r="476" spans="1:14" s="65" customFormat="1" ht="12">
      <c r="A476" s="123">
        <v>469</v>
      </c>
      <c r="B476" s="123">
        <v>469035018</v>
      </c>
      <c r="C476" s="124" t="s">
        <v>221</v>
      </c>
      <c r="D476" s="125">
        <v>35</v>
      </c>
      <c r="E476" s="124" t="s">
        <v>12</v>
      </c>
      <c r="F476" s="125">
        <v>18</v>
      </c>
      <c r="G476" s="124" t="s">
        <v>169</v>
      </c>
      <c r="H476" s="162">
        <v>2</v>
      </c>
      <c r="I476" s="163"/>
      <c r="J476" s="164">
        <v>11818.706982097145</v>
      </c>
      <c r="K476" s="165">
        <v>7332</v>
      </c>
      <c r="L476" s="165">
        <v>0</v>
      </c>
      <c r="M476" s="165">
        <v>937.65</v>
      </c>
      <c r="N476" s="166">
        <f t="shared" si="7"/>
        <v>20088.356982097146</v>
      </c>
    </row>
    <row r="477" spans="1:14" s="65" customFormat="1" ht="12">
      <c r="A477" s="123">
        <v>469</v>
      </c>
      <c r="B477" s="123">
        <v>469035035</v>
      </c>
      <c r="C477" s="124" t="s">
        <v>221</v>
      </c>
      <c r="D477" s="125">
        <v>35</v>
      </c>
      <c r="E477" s="124" t="s">
        <v>12</v>
      </c>
      <c r="F477" s="125">
        <v>35</v>
      </c>
      <c r="G477" s="124" t="s">
        <v>12</v>
      </c>
      <c r="H477" s="162">
        <v>1190.1500000000001</v>
      </c>
      <c r="I477" s="163"/>
      <c r="J477" s="164">
        <v>13964</v>
      </c>
      <c r="K477" s="165">
        <v>4761</v>
      </c>
      <c r="L477" s="165">
        <v>0</v>
      </c>
      <c r="M477" s="165">
        <v>937.65</v>
      </c>
      <c r="N477" s="166">
        <f t="shared" si="7"/>
        <v>19662.650000000001</v>
      </c>
    </row>
    <row r="478" spans="1:14" s="65" customFormat="1" ht="12">
      <c r="A478" s="123">
        <v>469</v>
      </c>
      <c r="B478" s="123">
        <v>469035044</v>
      </c>
      <c r="C478" s="124" t="s">
        <v>221</v>
      </c>
      <c r="D478" s="125">
        <v>35</v>
      </c>
      <c r="E478" s="124" t="s">
        <v>12</v>
      </c>
      <c r="F478" s="125">
        <v>44</v>
      </c>
      <c r="G478" s="124" t="s">
        <v>13</v>
      </c>
      <c r="H478" s="162">
        <v>5</v>
      </c>
      <c r="I478" s="163"/>
      <c r="J478" s="164">
        <v>14330</v>
      </c>
      <c r="K478" s="165">
        <v>0</v>
      </c>
      <c r="L478" s="165">
        <v>0</v>
      </c>
      <c r="M478" s="165">
        <v>937.65</v>
      </c>
      <c r="N478" s="166">
        <f t="shared" si="7"/>
        <v>15267.65</v>
      </c>
    </row>
    <row r="479" spans="1:14" s="65" customFormat="1" ht="12">
      <c r="A479" s="123">
        <v>469</v>
      </c>
      <c r="B479" s="123">
        <v>469035073</v>
      </c>
      <c r="C479" s="124" t="s">
        <v>221</v>
      </c>
      <c r="D479" s="125">
        <v>35</v>
      </c>
      <c r="E479" s="124" t="s">
        <v>12</v>
      </c>
      <c r="F479" s="125">
        <v>73</v>
      </c>
      <c r="G479" s="124" t="s">
        <v>24</v>
      </c>
      <c r="H479" s="162">
        <v>1</v>
      </c>
      <c r="I479" s="163"/>
      <c r="J479" s="164">
        <v>16181</v>
      </c>
      <c r="K479" s="165">
        <v>10571</v>
      </c>
      <c r="L479" s="165">
        <v>0</v>
      </c>
      <c r="M479" s="165">
        <v>937.65</v>
      </c>
      <c r="N479" s="166">
        <f t="shared" si="7"/>
        <v>27689.65</v>
      </c>
    </row>
    <row r="480" spans="1:14" s="65" customFormat="1" ht="12">
      <c r="A480" s="123">
        <v>469</v>
      </c>
      <c r="B480" s="123">
        <v>469035093</v>
      </c>
      <c r="C480" s="124" t="s">
        <v>221</v>
      </c>
      <c r="D480" s="125">
        <v>35</v>
      </c>
      <c r="E480" s="124" t="s">
        <v>12</v>
      </c>
      <c r="F480" s="125">
        <v>93</v>
      </c>
      <c r="G480" s="124" t="s">
        <v>15</v>
      </c>
      <c r="H480" s="162">
        <v>1</v>
      </c>
      <c r="I480" s="163"/>
      <c r="J480" s="164">
        <v>11260</v>
      </c>
      <c r="K480" s="165">
        <v>384</v>
      </c>
      <c r="L480" s="165">
        <v>0</v>
      </c>
      <c r="M480" s="165">
        <v>937.65</v>
      </c>
      <c r="N480" s="166">
        <f t="shared" si="7"/>
        <v>12581.65</v>
      </c>
    </row>
    <row r="481" spans="1:14" s="65" customFormat="1" ht="12">
      <c r="A481" s="123">
        <v>469</v>
      </c>
      <c r="B481" s="123">
        <v>469035163</v>
      </c>
      <c r="C481" s="124" t="s">
        <v>221</v>
      </c>
      <c r="D481" s="125">
        <v>35</v>
      </c>
      <c r="E481" s="124" t="s">
        <v>12</v>
      </c>
      <c r="F481" s="125">
        <v>163</v>
      </c>
      <c r="G481" s="124" t="s">
        <v>17</v>
      </c>
      <c r="H481" s="162">
        <v>1</v>
      </c>
      <c r="I481" s="163"/>
      <c r="J481" s="164">
        <v>16181</v>
      </c>
      <c r="K481" s="165">
        <v>0</v>
      </c>
      <c r="L481" s="165">
        <v>0</v>
      </c>
      <c r="M481" s="165">
        <v>937.65</v>
      </c>
      <c r="N481" s="166">
        <f t="shared" si="7"/>
        <v>17118.650000000001</v>
      </c>
    </row>
    <row r="482" spans="1:14" s="65" customFormat="1" ht="12">
      <c r="A482" s="123">
        <v>469</v>
      </c>
      <c r="B482" s="123">
        <v>469035165</v>
      </c>
      <c r="C482" s="124" t="s">
        <v>221</v>
      </c>
      <c r="D482" s="125">
        <v>35</v>
      </c>
      <c r="E482" s="124" t="s">
        <v>12</v>
      </c>
      <c r="F482" s="125">
        <v>165</v>
      </c>
      <c r="G482" s="124" t="s">
        <v>18</v>
      </c>
      <c r="H482" s="162">
        <v>2</v>
      </c>
      <c r="I482" s="163"/>
      <c r="J482" s="164">
        <v>11260</v>
      </c>
      <c r="K482" s="165">
        <v>204</v>
      </c>
      <c r="L482" s="165">
        <v>0</v>
      </c>
      <c r="M482" s="165">
        <v>937.65</v>
      </c>
      <c r="N482" s="166">
        <f t="shared" si="7"/>
        <v>12401.65</v>
      </c>
    </row>
    <row r="483" spans="1:14" s="65" customFormat="1" ht="12">
      <c r="A483" s="123">
        <v>469</v>
      </c>
      <c r="B483" s="123">
        <v>469035176</v>
      </c>
      <c r="C483" s="124" t="s">
        <v>221</v>
      </c>
      <c r="D483" s="125">
        <v>35</v>
      </c>
      <c r="E483" s="124" t="s">
        <v>12</v>
      </c>
      <c r="F483" s="125">
        <v>176</v>
      </c>
      <c r="G483" s="124" t="s">
        <v>82</v>
      </c>
      <c r="H483" s="162">
        <v>2</v>
      </c>
      <c r="I483" s="163"/>
      <c r="J483" s="164">
        <v>12642.869099404985</v>
      </c>
      <c r="K483" s="165">
        <v>4354</v>
      </c>
      <c r="L483" s="165">
        <v>0</v>
      </c>
      <c r="M483" s="165">
        <v>937.65</v>
      </c>
      <c r="N483" s="166">
        <f t="shared" si="7"/>
        <v>17934.519099404984</v>
      </c>
    </row>
    <row r="484" spans="1:14" s="65" customFormat="1" ht="12">
      <c r="A484" s="123">
        <v>469</v>
      </c>
      <c r="B484" s="123">
        <v>469035207</v>
      </c>
      <c r="C484" s="124" t="s">
        <v>221</v>
      </c>
      <c r="D484" s="125">
        <v>35</v>
      </c>
      <c r="E484" s="124" t="s">
        <v>12</v>
      </c>
      <c r="F484" s="125">
        <v>207</v>
      </c>
      <c r="G484" s="124" t="s">
        <v>26</v>
      </c>
      <c r="H484" s="162">
        <v>2</v>
      </c>
      <c r="I484" s="163"/>
      <c r="J484" s="164">
        <v>16181</v>
      </c>
      <c r="K484" s="165">
        <v>10374</v>
      </c>
      <c r="L484" s="165">
        <v>0</v>
      </c>
      <c r="M484" s="165">
        <v>937.65</v>
      </c>
      <c r="N484" s="166">
        <f t="shared" si="7"/>
        <v>27492.65</v>
      </c>
    </row>
    <row r="485" spans="1:14" s="65" customFormat="1" ht="12">
      <c r="A485" s="123">
        <v>469</v>
      </c>
      <c r="B485" s="123">
        <v>469035220</v>
      </c>
      <c r="C485" s="124" t="s">
        <v>221</v>
      </c>
      <c r="D485" s="125">
        <v>35</v>
      </c>
      <c r="E485" s="124" t="s">
        <v>12</v>
      </c>
      <c r="F485" s="125">
        <v>220</v>
      </c>
      <c r="G485" s="124" t="s">
        <v>27</v>
      </c>
      <c r="H485" s="162">
        <v>0.82</v>
      </c>
      <c r="I485" s="163"/>
      <c r="J485" s="164">
        <v>16181</v>
      </c>
      <c r="K485" s="165">
        <v>6937</v>
      </c>
      <c r="L485" s="165">
        <v>0</v>
      </c>
      <c r="M485" s="165">
        <v>937.65</v>
      </c>
      <c r="N485" s="166">
        <f t="shared" si="7"/>
        <v>24055.65</v>
      </c>
    </row>
    <row r="486" spans="1:14" s="65" customFormat="1" ht="12">
      <c r="A486" s="123">
        <v>469</v>
      </c>
      <c r="B486" s="123">
        <v>469035243</v>
      </c>
      <c r="C486" s="124" t="s">
        <v>221</v>
      </c>
      <c r="D486" s="125">
        <v>35</v>
      </c>
      <c r="E486" s="124" t="s">
        <v>12</v>
      </c>
      <c r="F486" s="125">
        <v>243</v>
      </c>
      <c r="G486" s="124" t="s">
        <v>84</v>
      </c>
      <c r="H486" s="162">
        <v>2</v>
      </c>
      <c r="I486" s="163"/>
      <c r="J486" s="164">
        <v>17081</v>
      </c>
      <c r="K486" s="165">
        <v>3535</v>
      </c>
      <c r="L486" s="165">
        <v>0</v>
      </c>
      <c r="M486" s="165">
        <v>937.65</v>
      </c>
      <c r="N486" s="166">
        <f t="shared" si="7"/>
        <v>21553.65</v>
      </c>
    </row>
    <row r="487" spans="1:14" s="65" customFormat="1" ht="12">
      <c r="A487" s="123">
        <v>469</v>
      </c>
      <c r="B487" s="123">
        <v>469035244</v>
      </c>
      <c r="C487" s="124" t="s">
        <v>221</v>
      </c>
      <c r="D487" s="125">
        <v>35</v>
      </c>
      <c r="E487" s="124" t="s">
        <v>12</v>
      </c>
      <c r="F487" s="125">
        <v>244</v>
      </c>
      <c r="G487" s="124" t="s">
        <v>28</v>
      </c>
      <c r="H487" s="162">
        <v>6.9600000000000009</v>
      </c>
      <c r="I487" s="163"/>
      <c r="J487" s="164">
        <v>12840</v>
      </c>
      <c r="K487" s="165">
        <v>4630</v>
      </c>
      <c r="L487" s="165">
        <v>0</v>
      </c>
      <c r="M487" s="165">
        <v>937.65</v>
      </c>
      <c r="N487" s="166">
        <f t="shared" si="7"/>
        <v>18407.650000000001</v>
      </c>
    </row>
    <row r="488" spans="1:14" s="65" customFormat="1" ht="12">
      <c r="A488" s="123">
        <v>469</v>
      </c>
      <c r="B488" s="123">
        <v>469035336</v>
      </c>
      <c r="C488" s="124" t="s">
        <v>221</v>
      </c>
      <c r="D488" s="125">
        <v>35</v>
      </c>
      <c r="E488" s="124" t="s">
        <v>12</v>
      </c>
      <c r="F488" s="125">
        <v>336</v>
      </c>
      <c r="G488" s="124" t="s">
        <v>31</v>
      </c>
      <c r="H488" s="162">
        <v>0.32</v>
      </c>
      <c r="I488" s="163"/>
      <c r="J488" s="164">
        <v>12033.357723379762</v>
      </c>
      <c r="K488" s="165">
        <v>2611</v>
      </c>
      <c r="L488" s="165">
        <v>0</v>
      </c>
      <c r="M488" s="165">
        <v>937.65</v>
      </c>
      <c r="N488" s="166">
        <f t="shared" si="7"/>
        <v>15582.007723379762</v>
      </c>
    </row>
    <row r="489" spans="1:14" s="65" customFormat="1" ht="12">
      <c r="A489" s="123">
        <v>470</v>
      </c>
      <c r="B489" s="123">
        <v>470165009</v>
      </c>
      <c r="C489" s="124" t="s">
        <v>222</v>
      </c>
      <c r="D489" s="125">
        <v>165</v>
      </c>
      <c r="E489" s="124" t="s">
        <v>18</v>
      </c>
      <c r="F489" s="125">
        <v>9</v>
      </c>
      <c r="G489" s="124" t="s">
        <v>89</v>
      </c>
      <c r="H489" s="162">
        <v>4</v>
      </c>
      <c r="I489" s="163"/>
      <c r="J489" s="164">
        <v>10392</v>
      </c>
      <c r="K489" s="165">
        <v>6497</v>
      </c>
      <c r="L489" s="165">
        <v>0</v>
      </c>
      <c r="M489" s="165">
        <v>937.65</v>
      </c>
      <c r="N489" s="166">
        <f t="shared" si="7"/>
        <v>17826.650000000001</v>
      </c>
    </row>
    <row r="490" spans="1:14" s="65" customFormat="1" ht="12">
      <c r="A490" s="123">
        <v>470</v>
      </c>
      <c r="B490" s="123">
        <v>470165035</v>
      </c>
      <c r="C490" s="124" t="s">
        <v>222</v>
      </c>
      <c r="D490" s="125">
        <v>165</v>
      </c>
      <c r="E490" s="124" t="s">
        <v>18</v>
      </c>
      <c r="F490" s="125">
        <v>35</v>
      </c>
      <c r="G490" s="124" t="s">
        <v>12</v>
      </c>
      <c r="H490" s="162">
        <v>4</v>
      </c>
      <c r="I490" s="163"/>
      <c r="J490" s="164">
        <v>9142</v>
      </c>
      <c r="K490" s="165">
        <v>3117</v>
      </c>
      <c r="L490" s="165">
        <v>0</v>
      </c>
      <c r="M490" s="165">
        <v>937.65</v>
      </c>
      <c r="N490" s="166">
        <f t="shared" si="7"/>
        <v>13196.65</v>
      </c>
    </row>
    <row r="491" spans="1:14" s="65" customFormat="1" ht="12">
      <c r="A491" s="123">
        <v>470</v>
      </c>
      <c r="B491" s="123">
        <v>470165057</v>
      </c>
      <c r="C491" s="124" t="s">
        <v>222</v>
      </c>
      <c r="D491" s="125">
        <v>165</v>
      </c>
      <c r="E491" s="124" t="s">
        <v>18</v>
      </c>
      <c r="F491" s="125">
        <v>57</v>
      </c>
      <c r="G491" s="124" t="s">
        <v>14</v>
      </c>
      <c r="H491" s="162">
        <v>3</v>
      </c>
      <c r="I491" s="163"/>
      <c r="J491" s="164">
        <v>10735</v>
      </c>
      <c r="K491" s="165">
        <v>287</v>
      </c>
      <c r="L491" s="165">
        <v>0</v>
      </c>
      <c r="M491" s="165">
        <v>937.65</v>
      </c>
      <c r="N491" s="166">
        <f t="shared" si="7"/>
        <v>11959.65</v>
      </c>
    </row>
    <row r="492" spans="1:14" s="65" customFormat="1" ht="12">
      <c r="A492" s="123">
        <v>470</v>
      </c>
      <c r="B492" s="123">
        <v>470165071</v>
      </c>
      <c r="C492" s="124" t="s">
        <v>222</v>
      </c>
      <c r="D492" s="125">
        <v>165</v>
      </c>
      <c r="E492" s="124" t="s">
        <v>18</v>
      </c>
      <c r="F492" s="125">
        <v>71</v>
      </c>
      <c r="G492" s="124" t="s">
        <v>225</v>
      </c>
      <c r="H492" s="162">
        <v>3</v>
      </c>
      <c r="I492" s="163"/>
      <c r="J492" s="164">
        <v>10467.592438273588</v>
      </c>
      <c r="K492" s="165">
        <v>4906</v>
      </c>
      <c r="L492" s="165">
        <v>0</v>
      </c>
      <c r="M492" s="165">
        <v>937.65</v>
      </c>
      <c r="N492" s="166">
        <f t="shared" si="7"/>
        <v>16311.242438273588</v>
      </c>
    </row>
    <row r="493" spans="1:14" s="65" customFormat="1" ht="12">
      <c r="A493" s="123">
        <v>470</v>
      </c>
      <c r="B493" s="123">
        <v>470165093</v>
      </c>
      <c r="C493" s="124" t="s">
        <v>222</v>
      </c>
      <c r="D493" s="125">
        <v>165</v>
      </c>
      <c r="E493" s="124" t="s">
        <v>18</v>
      </c>
      <c r="F493" s="125">
        <v>93</v>
      </c>
      <c r="G493" s="124" t="s">
        <v>15</v>
      </c>
      <c r="H493" s="162">
        <v>160.37</v>
      </c>
      <c r="I493" s="163"/>
      <c r="J493" s="164">
        <v>10976</v>
      </c>
      <c r="K493" s="165">
        <v>375</v>
      </c>
      <c r="L493" s="165">
        <v>0</v>
      </c>
      <c r="M493" s="165">
        <v>937.65</v>
      </c>
      <c r="N493" s="166">
        <f t="shared" si="7"/>
        <v>12288.65</v>
      </c>
    </row>
    <row r="494" spans="1:14" s="65" customFormat="1" ht="12">
      <c r="A494" s="123">
        <v>470</v>
      </c>
      <c r="B494" s="123">
        <v>470165128</v>
      </c>
      <c r="C494" s="124" t="s">
        <v>222</v>
      </c>
      <c r="D494" s="125">
        <v>165</v>
      </c>
      <c r="E494" s="124" t="s">
        <v>18</v>
      </c>
      <c r="F494" s="125">
        <v>128</v>
      </c>
      <c r="G494" s="124" t="s">
        <v>128</v>
      </c>
      <c r="H494" s="162">
        <v>1</v>
      </c>
      <c r="I494" s="163"/>
      <c r="J494" s="164">
        <v>12196.58468970729</v>
      </c>
      <c r="K494" s="165">
        <v>871</v>
      </c>
      <c r="L494" s="165">
        <v>0</v>
      </c>
      <c r="M494" s="165">
        <v>937.65</v>
      </c>
      <c r="N494" s="166">
        <f t="shared" si="7"/>
        <v>14005.234689707289</v>
      </c>
    </row>
    <row r="495" spans="1:14" s="65" customFormat="1" ht="12">
      <c r="A495" s="123">
        <v>470</v>
      </c>
      <c r="B495" s="123">
        <v>470165149</v>
      </c>
      <c r="C495" s="124" t="s">
        <v>222</v>
      </c>
      <c r="D495" s="125">
        <v>165</v>
      </c>
      <c r="E495" s="124" t="s">
        <v>18</v>
      </c>
      <c r="F495" s="125">
        <v>149</v>
      </c>
      <c r="G495" s="124" t="s">
        <v>81</v>
      </c>
      <c r="H495" s="162">
        <v>2</v>
      </c>
      <c r="I495" s="163"/>
      <c r="J495" s="164">
        <v>13668.070175188335</v>
      </c>
      <c r="K495" s="165">
        <v>0</v>
      </c>
      <c r="L495" s="165">
        <v>0</v>
      </c>
      <c r="M495" s="165">
        <v>937.65</v>
      </c>
      <c r="N495" s="166">
        <f t="shared" si="7"/>
        <v>14605.720175188335</v>
      </c>
    </row>
    <row r="496" spans="1:14" s="65" customFormat="1" ht="12">
      <c r="A496" s="123">
        <v>470</v>
      </c>
      <c r="B496" s="123">
        <v>470165163</v>
      </c>
      <c r="C496" s="124" t="s">
        <v>222</v>
      </c>
      <c r="D496" s="125">
        <v>165</v>
      </c>
      <c r="E496" s="124" t="s">
        <v>18</v>
      </c>
      <c r="F496" s="125">
        <v>163</v>
      </c>
      <c r="G496" s="124" t="s">
        <v>17</v>
      </c>
      <c r="H496" s="162">
        <v>30.990000000000002</v>
      </c>
      <c r="I496" s="163"/>
      <c r="J496" s="164">
        <v>11000</v>
      </c>
      <c r="K496" s="165">
        <v>0</v>
      </c>
      <c r="L496" s="165">
        <v>0</v>
      </c>
      <c r="M496" s="165">
        <v>937.65</v>
      </c>
      <c r="N496" s="166">
        <f t="shared" si="7"/>
        <v>11937.65</v>
      </c>
    </row>
    <row r="497" spans="1:14" s="65" customFormat="1" ht="12">
      <c r="A497" s="123">
        <v>470</v>
      </c>
      <c r="B497" s="123">
        <v>470165164</v>
      </c>
      <c r="C497" s="124" t="s">
        <v>222</v>
      </c>
      <c r="D497" s="125">
        <v>165</v>
      </c>
      <c r="E497" s="124" t="s">
        <v>18</v>
      </c>
      <c r="F497" s="125">
        <v>164</v>
      </c>
      <c r="G497" s="124" t="s">
        <v>99</v>
      </c>
      <c r="H497" s="162">
        <v>3</v>
      </c>
      <c r="I497" s="163"/>
      <c r="J497" s="164">
        <v>12534</v>
      </c>
      <c r="K497" s="165">
        <v>5742</v>
      </c>
      <c r="L497" s="165">
        <v>0</v>
      </c>
      <c r="M497" s="165">
        <v>937.65</v>
      </c>
      <c r="N497" s="166">
        <f t="shared" si="7"/>
        <v>19213.650000000001</v>
      </c>
    </row>
    <row r="498" spans="1:14" s="65" customFormat="1" ht="12">
      <c r="A498" s="123">
        <v>470</v>
      </c>
      <c r="B498" s="123">
        <v>470165165</v>
      </c>
      <c r="C498" s="124" t="s">
        <v>222</v>
      </c>
      <c r="D498" s="125">
        <v>165</v>
      </c>
      <c r="E498" s="124" t="s">
        <v>18</v>
      </c>
      <c r="F498" s="125">
        <v>165</v>
      </c>
      <c r="G498" s="124" t="s">
        <v>18</v>
      </c>
      <c r="H498" s="162">
        <v>588.58000000000015</v>
      </c>
      <c r="I498" s="163"/>
      <c r="J498" s="164">
        <v>10999</v>
      </c>
      <c r="K498" s="165">
        <v>200</v>
      </c>
      <c r="L498" s="165">
        <v>140.69115498317981</v>
      </c>
      <c r="M498" s="165">
        <v>937.65</v>
      </c>
      <c r="N498" s="166">
        <f t="shared" si="7"/>
        <v>12277.34115498318</v>
      </c>
    </row>
    <row r="499" spans="1:14" s="65" customFormat="1" ht="12">
      <c r="A499" s="123">
        <v>470</v>
      </c>
      <c r="B499" s="123">
        <v>470165176</v>
      </c>
      <c r="C499" s="124" t="s">
        <v>222</v>
      </c>
      <c r="D499" s="125">
        <v>165</v>
      </c>
      <c r="E499" s="124" t="s">
        <v>18</v>
      </c>
      <c r="F499" s="125">
        <v>176</v>
      </c>
      <c r="G499" s="124" t="s">
        <v>82</v>
      </c>
      <c r="H499" s="162">
        <v>272.74</v>
      </c>
      <c r="I499" s="163"/>
      <c r="J499" s="164">
        <v>10621</v>
      </c>
      <c r="K499" s="165">
        <v>3658</v>
      </c>
      <c r="L499" s="165">
        <v>0</v>
      </c>
      <c r="M499" s="165">
        <v>937.65</v>
      </c>
      <c r="N499" s="166">
        <f t="shared" si="7"/>
        <v>15216.65</v>
      </c>
    </row>
    <row r="500" spans="1:14" s="65" customFormat="1" ht="12">
      <c r="A500" s="123">
        <v>470</v>
      </c>
      <c r="B500" s="123">
        <v>470165178</v>
      </c>
      <c r="C500" s="124" t="s">
        <v>222</v>
      </c>
      <c r="D500" s="125">
        <v>165</v>
      </c>
      <c r="E500" s="124" t="s">
        <v>18</v>
      </c>
      <c r="F500" s="125">
        <v>178</v>
      </c>
      <c r="G500" s="124" t="s">
        <v>226</v>
      </c>
      <c r="H500" s="162">
        <v>229.21</v>
      </c>
      <c r="I500" s="163"/>
      <c r="J500" s="164">
        <v>10136</v>
      </c>
      <c r="K500" s="165">
        <v>1219</v>
      </c>
      <c r="L500" s="165">
        <v>0</v>
      </c>
      <c r="M500" s="165">
        <v>937.65</v>
      </c>
      <c r="N500" s="166">
        <f t="shared" si="7"/>
        <v>12292.65</v>
      </c>
    </row>
    <row r="501" spans="1:14" s="65" customFormat="1" ht="12">
      <c r="A501" s="123">
        <v>470</v>
      </c>
      <c r="B501" s="123">
        <v>470165184</v>
      </c>
      <c r="C501" s="124" t="s">
        <v>222</v>
      </c>
      <c r="D501" s="125">
        <v>165</v>
      </c>
      <c r="E501" s="124" t="s">
        <v>18</v>
      </c>
      <c r="F501" s="125">
        <v>184</v>
      </c>
      <c r="G501" s="124" t="s">
        <v>435</v>
      </c>
      <c r="H501" s="162">
        <v>2</v>
      </c>
      <c r="I501" s="163"/>
      <c r="J501" s="164">
        <v>9983.854045965516</v>
      </c>
      <c r="K501" s="165">
        <v>8257</v>
      </c>
      <c r="L501" s="165">
        <v>0</v>
      </c>
      <c r="M501" s="165">
        <v>937.65</v>
      </c>
      <c r="N501" s="166">
        <f t="shared" si="7"/>
        <v>19178.504045965517</v>
      </c>
    </row>
    <row r="502" spans="1:14" s="65" customFormat="1" ht="12">
      <c r="A502" s="123">
        <v>470</v>
      </c>
      <c r="B502" s="123">
        <v>470165217</v>
      </c>
      <c r="C502" s="124" t="s">
        <v>222</v>
      </c>
      <c r="D502" s="125">
        <v>165</v>
      </c>
      <c r="E502" s="124" t="s">
        <v>18</v>
      </c>
      <c r="F502" s="125">
        <v>217</v>
      </c>
      <c r="G502" s="124" t="s">
        <v>420</v>
      </c>
      <c r="H502" s="162">
        <v>0.99</v>
      </c>
      <c r="I502" s="163"/>
      <c r="J502" s="164">
        <v>10717.785840565259</v>
      </c>
      <c r="K502" s="165">
        <v>5287</v>
      </c>
      <c r="L502" s="165">
        <v>0</v>
      </c>
      <c r="M502" s="165">
        <v>937.65</v>
      </c>
      <c r="N502" s="166">
        <f t="shared" si="7"/>
        <v>16942.43584056526</v>
      </c>
    </row>
    <row r="503" spans="1:14" s="65" customFormat="1" ht="12">
      <c r="A503" s="123">
        <v>470</v>
      </c>
      <c r="B503" s="123">
        <v>470165229</v>
      </c>
      <c r="C503" s="124" t="s">
        <v>222</v>
      </c>
      <c r="D503" s="125">
        <v>165</v>
      </c>
      <c r="E503" s="124" t="s">
        <v>18</v>
      </c>
      <c r="F503" s="125">
        <v>229</v>
      </c>
      <c r="G503" s="124" t="s">
        <v>101</v>
      </c>
      <c r="H503" s="162">
        <v>6.27</v>
      </c>
      <c r="I503" s="163"/>
      <c r="J503" s="164">
        <v>10456</v>
      </c>
      <c r="K503" s="165">
        <v>1708</v>
      </c>
      <c r="L503" s="165">
        <v>0</v>
      </c>
      <c r="M503" s="165">
        <v>937.65</v>
      </c>
      <c r="N503" s="166">
        <f t="shared" si="7"/>
        <v>13101.65</v>
      </c>
    </row>
    <row r="504" spans="1:14" s="65" customFormat="1" ht="12">
      <c r="A504" s="123">
        <v>470</v>
      </c>
      <c r="B504" s="123">
        <v>470165248</v>
      </c>
      <c r="C504" s="124" t="s">
        <v>222</v>
      </c>
      <c r="D504" s="125">
        <v>165</v>
      </c>
      <c r="E504" s="124" t="s">
        <v>18</v>
      </c>
      <c r="F504" s="125">
        <v>248</v>
      </c>
      <c r="G504" s="124" t="s">
        <v>19</v>
      </c>
      <c r="H504" s="162">
        <v>23.09</v>
      </c>
      <c r="I504" s="163"/>
      <c r="J504" s="164">
        <v>10444</v>
      </c>
      <c r="K504" s="165">
        <v>599</v>
      </c>
      <c r="L504" s="165">
        <v>0</v>
      </c>
      <c r="M504" s="165">
        <v>937.65</v>
      </c>
      <c r="N504" s="166">
        <f t="shared" si="7"/>
        <v>11980.65</v>
      </c>
    </row>
    <row r="505" spans="1:14" s="65" customFormat="1" ht="12">
      <c r="A505" s="123">
        <v>470</v>
      </c>
      <c r="B505" s="123">
        <v>470165262</v>
      </c>
      <c r="C505" s="124" t="s">
        <v>222</v>
      </c>
      <c r="D505" s="125">
        <v>165</v>
      </c>
      <c r="E505" s="124" t="s">
        <v>18</v>
      </c>
      <c r="F505" s="125">
        <v>262</v>
      </c>
      <c r="G505" s="124" t="s">
        <v>20</v>
      </c>
      <c r="H505" s="162">
        <v>73.600000000000009</v>
      </c>
      <c r="I505" s="163"/>
      <c r="J505" s="164">
        <v>10393</v>
      </c>
      <c r="K505" s="165">
        <v>3851</v>
      </c>
      <c r="L505" s="165">
        <v>0</v>
      </c>
      <c r="M505" s="165">
        <v>937.65</v>
      </c>
      <c r="N505" s="166">
        <f t="shared" si="7"/>
        <v>15181.65</v>
      </c>
    </row>
    <row r="506" spans="1:14" s="65" customFormat="1" ht="12">
      <c r="A506" s="123">
        <v>470</v>
      </c>
      <c r="B506" s="123">
        <v>470165274</v>
      </c>
      <c r="C506" s="124" t="s">
        <v>222</v>
      </c>
      <c r="D506" s="125">
        <v>165</v>
      </c>
      <c r="E506" s="124" t="s">
        <v>18</v>
      </c>
      <c r="F506" s="125">
        <v>274</v>
      </c>
      <c r="G506" s="124" t="s">
        <v>62</v>
      </c>
      <c r="H506" s="162">
        <v>1.98</v>
      </c>
      <c r="I506" s="163"/>
      <c r="J506" s="164">
        <v>13084.368871016801</v>
      </c>
      <c r="K506" s="165">
        <v>6045</v>
      </c>
      <c r="L506" s="165">
        <v>0</v>
      </c>
      <c r="M506" s="165">
        <v>937.65</v>
      </c>
      <c r="N506" s="166">
        <f t="shared" si="7"/>
        <v>20067.0188710168</v>
      </c>
    </row>
    <row r="507" spans="1:14" s="65" customFormat="1" ht="12">
      <c r="A507" s="123">
        <v>470</v>
      </c>
      <c r="B507" s="123">
        <v>470165284</v>
      </c>
      <c r="C507" s="124" t="s">
        <v>222</v>
      </c>
      <c r="D507" s="125">
        <v>165</v>
      </c>
      <c r="E507" s="124" t="s">
        <v>18</v>
      </c>
      <c r="F507" s="125">
        <v>284</v>
      </c>
      <c r="G507" s="124" t="s">
        <v>146</v>
      </c>
      <c r="H507" s="162">
        <v>104.37000000000002</v>
      </c>
      <c r="I507" s="163"/>
      <c r="J507" s="164">
        <v>9996</v>
      </c>
      <c r="K507" s="165">
        <v>4202</v>
      </c>
      <c r="L507" s="165">
        <v>0</v>
      </c>
      <c r="M507" s="165">
        <v>937.65</v>
      </c>
      <c r="N507" s="166">
        <f t="shared" si="7"/>
        <v>15135.65</v>
      </c>
    </row>
    <row r="508" spans="1:14" s="65" customFormat="1" ht="12">
      <c r="A508" s="123">
        <v>470</v>
      </c>
      <c r="B508" s="123">
        <v>470165305</v>
      </c>
      <c r="C508" s="124" t="s">
        <v>222</v>
      </c>
      <c r="D508" s="125">
        <v>165</v>
      </c>
      <c r="E508" s="124" t="s">
        <v>18</v>
      </c>
      <c r="F508" s="125">
        <v>305</v>
      </c>
      <c r="G508" s="124" t="s">
        <v>228</v>
      </c>
      <c r="H508" s="162">
        <v>60.69</v>
      </c>
      <c r="I508" s="163"/>
      <c r="J508" s="164">
        <v>10106</v>
      </c>
      <c r="K508" s="165">
        <v>3730</v>
      </c>
      <c r="L508" s="165">
        <v>0</v>
      </c>
      <c r="M508" s="165">
        <v>937.65</v>
      </c>
      <c r="N508" s="166">
        <f t="shared" si="7"/>
        <v>14773.65</v>
      </c>
    </row>
    <row r="509" spans="1:14" s="65" customFormat="1" ht="12">
      <c r="A509" s="123">
        <v>470</v>
      </c>
      <c r="B509" s="123">
        <v>470165314</v>
      </c>
      <c r="C509" s="124" t="s">
        <v>222</v>
      </c>
      <c r="D509" s="125">
        <v>165</v>
      </c>
      <c r="E509" s="124" t="s">
        <v>18</v>
      </c>
      <c r="F509" s="125">
        <v>314</v>
      </c>
      <c r="G509" s="124" t="s">
        <v>30</v>
      </c>
      <c r="H509" s="162">
        <v>1</v>
      </c>
      <c r="I509" s="163"/>
      <c r="J509" s="164">
        <v>15606</v>
      </c>
      <c r="K509" s="165">
        <v>12510</v>
      </c>
      <c r="L509" s="165">
        <v>0</v>
      </c>
      <c r="M509" s="165">
        <v>937.65</v>
      </c>
      <c r="N509" s="166">
        <f t="shared" si="7"/>
        <v>29053.65</v>
      </c>
    </row>
    <row r="510" spans="1:14" s="65" customFormat="1" ht="12">
      <c r="A510" s="123">
        <v>470</v>
      </c>
      <c r="B510" s="123">
        <v>470165342</v>
      </c>
      <c r="C510" s="124" t="s">
        <v>222</v>
      </c>
      <c r="D510" s="125">
        <v>165</v>
      </c>
      <c r="E510" s="124" t="s">
        <v>18</v>
      </c>
      <c r="F510" s="125">
        <v>342</v>
      </c>
      <c r="G510" s="124" t="s">
        <v>229</v>
      </c>
      <c r="H510" s="162">
        <v>3.99</v>
      </c>
      <c r="I510" s="163"/>
      <c r="J510" s="164">
        <v>9687</v>
      </c>
      <c r="K510" s="165">
        <v>5669</v>
      </c>
      <c r="L510" s="165">
        <v>0</v>
      </c>
      <c r="M510" s="165">
        <v>937.65</v>
      </c>
      <c r="N510" s="166">
        <f t="shared" si="7"/>
        <v>16293.65</v>
      </c>
    </row>
    <row r="511" spans="1:14" s="65" customFormat="1" ht="12">
      <c r="A511" s="123">
        <v>470</v>
      </c>
      <c r="B511" s="123">
        <v>470165344</v>
      </c>
      <c r="C511" s="124" t="s">
        <v>222</v>
      </c>
      <c r="D511" s="125">
        <v>165</v>
      </c>
      <c r="E511" s="124" t="s">
        <v>18</v>
      </c>
      <c r="F511" s="125">
        <v>344</v>
      </c>
      <c r="G511" s="124" t="s">
        <v>85</v>
      </c>
      <c r="H511" s="162">
        <v>1.5</v>
      </c>
      <c r="I511" s="163"/>
      <c r="J511" s="164">
        <v>9392</v>
      </c>
      <c r="K511" s="165">
        <v>3208</v>
      </c>
      <c r="L511" s="165">
        <v>0</v>
      </c>
      <c r="M511" s="165">
        <v>937.65</v>
      </c>
      <c r="N511" s="166">
        <f t="shared" si="7"/>
        <v>13537.65</v>
      </c>
    </row>
    <row r="512" spans="1:14" s="65" customFormat="1" ht="12">
      <c r="A512" s="123">
        <v>470</v>
      </c>
      <c r="B512" s="123">
        <v>470165347</v>
      </c>
      <c r="C512" s="124" t="s">
        <v>222</v>
      </c>
      <c r="D512" s="125">
        <v>165</v>
      </c>
      <c r="E512" s="124" t="s">
        <v>18</v>
      </c>
      <c r="F512" s="125">
        <v>347</v>
      </c>
      <c r="G512" s="124" t="s">
        <v>86</v>
      </c>
      <c r="H512" s="162">
        <v>5.97</v>
      </c>
      <c r="I512" s="163"/>
      <c r="J512" s="164">
        <v>12499</v>
      </c>
      <c r="K512" s="165">
        <v>5590</v>
      </c>
      <c r="L512" s="165">
        <v>0</v>
      </c>
      <c r="M512" s="165">
        <v>937.65</v>
      </c>
      <c r="N512" s="166">
        <f t="shared" si="7"/>
        <v>19026.650000000001</v>
      </c>
    </row>
    <row r="513" spans="1:14" s="65" customFormat="1" ht="12">
      <c r="A513" s="123">
        <v>470</v>
      </c>
      <c r="B513" s="123">
        <v>470165705</v>
      </c>
      <c r="C513" s="124" t="s">
        <v>222</v>
      </c>
      <c r="D513" s="125">
        <v>165</v>
      </c>
      <c r="E513" s="124" t="s">
        <v>18</v>
      </c>
      <c r="F513" s="125">
        <v>705</v>
      </c>
      <c r="G513" s="124" t="s">
        <v>350</v>
      </c>
      <c r="H513" s="162">
        <v>1</v>
      </c>
      <c r="I513" s="163"/>
      <c r="J513" s="164">
        <v>10816.359870774884</v>
      </c>
      <c r="K513" s="165">
        <v>6269</v>
      </c>
      <c r="L513" s="165">
        <v>0</v>
      </c>
      <c r="M513" s="165">
        <v>937.65</v>
      </c>
      <c r="N513" s="166">
        <f t="shared" si="7"/>
        <v>18023.009870774884</v>
      </c>
    </row>
    <row r="514" spans="1:14" s="65" customFormat="1" ht="12">
      <c r="A514" s="123">
        <v>474</v>
      </c>
      <c r="B514" s="123">
        <v>474097046</v>
      </c>
      <c r="C514" s="124" t="s">
        <v>230</v>
      </c>
      <c r="D514" s="125">
        <v>97</v>
      </c>
      <c r="E514" s="124" t="s">
        <v>231</v>
      </c>
      <c r="F514" s="125">
        <v>46</v>
      </c>
      <c r="G514" s="124" t="s">
        <v>93</v>
      </c>
      <c r="H514" s="162">
        <v>0.5</v>
      </c>
      <c r="I514" s="163"/>
      <c r="J514" s="164">
        <v>10758.161659638534</v>
      </c>
      <c r="K514" s="165">
        <v>8506</v>
      </c>
      <c r="L514" s="165">
        <v>0</v>
      </c>
      <c r="M514" s="165">
        <v>937.65</v>
      </c>
      <c r="N514" s="166">
        <f t="shared" si="7"/>
        <v>20201.811659638537</v>
      </c>
    </row>
    <row r="515" spans="1:14" s="65" customFormat="1" ht="12">
      <c r="A515" s="123">
        <v>474</v>
      </c>
      <c r="B515" s="123">
        <v>474097057</v>
      </c>
      <c r="C515" s="124" t="s">
        <v>230</v>
      </c>
      <c r="D515" s="125">
        <v>97</v>
      </c>
      <c r="E515" s="124" t="s">
        <v>231</v>
      </c>
      <c r="F515" s="125">
        <v>57</v>
      </c>
      <c r="G515" s="124" t="s">
        <v>14</v>
      </c>
      <c r="H515" s="162">
        <v>1</v>
      </c>
      <c r="I515" s="163"/>
      <c r="J515" s="164">
        <v>15145</v>
      </c>
      <c r="K515" s="165">
        <v>405</v>
      </c>
      <c r="L515" s="165">
        <v>0</v>
      </c>
      <c r="M515" s="165">
        <v>937.65</v>
      </c>
      <c r="N515" s="166">
        <f t="shared" si="7"/>
        <v>16487.650000000001</v>
      </c>
    </row>
    <row r="516" spans="1:14" s="65" customFormat="1" ht="12">
      <c r="A516" s="123">
        <v>474</v>
      </c>
      <c r="B516" s="123">
        <v>474097064</v>
      </c>
      <c r="C516" s="124" t="s">
        <v>230</v>
      </c>
      <c r="D516" s="125">
        <v>97</v>
      </c>
      <c r="E516" s="124" t="s">
        <v>231</v>
      </c>
      <c r="F516" s="125">
        <v>64</v>
      </c>
      <c r="G516" s="124" t="s">
        <v>107</v>
      </c>
      <c r="H516" s="162">
        <v>1</v>
      </c>
      <c r="I516" s="163"/>
      <c r="J516" s="164">
        <v>11912.03669415659</v>
      </c>
      <c r="K516" s="165">
        <v>1334</v>
      </c>
      <c r="L516" s="165">
        <v>0</v>
      </c>
      <c r="M516" s="165">
        <v>937.65</v>
      </c>
      <c r="N516" s="166">
        <f t="shared" si="7"/>
        <v>14183.68669415659</v>
      </c>
    </row>
    <row r="517" spans="1:14" s="65" customFormat="1" ht="12">
      <c r="A517" s="123">
        <v>474</v>
      </c>
      <c r="B517" s="123">
        <v>474097097</v>
      </c>
      <c r="C517" s="124" t="s">
        <v>230</v>
      </c>
      <c r="D517" s="125">
        <v>97</v>
      </c>
      <c r="E517" s="124" t="s">
        <v>231</v>
      </c>
      <c r="F517" s="125">
        <v>97</v>
      </c>
      <c r="G517" s="124" t="s">
        <v>231</v>
      </c>
      <c r="H517" s="162">
        <v>205.76000000000002</v>
      </c>
      <c r="I517" s="163"/>
      <c r="J517" s="164">
        <v>12361</v>
      </c>
      <c r="K517" s="165">
        <v>0</v>
      </c>
      <c r="L517" s="165">
        <v>0</v>
      </c>
      <c r="M517" s="165">
        <v>937.65</v>
      </c>
      <c r="N517" s="166">
        <f t="shared" si="7"/>
        <v>13298.65</v>
      </c>
    </row>
    <row r="518" spans="1:14" s="65" customFormat="1" ht="12">
      <c r="A518" s="123">
        <v>474</v>
      </c>
      <c r="B518" s="123">
        <v>474097103</v>
      </c>
      <c r="C518" s="124" t="s">
        <v>230</v>
      </c>
      <c r="D518" s="125">
        <v>97</v>
      </c>
      <c r="E518" s="124" t="s">
        <v>231</v>
      </c>
      <c r="F518" s="125">
        <v>103</v>
      </c>
      <c r="G518" s="124" t="s">
        <v>232</v>
      </c>
      <c r="H518" s="162">
        <v>23.08</v>
      </c>
      <c r="I518" s="163"/>
      <c r="J518" s="164">
        <v>12504</v>
      </c>
      <c r="K518" s="165">
        <v>47</v>
      </c>
      <c r="L518" s="165">
        <v>0</v>
      </c>
      <c r="M518" s="165">
        <v>937.65</v>
      </c>
      <c r="N518" s="166">
        <f t="shared" si="7"/>
        <v>13488.65</v>
      </c>
    </row>
    <row r="519" spans="1:14" s="65" customFormat="1" ht="12">
      <c r="A519" s="123">
        <v>474</v>
      </c>
      <c r="B519" s="123">
        <v>474097153</v>
      </c>
      <c r="C519" s="124" t="s">
        <v>230</v>
      </c>
      <c r="D519" s="125">
        <v>97</v>
      </c>
      <c r="E519" s="124" t="s">
        <v>231</v>
      </c>
      <c r="F519" s="125">
        <v>153</v>
      </c>
      <c r="G519" s="124" t="s">
        <v>112</v>
      </c>
      <c r="H519" s="162">
        <v>36.230000000000004</v>
      </c>
      <c r="I519" s="163"/>
      <c r="J519" s="164">
        <v>11179</v>
      </c>
      <c r="K519" s="165">
        <v>86</v>
      </c>
      <c r="L519" s="165">
        <v>0</v>
      </c>
      <c r="M519" s="165">
        <v>937.65</v>
      </c>
      <c r="N519" s="166">
        <f t="shared" si="7"/>
        <v>12202.65</v>
      </c>
    </row>
    <row r="520" spans="1:14" s="65" customFormat="1" ht="12">
      <c r="A520" s="123">
        <v>474</v>
      </c>
      <c r="B520" s="123">
        <v>474097162</v>
      </c>
      <c r="C520" s="124" t="s">
        <v>230</v>
      </c>
      <c r="D520" s="125">
        <v>97</v>
      </c>
      <c r="E520" s="124" t="s">
        <v>231</v>
      </c>
      <c r="F520" s="125">
        <v>162</v>
      </c>
      <c r="G520" s="124" t="s">
        <v>233</v>
      </c>
      <c r="H520" s="162">
        <v>14.23</v>
      </c>
      <c r="I520" s="163"/>
      <c r="J520" s="164">
        <v>10359</v>
      </c>
      <c r="K520" s="165">
        <v>2467</v>
      </c>
      <c r="L520" s="165">
        <v>0</v>
      </c>
      <c r="M520" s="165">
        <v>937.65</v>
      </c>
      <c r="N520" s="166">
        <f t="shared" si="7"/>
        <v>13763.65</v>
      </c>
    </row>
    <row r="521" spans="1:14" s="65" customFormat="1" ht="12">
      <c r="A521" s="123">
        <v>474</v>
      </c>
      <c r="B521" s="123">
        <v>474097258</v>
      </c>
      <c r="C521" s="124" t="s">
        <v>230</v>
      </c>
      <c r="D521" s="125">
        <v>97</v>
      </c>
      <c r="E521" s="124" t="s">
        <v>231</v>
      </c>
      <c r="F521" s="125">
        <v>258</v>
      </c>
      <c r="G521" s="124" t="s">
        <v>102</v>
      </c>
      <c r="H521" s="162">
        <v>0.41</v>
      </c>
      <c r="I521" s="163"/>
      <c r="J521" s="164">
        <v>12941.452297129659</v>
      </c>
      <c r="K521" s="165">
        <v>2794</v>
      </c>
      <c r="L521" s="165">
        <v>0</v>
      </c>
      <c r="M521" s="165">
        <v>937.65</v>
      </c>
      <c r="N521" s="166">
        <f t="shared" si="7"/>
        <v>16673.102297129659</v>
      </c>
    </row>
    <row r="522" spans="1:14" s="65" customFormat="1" ht="12">
      <c r="A522" s="123">
        <v>474</v>
      </c>
      <c r="B522" s="123">
        <v>474097322</v>
      </c>
      <c r="C522" s="124" t="s">
        <v>230</v>
      </c>
      <c r="D522" s="125">
        <v>97</v>
      </c>
      <c r="E522" s="124" t="s">
        <v>231</v>
      </c>
      <c r="F522" s="125">
        <v>322</v>
      </c>
      <c r="G522" s="124" t="s">
        <v>119</v>
      </c>
      <c r="H522" s="162">
        <v>1.49</v>
      </c>
      <c r="I522" s="163"/>
      <c r="J522" s="164">
        <v>11150.054424775108</v>
      </c>
      <c r="K522" s="165">
        <v>5685</v>
      </c>
      <c r="L522" s="165">
        <v>0</v>
      </c>
      <c r="M522" s="165">
        <v>937.65</v>
      </c>
      <c r="N522" s="166">
        <f t="shared" si="7"/>
        <v>17772.704424775111</v>
      </c>
    </row>
    <row r="523" spans="1:14" s="65" customFormat="1" ht="12">
      <c r="A523" s="123">
        <v>474</v>
      </c>
      <c r="B523" s="123">
        <v>474097343</v>
      </c>
      <c r="C523" s="124" t="s">
        <v>230</v>
      </c>
      <c r="D523" s="125">
        <v>97</v>
      </c>
      <c r="E523" s="124" t="s">
        <v>231</v>
      </c>
      <c r="F523" s="125">
        <v>343</v>
      </c>
      <c r="G523" s="124" t="s">
        <v>234</v>
      </c>
      <c r="H523" s="162">
        <v>21.560000000000002</v>
      </c>
      <c r="I523" s="163"/>
      <c r="J523" s="164">
        <v>11278</v>
      </c>
      <c r="K523" s="165">
        <v>356</v>
      </c>
      <c r="L523" s="165">
        <v>0</v>
      </c>
      <c r="M523" s="165">
        <v>937.65</v>
      </c>
      <c r="N523" s="166">
        <f t="shared" ref="N523:N586" si="8">SUM(J523:M523)</f>
        <v>12571.65</v>
      </c>
    </row>
    <row r="524" spans="1:14" s="65" customFormat="1" ht="12">
      <c r="A524" s="123">
        <v>474</v>
      </c>
      <c r="B524" s="123">
        <v>474097610</v>
      </c>
      <c r="C524" s="124" t="s">
        <v>230</v>
      </c>
      <c r="D524" s="125">
        <v>97</v>
      </c>
      <c r="E524" s="124" t="s">
        <v>231</v>
      </c>
      <c r="F524" s="125">
        <v>610</v>
      </c>
      <c r="G524" s="124" t="s">
        <v>235</v>
      </c>
      <c r="H524" s="162">
        <v>10</v>
      </c>
      <c r="I524" s="163"/>
      <c r="J524" s="164">
        <v>9966</v>
      </c>
      <c r="K524" s="165">
        <v>1877</v>
      </c>
      <c r="L524" s="165">
        <v>0</v>
      </c>
      <c r="M524" s="165">
        <v>937.65</v>
      </c>
      <c r="N524" s="166">
        <f t="shared" si="8"/>
        <v>12780.65</v>
      </c>
    </row>
    <row r="525" spans="1:14" s="65" customFormat="1" ht="12">
      <c r="A525" s="123">
        <v>474</v>
      </c>
      <c r="B525" s="123">
        <v>474097615</v>
      </c>
      <c r="C525" s="124" t="s">
        <v>230</v>
      </c>
      <c r="D525" s="125">
        <v>97</v>
      </c>
      <c r="E525" s="124" t="s">
        <v>231</v>
      </c>
      <c r="F525" s="125">
        <v>615</v>
      </c>
      <c r="G525" s="124" t="s">
        <v>236</v>
      </c>
      <c r="H525" s="162">
        <v>1.5</v>
      </c>
      <c r="I525" s="163"/>
      <c r="J525" s="164">
        <v>8785</v>
      </c>
      <c r="K525" s="165">
        <v>588</v>
      </c>
      <c r="L525" s="165">
        <v>0</v>
      </c>
      <c r="M525" s="165">
        <v>937.65</v>
      </c>
      <c r="N525" s="166">
        <f t="shared" si="8"/>
        <v>10310.65</v>
      </c>
    </row>
    <row r="526" spans="1:14" s="65" customFormat="1" ht="12">
      <c r="A526" s="123">
        <v>474</v>
      </c>
      <c r="B526" s="123">
        <v>474097616</v>
      </c>
      <c r="C526" s="124" t="s">
        <v>230</v>
      </c>
      <c r="D526" s="125">
        <v>97</v>
      </c>
      <c r="E526" s="124" t="s">
        <v>231</v>
      </c>
      <c r="F526" s="125">
        <v>616</v>
      </c>
      <c r="G526" s="124" t="s">
        <v>87</v>
      </c>
      <c r="H526" s="162">
        <v>2</v>
      </c>
      <c r="I526" s="163"/>
      <c r="J526" s="164">
        <v>10556</v>
      </c>
      <c r="K526" s="165">
        <v>3181</v>
      </c>
      <c r="L526" s="165">
        <v>0</v>
      </c>
      <c r="M526" s="165">
        <v>937.65</v>
      </c>
      <c r="N526" s="166">
        <f t="shared" si="8"/>
        <v>14674.65</v>
      </c>
    </row>
    <row r="527" spans="1:14" s="65" customFormat="1" ht="12">
      <c r="A527" s="123">
        <v>474</v>
      </c>
      <c r="B527" s="123">
        <v>474097720</v>
      </c>
      <c r="C527" s="124" t="s">
        <v>230</v>
      </c>
      <c r="D527" s="125">
        <v>97</v>
      </c>
      <c r="E527" s="124" t="s">
        <v>231</v>
      </c>
      <c r="F527" s="125">
        <v>720</v>
      </c>
      <c r="G527" s="124" t="s">
        <v>237</v>
      </c>
      <c r="H527" s="162">
        <v>7.67</v>
      </c>
      <c r="I527" s="163"/>
      <c r="J527" s="164">
        <v>11317</v>
      </c>
      <c r="K527" s="165">
        <v>2187</v>
      </c>
      <c r="L527" s="165">
        <v>0</v>
      </c>
      <c r="M527" s="165">
        <v>937.65</v>
      </c>
      <c r="N527" s="166">
        <f t="shared" si="8"/>
        <v>14441.65</v>
      </c>
    </row>
    <row r="528" spans="1:14" s="65" customFormat="1" ht="12">
      <c r="A528" s="123">
        <v>474</v>
      </c>
      <c r="B528" s="123">
        <v>474097735</v>
      </c>
      <c r="C528" s="124" t="s">
        <v>230</v>
      </c>
      <c r="D528" s="125">
        <v>97</v>
      </c>
      <c r="E528" s="124" t="s">
        <v>231</v>
      </c>
      <c r="F528" s="125">
        <v>735</v>
      </c>
      <c r="G528" s="124" t="s">
        <v>125</v>
      </c>
      <c r="H528" s="162">
        <v>14.51</v>
      </c>
      <c r="I528" s="163"/>
      <c r="J528" s="164">
        <v>10287</v>
      </c>
      <c r="K528" s="165">
        <v>4015</v>
      </c>
      <c r="L528" s="165">
        <v>0</v>
      </c>
      <c r="M528" s="165">
        <v>937.65</v>
      </c>
      <c r="N528" s="166">
        <f t="shared" si="8"/>
        <v>15239.65</v>
      </c>
    </row>
    <row r="529" spans="1:14" s="65" customFormat="1" ht="12">
      <c r="A529" s="123">
        <v>474</v>
      </c>
      <c r="B529" s="123">
        <v>474097753</v>
      </c>
      <c r="C529" s="124" t="s">
        <v>230</v>
      </c>
      <c r="D529" s="125">
        <v>97</v>
      </c>
      <c r="E529" s="124" t="s">
        <v>231</v>
      </c>
      <c r="F529" s="125">
        <v>753</v>
      </c>
      <c r="G529" s="124" t="s">
        <v>238</v>
      </c>
      <c r="H529" s="162">
        <v>12.83</v>
      </c>
      <c r="I529" s="163"/>
      <c r="J529" s="164">
        <v>10192</v>
      </c>
      <c r="K529" s="165">
        <v>4196</v>
      </c>
      <c r="L529" s="165">
        <v>0</v>
      </c>
      <c r="M529" s="165">
        <v>937.65</v>
      </c>
      <c r="N529" s="166">
        <f t="shared" si="8"/>
        <v>15325.65</v>
      </c>
    </row>
    <row r="530" spans="1:14" s="65" customFormat="1" ht="12">
      <c r="A530" s="123">
        <v>474</v>
      </c>
      <c r="B530" s="123">
        <v>474097755</v>
      </c>
      <c r="C530" s="124" t="s">
        <v>230</v>
      </c>
      <c r="D530" s="125">
        <v>97</v>
      </c>
      <c r="E530" s="124" t="s">
        <v>231</v>
      </c>
      <c r="F530" s="125">
        <v>755</v>
      </c>
      <c r="G530" s="124" t="s">
        <v>43</v>
      </c>
      <c r="H530" s="162">
        <v>0.99</v>
      </c>
      <c r="I530" s="163"/>
      <c r="J530" s="164">
        <v>12825.378226559917</v>
      </c>
      <c r="K530" s="165">
        <v>6391</v>
      </c>
      <c r="L530" s="165">
        <v>0</v>
      </c>
      <c r="M530" s="165">
        <v>937.65</v>
      </c>
      <c r="N530" s="166">
        <f t="shared" si="8"/>
        <v>20154.028226559916</v>
      </c>
    </row>
    <row r="531" spans="1:14" s="65" customFormat="1" ht="12">
      <c r="A531" s="123">
        <v>474</v>
      </c>
      <c r="B531" s="123">
        <v>474097775</v>
      </c>
      <c r="C531" s="124" t="s">
        <v>230</v>
      </c>
      <c r="D531" s="125">
        <v>97</v>
      </c>
      <c r="E531" s="124" t="s">
        <v>231</v>
      </c>
      <c r="F531" s="125">
        <v>775</v>
      </c>
      <c r="G531" s="124" t="s">
        <v>126</v>
      </c>
      <c r="H531" s="162">
        <v>4.09</v>
      </c>
      <c r="I531" s="163"/>
      <c r="J531" s="164">
        <v>11093</v>
      </c>
      <c r="K531" s="165">
        <v>2403</v>
      </c>
      <c r="L531" s="165">
        <v>0</v>
      </c>
      <c r="M531" s="165">
        <v>937.65</v>
      </c>
      <c r="N531" s="166">
        <f t="shared" si="8"/>
        <v>14433.65</v>
      </c>
    </row>
    <row r="532" spans="1:14" s="65" customFormat="1" ht="12">
      <c r="A532" s="123">
        <v>478</v>
      </c>
      <c r="B532" s="123">
        <v>478352064</v>
      </c>
      <c r="C532" s="124" t="s">
        <v>240</v>
      </c>
      <c r="D532" s="125">
        <v>352</v>
      </c>
      <c r="E532" s="124" t="s">
        <v>241</v>
      </c>
      <c r="F532" s="125">
        <v>64</v>
      </c>
      <c r="G532" s="124" t="s">
        <v>107</v>
      </c>
      <c r="H532" s="162">
        <v>2</v>
      </c>
      <c r="I532" s="163"/>
      <c r="J532" s="164">
        <v>9976</v>
      </c>
      <c r="K532" s="165">
        <v>1117</v>
      </c>
      <c r="L532" s="165">
        <v>0</v>
      </c>
      <c r="M532" s="165">
        <v>937.65</v>
      </c>
      <c r="N532" s="166">
        <f t="shared" si="8"/>
        <v>12030.65</v>
      </c>
    </row>
    <row r="533" spans="1:14" s="65" customFormat="1" ht="12">
      <c r="A533" s="123">
        <v>478</v>
      </c>
      <c r="B533" s="123">
        <v>478352067</v>
      </c>
      <c r="C533" s="124" t="s">
        <v>240</v>
      </c>
      <c r="D533" s="125">
        <v>352</v>
      </c>
      <c r="E533" s="124" t="s">
        <v>241</v>
      </c>
      <c r="F533" s="125">
        <v>67</v>
      </c>
      <c r="G533" s="124" t="s">
        <v>242</v>
      </c>
      <c r="H533" s="162">
        <v>1</v>
      </c>
      <c r="I533" s="163"/>
      <c r="J533" s="164">
        <v>8795</v>
      </c>
      <c r="K533" s="165">
        <v>8806</v>
      </c>
      <c r="L533" s="165">
        <v>0</v>
      </c>
      <c r="M533" s="165">
        <v>937.65</v>
      </c>
      <c r="N533" s="166">
        <f t="shared" si="8"/>
        <v>18538.650000000001</v>
      </c>
    </row>
    <row r="534" spans="1:14" s="65" customFormat="1" ht="12">
      <c r="A534" s="123">
        <v>478</v>
      </c>
      <c r="B534" s="123">
        <v>478352097</v>
      </c>
      <c r="C534" s="124" t="s">
        <v>240</v>
      </c>
      <c r="D534" s="125">
        <v>352</v>
      </c>
      <c r="E534" s="124" t="s">
        <v>241</v>
      </c>
      <c r="F534" s="125">
        <v>97</v>
      </c>
      <c r="G534" s="124" t="s">
        <v>231</v>
      </c>
      <c r="H534" s="162">
        <v>7.95</v>
      </c>
      <c r="I534" s="163"/>
      <c r="J534" s="164">
        <v>12449</v>
      </c>
      <c r="K534" s="165">
        <v>0</v>
      </c>
      <c r="L534" s="165">
        <v>0</v>
      </c>
      <c r="M534" s="165">
        <v>937.65</v>
      </c>
      <c r="N534" s="166">
        <f t="shared" si="8"/>
        <v>13386.65</v>
      </c>
    </row>
    <row r="535" spans="1:14" s="65" customFormat="1" ht="12">
      <c r="A535" s="123">
        <v>478</v>
      </c>
      <c r="B535" s="123">
        <v>478352103</v>
      </c>
      <c r="C535" s="124" t="s">
        <v>240</v>
      </c>
      <c r="D535" s="125">
        <v>352</v>
      </c>
      <c r="E535" s="124" t="s">
        <v>241</v>
      </c>
      <c r="F535" s="125">
        <v>103</v>
      </c>
      <c r="G535" s="124" t="s">
        <v>232</v>
      </c>
      <c r="H535" s="162">
        <v>0.5</v>
      </c>
      <c r="I535" s="163"/>
      <c r="J535" s="164">
        <v>12311.715309719371</v>
      </c>
      <c r="K535" s="165">
        <v>46</v>
      </c>
      <c r="L535" s="165">
        <v>0</v>
      </c>
      <c r="M535" s="165">
        <v>937.65</v>
      </c>
      <c r="N535" s="166">
        <f t="shared" si="8"/>
        <v>13295.365309719371</v>
      </c>
    </row>
    <row r="536" spans="1:14" s="65" customFormat="1" ht="12">
      <c r="A536" s="123">
        <v>478</v>
      </c>
      <c r="B536" s="123">
        <v>478352125</v>
      </c>
      <c r="C536" s="124" t="s">
        <v>240</v>
      </c>
      <c r="D536" s="125">
        <v>352</v>
      </c>
      <c r="E536" s="124" t="s">
        <v>241</v>
      </c>
      <c r="F536" s="125">
        <v>125</v>
      </c>
      <c r="G536" s="124" t="s">
        <v>110</v>
      </c>
      <c r="H536" s="162">
        <v>22.87</v>
      </c>
      <c r="I536" s="163"/>
      <c r="J536" s="164">
        <v>9954</v>
      </c>
      <c r="K536" s="165">
        <v>5790</v>
      </c>
      <c r="L536" s="165">
        <v>0</v>
      </c>
      <c r="M536" s="165">
        <v>937.65</v>
      </c>
      <c r="N536" s="166">
        <f t="shared" si="8"/>
        <v>16681.650000000001</v>
      </c>
    </row>
    <row r="537" spans="1:14" s="65" customFormat="1" ht="12">
      <c r="A537" s="123">
        <v>478</v>
      </c>
      <c r="B537" s="123">
        <v>478352141</v>
      </c>
      <c r="C537" s="124" t="s">
        <v>240</v>
      </c>
      <c r="D537" s="125">
        <v>352</v>
      </c>
      <c r="E537" s="124" t="s">
        <v>241</v>
      </c>
      <c r="F537" s="125">
        <v>141</v>
      </c>
      <c r="G537" s="124" t="s">
        <v>111</v>
      </c>
      <c r="H537" s="162">
        <v>4</v>
      </c>
      <c r="I537" s="163"/>
      <c r="J537" s="164">
        <v>11075.770233157029</v>
      </c>
      <c r="K537" s="165">
        <v>5343</v>
      </c>
      <c r="L537" s="165">
        <v>0</v>
      </c>
      <c r="M537" s="165">
        <v>937.65</v>
      </c>
      <c r="N537" s="166">
        <f t="shared" si="8"/>
        <v>17356.42023315703</v>
      </c>
    </row>
    <row r="538" spans="1:14" s="65" customFormat="1" ht="12">
      <c r="A538" s="123">
        <v>478</v>
      </c>
      <c r="B538" s="123">
        <v>478352153</v>
      </c>
      <c r="C538" s="124" t="s">
        <v>240</v>
      </c>
      <c r="D538" s="125">
        <v>352</v>
      </c>
      <c r="E538" s="124" t="s">
        <v>241</v>
      </c>
      <c r="F538" s="125">
        <v>153</v>
      </c>
      <c r="G538" s="124" t="s">
        <v>112</v>
      </c>
      <c r="H538" s="162">
        <v>47.47</v>
      </c>
      <c r="I538" s="163"/>
      <c r="J538" s="164">
        <v>10573</v>
      </c>
      <c r="K538" s="165">
        <v>82</v>
      </c>
      <c r="L538" s="165">
        <v>0</v>
      </c>
      <c r="M538" s="165">
        <v>937.65</v>
      </c>
      <c r="N538" s="166">
        <f t="shared" si="8"/>
        <v>11592.65</v>
      </c>
    </row>
    <row r="539" spans="1:14" s="65" customFormat="1" ht="12">
      <c r="A539" s="123">
        <v>478</v>
      </c>
      <c r="B539" s="123">
        <v>478352158</v>
      </c>
      <c r="C539" s="124" t="s">
        <v>240</v>
      </c>
      <c r="D539" s="125">
        <v>352</v>
      </c>
      <c r="E539" s="124" t="s">
        <v>241</v>
      </c>
      <c r="F539" s="125">
        <v>158</v>
      </c>
      <c r="G539" s="124" t="s">
        <v>113</v>
      </c>
      <c r="H539" s="162">
        <v>50.25</v>
      </c>
      <c r="I539" s="163"/>
      <c r="J539" s="164">
        <v>10314</v>
      </c>
      <c r="K539" s="165">
        <v>5236</v>
      </c>
      <c r="L539" s="165">
        <v>0</v>
      </c>
      <c r="M539" s="165">
        <v>937.65</v>
      </c>
      <c r="N539" s="166">
        <f t="shared" si="8"/>
        <v>16487.650000000001</v>
      </c>
    </row>
    <row r="540" spans="1:14" s="65" customFormat="1" ht="12">
      <c r="A540" s="123">
        <v>478</v>
      </c>
      <c r="B540" s="123">
        <v>478352162</v>
      </c>
      <c r="C540" s="124" t="s">
        <v>240</v>
      </c>
      <c r="D540" s="125">
        <v>352</v>
      </c>
      <c r="E540" s="124" t="s">
        <v>241</v>
      </c>
      <c r="F540" s="125">
        <v>162</v>
      </c>
      <c r="G540" s="124" t="s">
        <v>233</v>
      </c>
      <c r="H540" s="162">
        <v>12.879999999999999</v>
      </c>
      <c r="I540" s="163"/>
      <c r="J540" s="164">
        <v>10590</v>
      </c>
      <c r="K540" s="165">
        <v>2522</v>
      </c>
      <c r="L540" s="165">
        <v>0</v>
      </c>
      <c r="M540" s="165">
        <v>937.65</v>
      </c>
      <c r="N540" s="166">
        <f t="shared" si="8"/>
        <v>14049.65</v>
      </c>
    </row>
    <row r="541" spans="1:14" s="65" customFormat="1" ht="12">
      <c r="A541" s="123">
        <v>478</v>
      </c>
      <c r="B541" s="123">
        <v>478352174</v>
      </c>
      <c r="C541" s="124" t="s">
        <v>240</v>
      </c>
      <c r="D541" s="125">
        <v>352</v>
      </c>
      <c r="E541" s="124" t="s">
        <v>241</v>
      </c>
      <c r="F541" s="125">
        <v>174</v>
      </c>
      <c r="G541" s="124" t="s">
        <v>114</v>
      </c>
      <c r="H541" s="162">
        <v>8</v>
      </c>
      <c r="I541" s="163"/>
      <c r="J541" s="164">
        <v>9779</v>
      </c>
      <c r="K541" s="165">
        <v>5061</v>
      </c>
      <c r="L541" s="165">
        <v>0</v>
      </c>
      <c r="M541" s="165">
        <v>937.65</v>
      </c>
      <c r="N541" s="166">
        <f t="shared" si="8"/>
        <v>15777.65</v>
      </c>
    </row>
    <row r="542" spans="1:14" s="65" customFormat="1" ht="12">
      <c r="A542" s="123">
        <v>478</v>
      </c>
      <c r="B542" s="123">
        <v>478352288</v>
      </c>
      <c r="C542" s="124" t="s">
        <v>240</v>
      </c>
      <c r="D542" s="125">
        <v>352</v>
      </c>
      <c r="E542" s="124" t="s">
        <v>241</v>
      </c>
      <c r="F542" s="125">
        <v>288</v>
      </c>
      <c r="G542" s="124" t="s">
        <v>70</v>
      </c>
      <c r="H542" s="162">
        <v>2</v>
      </c>
      <c r="I542" s="163"/>
      <c r="J542" s="164">
        <v>8795</v>
      </c>
      <c r="K542" s="165">
        <v>5965</v>
      </c>
      <c r="L542" s="165">
        <v>0</v>
      </c>
      <c r="M542" s="165">
        <v>937.65</v>
      </c>
      <c r="N542" s="166">
        <f t="shared" si="8"/>
        <v>15697.65</v>
      </c>
    </row>
    <row r="543" spans="1:14" s="65" customFormat="1" ht="12">
      <c r="A543" s="123">
        <v>478</v>
      </c>
      <c r="B543" s="123">
        <v>478352322</v>
      </c>
      <c r="C543" s="124" t="s">
        <v>240</v>
      </c>
      <c r="D543" s="125">
        <v>352</v>
      </c>
      <c r="E543" s="124" t="s">
        <v>241</v>
      </c>
      <c r="F543" s="125">
        <v>322</v>
      </c>
      <c r="G543" s="124" t="s">
        <v>119</v>
      </c>
      <c r="H543" s="162">
        <v>1</v>
      </c>
      <c r="I543" s="163"/>
      <c r="J543" s="164">
        <v>11150.054424775108</v>
      </c>
      <c r="K543" s="165">
        <v>5685</v>
      </c>
      <c r="L543" s="165">
        <v>0</v>
      </c>
      <c r="M543" s="165">
        <v>937.65</v>
      </c>
      <c r="N543" s="166">
        <f t="shared" si="8"/>
        <v>17772.704424775111</v>
      </c>
    </row>
    <row r="544" spans="1:14" s="65" customFormat="1" ht="12">
      <c r="A544" s="123">
        <v>478</v>
      </c>
      <c r="B544" s="123">
        <v>478352326</v>
      </c>
      <c r="C544" s="124" t="s">
        <v>240</v>
      </c>
      <c r="D544" s="125">
        <v>352</v>
      </c>
      <c r="E544" s="124" t="s">
        <v>241</v>
      </c>
      <c r="F544" s="125">
        <v>326</v>
      </c>
      <c r="G544" s="124" t="s">
        <v>120</v>
      </c>
      <c r="H544" s="162">
        <v>5.5</v>
      </c>
      <c r="I544" s="163"/>
      <c r="J544" s="164">
        <v>9858</v>
      </c>
      <c r="K544" s="165">
        <v>3364</v>
      </c>
      <c r="L544" s="165">
        <v>0</v>
      </c>
      <c r="M544" s="165">
        <v>937.65</v>
      </c>
      <c r="N544" s="166">
        <f t="shared" si="8"/>
        <v>14159.65</v>
      </c>
    </row>
    <row r="545" spans="1:14" s="65" customFormat="1" ht="12">
      <c r="A545" s="123">
        <v>478</v>
      </c>
      <c r="B545" s="123">
        <v>478352348</v>
      </c>
      <c r="C545" s="124" t="s">
        <v>240</v>
      </c>
      <c r="D545" s="125">
        <v>352</v>
      </c>
      <c r="E545" s="124" t="s">
        <v>241</v>
      </c>
      <c r="F545" s="125">
        <v>348</v>
      </c>
      <c r="G545" s="124" t="s">
        <v>104</v>
      </c>
      <c r="H545" s="162">
        <v>10</v>
      </c>
      <c r="I545" s="163"/>
      <c r="J545" s="164">
        <v>10951</v>
      </c>
      <c r="K545" s="165">
        <v>40</v>
      </c>
      <c r="L545" s="165">
        <v>0</v>
      </c>
      <c r="M545" s="165">
        <v>937.65</v>
      </c>
      <c r="N545" s="166">
        <f t="shared" si="8"/>
        <v>11928.65</v>
      </c>
    </row>
    <row r="546" spans="1:14" s="65" customFormat="1" ht="12">
      <c r="A546" s="123">
        <v>478</v>
      </c>
      <c r="B546" s="123">
        <v>478352352</v>
      </c>
      <c r="C546" s="124" t="s">
        <v>240</v>
      </c>
      <c r="D546" s="125">
        <v>352</v>
      </c>
      <c r="E546" s="124" t="s">
        <v>241</v>
      </c>
      <c r="F546" s="125">
        <v>352</v>
      </c>
      <c r="G546" s="124" t="s">
        <v>241</v>
      </c>
      <c r="H546" s="162">
        <v>7.5</v>
      </c>
      <c r="I546" s="163"/>
      <c r="J546" s="164">
        <v>10219</v>
      </c>
      <c r="K546" s="165">
        <v>5944</v>
      </c>
      <c r="L546" s="165">
        <v>0</v>
      </c>
      <c r="M546" s="165">
        <v>937.65</v>
      </c>
      <c r="N546" s="166">
        <f t="shared" si="8"/>
        <v>17100.650000000001</v>
      </c>
    </row>
    <row r="547" spans="1:14" s="65" customFormat="1" ht="12">
      <c r="A547" s="123">
        <v>478</v>
      </c>
      <c r="B547" s="123">
        <v>478352600</v>
      </c>
      <c r="C547" s="124" t="s">
        <v>240</v>
      </c>
      <c r="D547" s="125">
        <v>352</v>
      </c>
      <c r="E547" s="124" t="s">
        <v>241</v>
      </c>
      <c r="F547" s="125">
        <v>600</v>
      </c>
      <c r="G547" s="124" t="s">
        <v>142</v>
      </c>
      <c r="H547" s="162">
        <v>25.990000000000002</v>
      </c>
      <c r="I547" s="163"/>
      <c r="J547" s="164">
        <v>10238</v>
      </c>
      <c r="K547" s="165">
        <v>3891</v>
      </c>
      <c r="L547" s="165">
        <v>0</v>
      </c>
      <c r="M547" s="165">
        <v>937.65</v>
      </c>
      <c r="N547" s="166">
        <f t="shared" si="8"/>
        <v>15066.65</v>
      </c>
    </row>
    <row r="548" spans="1:14" s="65" customFormat="1" ht="12">
      <c r="A548" s="123">
        <v>478</v>
      </c>
      <c r="B548" s="123">
        <v>478352610</v>
      </c>
      <c r="C548" s="124" t="s">
        <v>240</v>
      </c>
      <c r="D548" s="125">
        <v>352</v>
      </c>
      <c r="E548" s="124" t="s">
        <v>241</v>
      </c>
      <c r="F548" s="125">
        <v>610</v>
      </c>
      <c r="G548" s="124" t="s">
        <v>235</v>
      </c>
      <c r="H548" s="162">
        <v>9.74</v>
      </c>
      <c r="I548" s="163"/>
      <c r="J548" s="164">
        <v>9858</v>
      </c>
      <c r="K548" s="165">
        <v>1857</v>
      </c>
      <c r="L548" s="165">
        <v>0</v>
      </c>
      <c r="M548" s="165">
        <v>937.65</v>
      </c>
      <c r="N548" s="166">
        <f t="shared" si="8"/>
        <v>12652.65</v>
      </c>
    </row>
    <row r="549" spans="1:14" s="65" customFormat="1" ht="12">
      <c r="A549" s="123">
        <v>478</v>
      </c>
      <c r="B549" s="123">
        <v>478352616</v>
      </c>
      <c r="C549" s="124" t="s">
        <v>240</v>
      </c>
      <c r="D549" s="125">
        <v>352</v>
      </c>
      <c r="E549" s="124" t="s">
        <v>241</v>
      </c>
      <c r="F549" s="125">
        <v>616</v>
      </c>
      <c r="G549" s="124" t="s">
        <v>87</v>
      </c>
      <c r="H549" s="162">
        <v>60.740000000000009</v>
      </c>
      <c r="I549" s="163"/>
      <c r="J549" s="164">
        <v>10396</v>
      </c>
      <c r="K549" s="165">
        <v>3132</v>
      </c>
      <c r="L549" s="165">
        <v>0</v>
      </c>
      <c r="M549" s="165">
        <v>937.65</v>
      </c>
      <c r="N549" s="166">
        <f t="shared" si="8"/>
        <v>14465.65</v>
      </c>
    </row>
    <row r="550" spans="1:14" s="65" customFormat="1" ht="12">
      <c r="A550" s="123">
        <v>478</v>
      </c>
      <c r="B550" s="123">
        <v>478352620</v>
      </c>
      <c r="C550" s="124" t="s">
        <v>240</v>
      </c>
      <c r="D550" s="125">
        <v>352</v>
      </c>
      <c r="E550" s="124" t="s">
        <v>241</v>
      </c>
      <c r="F550" s="125">
        <v>620</v>
      </c>
      <c r="G550" s="124" t="s">
        <v>121</v>
      </c>
      <c r="H550" s="162">
        <v>2</v>
      </c>
      <c r="I550" s="163"/>
      <c r="J550" s="164">
        <v>9681</v>
      </c>
      <c r="K550" s="165">
        <v>5117</v>
      </c>
      <c r="L550" s="165">
        <v>0</v>
      </c>
      <c r="M550" s="165">
        <v>937.65</v>
      </c>
      <c r="N550" s="166">
        <f t="shared" si="8"/>
        <v>15735.65</v>
      </c>
    </row>
    <row r="551" spans="1:14" s="65" customFormat="1" ht="12">
      <c r="A551" s="123">
        <v>478</v>
      </c>
      <c r="B551" s="123">
        <v>478352640</v>
      </c>
      <c r="C551" s="124" t="s">
        <v>240</v>
      </c>
      <c r="D551" s="125">
        <v>352</v>
      </c>
      <c r="E551" s="124" t="s">
        <v>241</v>
      </c>
      <c r="F551" s="125">
        <v>640</v>
      </c>
      <c r="G551" s="124" t="s">
        <v>243</v>
      </c>
      <c r="H551" s="162">
        <v>3</v>
      </c>
      <c r="I551" s="163"/>
      <c r="J551" s="164">
        <v>10567</v>
      </c>
      <c r="K551" s="165">
        <v>7669</v>
      </c>
      <c r="L551" s="165">
        <v>0</v>
      </c>
      <c r="M551" s="165">
        <v>937.65</v>
      </c>
      <c r="N551" s="166">
        <f t="shared" si="8"/>
        <v>19173.650000000001</v>
      </c>
    </row>
    <row r="552" spans="1:14" s="65" customFormat="1" ht="12">
      <c r="A552" s="123">
        <v>478</v>
      </c>
      <c r="B552" s="123">
        <v>478352673</v>
      </c>
      <c r="C552" s="124" t="s">
        <v>240</v>
      </c>
      <c r="D552" s="125">
        <v>352</v>
      </c>
      <c r="E552" s="124" t="s">
        <v>241</v>
      </c>
      <c r="F552" s="125">
        <v>673</v>
      </c>
      <c r="G552" s="124" t="s">
        <v>143</v>
      </c>
      <c r="H552" s="162">
        <v>25.159999999999997</v>
      </c>
      <c r="I552" s="163"/>
      <c r="J552" s="164">
        <v>9767</v>
      </c>
      <c r="K552" s="165">
        <v>5161</v>
      </c>
      <c r="L552" s="165">
        <v>0</v>
      </c>
      <c r="M552" s="165">
        <v>937.65</v>
      </c>
      <c r="N552" s="166">
        <f t="shared" si="8"/>
        <v>15865.65</v>
      </c>
    </row>
    <row r="553" spans="1:14" s="65" customFormat="1" ht="12">
      <c r="A553" s="123">
        <v>478</v>
      </c>
      <c r="B553" s="123">
        <v>478352695</v>
      </c>
      <c r="C553" s="124" t="s">
        <v>240</v>
      </c>
      <c r="D553" s="125">
        <v>352</v>
      </c>
      <c r="E553" s="124" t="s">
        <v>241</v>
      </c>
      <c r="F553" s="125">
        <v>695</v>
      </c>
      <c r="G553" s="124" t="s">
        <v>122</v>
      </c>
      <c r="H553" s="162">
        <v>2</v>
      </c>
      <c r="I553" s="163"/>
      <c r="J553" s="164">
        <v>10567</v>
      </c>
      <c r="K553" s="165">
        <v>6518</v>
      </c>
      <c r="L553" s="165">
        <v>0</v>
      </c>
      <c r="M553" s="165">
        <v>937.65</v>
      </c>
      <c r="N553" s="166">
        <f t="shared" si="8"/>
        <v>18022.650000000001</v>
      </c>
    </row>
    <row r="554" spans="1:14" s="65" customFormat="1" ht="12">
      <c r="A554" s="123">
        <v>478</v>
      </c>
      <c r="B554" s="123">
        <v>478352720</v>
      </c>
      <c r="C554" s="124" t="s">
        <v>240</v>
      </c>
      <c r="D554" s="125">
        <v>352</v>
      </c>
      <c r="E554" s="124" t="s">
        <v>241</v>
      </c>
      <c r="F554" s="125">
        <v>720</v>
      </c>
      <c r="G554" s="124" t="s">
        <v>237</v>
      </c>
      <c r="H554" s="162">
        <v>1</v>
      </c>
      <c r="I554" s="163"/>
      <c r="J554" s="164">
        <v>9858</v>
      </c>
      <c r="K554" s="165">
        <v>1905</v>
      </c>
      <c r="L554" s="165">
        <v>0</v>
      </c>
      <c r="M554" s="165">
        <v>937.65</v>
      </c>
      <c r="N554" s="166">
        <f t="shared" si="8"/>
        <v>12700.65</v>
      </c>
    </row>
    <row r="555" spans="1:14" s="65" customFormat="1" ht="12">
      <c r="A555" s="123">
        <v>478</v>
      </c>
      <c r="B555" s="123">
        <v>478352725</v>
      </c>
      <c r="C555" s="124" t="s">
        <v>240</v>
      </c>
      <c r="D555" s="125">
        <v>352</v>
      </c>
      <c r="E555" s="124" t="s">
        <v>241</v>
      </c>
      <c r="F555" s="125">
        <v>725</v>
      </c>
      <c r="G555" s="124" t="s">
        <v>123</v>
      </c>
      <c r="H555" s="162">
        <v>20.86</v>
      </c>
      <c r="I555" s="163"/>
      <c r="J555" s="164">
        <v>10639</v>
      </c>
      <c r="K555" s="165">
        <v>3404</v>
      </c>
      <c r="L555" s="165">
        <v>0</v>
      </c>
      <c r="M555" s="165">
        <v>937.65</v>
      </c>
      <c r="N555" s="166">
        <f t="shared" si="8"/>
        <v>14980.65</v>
      </c>
    </row>
    <row r="556" spans="1:14" s="65" customFormat="1" ht="12">
      <c r="A556" s="123">
        <v>478</v>
      </c>
      <c r="B556" s="123">
        <v>478352730</v>
      </c>
      <c r="C556" s="124" t="s">
        <v>240</v>
      </c>
      <c r="D556" s="125">
        <v>352</v>
      </c>
      <c r="E556" s="124" t="s">
        <v>241</v>
      </c>
      <c r="F556" s="125">
        <v>730</v>
      </c>
      <c r="G556" s="124" t="s">
        <v>124</v>
      </c>
      <c r="H556" s="162">
        <v>1</v>
      </c>
      <c r="I556" s="163"/>
      <c r="J556" s="164">
        <v>10567</v>
      </c>
      <c r="K556" s="165">
        <v>3284</v>
      </c>
      <c r="L556" s="165">
        <v>0</v>
      </c>
      <c r="M556" s="165">
        <v>937.65</v>
      </c>
      <c r="N556" s="166">
        <f t="shared" si="8"/>
        <v>14788.65</v>
      </c>
    </row>
    <row r="557" spans="1:14" s="65" customFormat="1" ht="12">
      <c r="A557" s="123">
        <v>478</v>
      </c>
      <c r="B557" s="123">
        <v>478352735</v>
      </c>
      <c r="C557" s="124" t="s">
        <v>240</v>
      </c>
      <c r="D557" s="125">
        <v>352</v>
      </c>
      <c r="E557" s="124" t="s">
        <v>241</v>
      </c>
      <c r="F557" s="125">
        <v>735</v>
      </c>
      <c r="G557" s="124" t="s">
        <v>125</v>
      </c>
      <c r="H557" s="162">
        <v>33.5</v>
      </c>
      <c r="I557" s="163"/>
      <c r="J557" s="164">
        <v>10203</v>
      </c>
      <c r="K557" s="165">
        <v>3983</v>
      </c>
      <c r="L557" s="165">
        <v>0</v>
      </c>
      <c r="M557" s="165">
        <v>937.65</v>
      </c>
      <c r="N557" s="166">
        <f t="shared" si="8"/>
        <v>15123.65</v>
      </c>
    </row>
    <row r="558" spans="1:14" s="65" customFormat="1" ht="12">
      <c r="A558" s="123">
        <v>478</v>
      </c>
      <c r="B558" s="123">
        <v>478352753</v>
      </c>
      <c r="C558" s="124" t="s">
        <v>240</v>
      </c>
      <c r="D558" s="125">
        <v>352</v>
      </c>
      <c r="E558" s="124" t="s">
        <v>241</v>
      </c>
      <c r="F558" s="125">
        <v>753</v>
      </c>
      <c r="G558" s="124" t="s">
        <v>238</v>
      </c>
      <c r="H558" s="162">
        <v>7</v>
      </c>
      <c r="I558" s="163"/>
      <c r="J558" s="164">
        <v>10912</v>
      </c>
      <c r="K558" s="165">
        <v>4492</v>
      </c>
      <c r="L558" s="165">
        <v>0</v>
      </c>
      <c r="M558" s="165">
        <v>937.65</v>
      </c>
      <c r="N558" s="166">
        <f t="shared" si="8"/>
        <v>16341.65</v>
      </c>
    </row>
    <row r="559" spans="1:14" s="65" customFormat="1" ht="12">
      <c r="A559" s="123">
        <v>478</v>
      </c>
      <c r="B559" s="123">
        <v>478352755</v>
      </c>
      <c r="C559" s="124" t="s">
        <v>240</v>
      </c>
      <c r="D559" s="125">
        <v>352</v>
      </c>
      <c r="E559" s="124" t="s">
        <v>241</v>
      </c>
      <c r="F559" s="125">
        <v>755</v>
      </c>
      <c r="G559" s="124" t="s">
        <v>43</v>
      </c>
      <c r="H559" s="162">
        <v>1</v>
      </c>
      <c r="I559" s="163"/>
      <c r="J559" s="164">
        <v>10567</v>
      </c>
      <c r="K559" s="165">
        <v>5266</v>
      </c>
      <c r="L559" s="165">
        <v>0</v>
      </c>
      <c r="M559" s="165">
        <v>937.65</v>
      </c>
      <c r="N559" s="166">
        <f t="shared" si="8"/>
        <v>16770.650000000001</v>
      </c>
    </row>
    <row r="560" spans="1:14" s="65" customFormat="1" ht="12">
      <c r="A560" s="123">
        <v>478</v>
      </c>
      <c r="B560" s="123">
        <v>478352770</v>
      </c>
      <c r="C560" s="124" t="s">
        <v>240</v>
      </c>
      <c r="D560" s="125">
        <v>352</v>
      </c>
      <c r="E560" s="124" t="s">
        <v>241</v>
      </c>
      <c r="F560" s="125">
        <v>770</v>
      </c>
      <c r="G560" s="124" t="s">
        <v>347</v>
      </c>
      <c r="H560" s="162">
        <v>2</v>
      </c>
      <c r="I560" s="163"/>
      <c r="J560" s="164">
        <v>12505.786036100717</v>
      </c>
      <c r="K560" s="165">
        <v>1852</v>
      </c>
      <c r="L560" s="165">
        <v>0</v>
      </c>
      <c r="M560" s="165">
        <v>937.65</v>
      </c>
      <c r="N560" s="166">
        <f t="shared" si="8"/>
        <v>15295.436036100717</v>
      </c>
    </row>
    <row r="561" spans="1:14" s="65" customFormat="1" ht="12">
      <c r="A561" s="123">
        <v>478</v>
      </c>
      <c r="B561" s="123">
        <v>478352775</v>
      </c>
      <c r="C561" s="124" t="s">
        <v>240</v>
      </c>
      <c r="D561" s="125">
        <v>352</v>
      </c>
      <c r="E561" s="124" t="s">
        <v>241</v>
      </c>
      <c r="F561" s="125">
        <v>775</v>
      </c>
      <c r="G561" s="124" t="s">
        <v>126</v>
      </c>
      <c r="H561" s="162">
        <v>18.57</v>
      </c>
      <c r="I561" s="163"/>
      <c r="J561" s="164">
        <v>9770</v>
      </c>
      <c r="K561" s="165">
        <v>2116</v>
      </c>
      <c r="L561" s="165">
        <v>0</v>
      </c>
      <c r="M561" s="165">
        <v>937.65</v>
      </c>
      <c r="N561" s="166">
        <f t="shared" si="8"/>
        <v>12823.65</v>
      </c>
    </row>
    <row r="562" spans="1:14" s="65" customFormat="1" ht="12">
      <c r="A562" s="123">
        <v>479</v>
      </c>
      <c r="B562" s="123">
        <v>479278005</v>
      </c>
      <c r="C562" s="124" t="s">
        <v>244</v>
      </c>
      <c r="D562" s="125">
        <v>278</v>
      </c>
      <c r="E562" s="124" t="s">
        <v>196</v>
      </c>
      <c r="F562" s="125">
        <v>5</v>
      </c>
      <c r="G562" s="124" t="s">
        <v>153</v>
      </c>
      <c r="H562" s="162">
        <v>5</v>
      </c>
      <c r="I562" s="163"/>
      <c r="J562" s="164">
        <v>10623</v>
      </c>
      <c r="K562" s="165">
        <v>4634</v>
      </c>
      <c r="L562" s="165">
        <v>0</v>
      </c>
      <c r="M562" s="165">
        <v>937.65</v>
      </c>
      <c r="N562" s="166">
        <f t="shared" si="8"/>
        <v>16194.65</v>
      </c>
    </row>
    <row r="563" spans="1:14" s="65" customFormat="1" ht="12">
      <c r="A563" s="123">
        <v>479</v>
      </c>
      <c r="B563" s="123">
        <v>479278024</v>
      </c>
      <c r="C563" s="124" t="s">
        <v>244</v>
      </c>
      <c r="D563" s="125">
        <v>278</v>
      </c>
      <c r="E563" s="124" t="s">
        <v>196</v>
      </c>
      <c r="F563" s="125">
        <v>24</v>
      </c>
      <c r="G563" s="124" t="s">
        <v>34</v>
      </c>
      <c r="H563" s="162">
        <v>21.560000000000002</v>
      </c>
      <c r="I563" s="163"/>
      <c r="J563" s="164">
        <v>10397</v>
      </c>
      <c r="K563" s="165">
        <v>2074</v>
      </c>
      <c r="L563" s="165">
        <v>0</v>
      </c>
      <c r="M563" s="165">
        <v>937.65</v>
      </c>
      <c r="N563" s="166">
        <f t="shared" si="8"/>
        <v>13408.65</v>
      </c>
    </row>
    <row r="564" spans="1:14" s="65" customFormat="1" ht="12">
      <c r="A564" s="123">
        <v>479</v>
      </c>
      <c r="B564" s="123">
        <v>479278061</v>
      </c>
      <c r="C564" s="124" t="s">
        <v>244</v>
      </c>
      <c r="D564" s="125">
        <v>278</v>
      </c>
      <c r="E564" s="124" t="s">
        <v>196</v>
      </c>
      <c r="F564" s="125">
        <v>61</v>
      </c>
      <c r="G564" s="124" t="s">
        <v>154</v>
      </c>
      <c r="H564" s="162">
        <v>39.129999999999988</v>
      </c>
      <c r="I564" s="163"/>
      <c r="J564" s="164">
        <v>12548</v>
      </c>
      <c r="K564" s="165">
        <v>575</v>
      </c>
      <c r="L564" s="165">
        <v>0</v>
      </c>
      <c r="M564" s="165">
        <v>937.65</v>
      </c>
      <c r="N564" s="166">
        <f t="shared" si="8"/>
        <v>14060.65</v>
      </c>
    </row>
    <row r="565" spans="1:14" s="65" customFormat="1" ht="12">
      <c r="A565" s="123">
        <v>479</v>
      </c>
      <c r="B565" s="123">
        <v>479278086</v>
      </c>
      <c r="C565" s="124" t="s">
        <v>244</v>
      </c>
      <c r="D565" s="125">
        <v>278</v>
      </c>
      <c r="E565" s="124" t="s">
        <v>196</v>
      </c>
      <c r="F565" s="125">
        <v>86</v>
      </c>
      <c r="G565" s="124" t="s">
        <v>191</v>
      </c>
      <c r="H565" s="162">
        <v>9</v>
      </c>
      <c r="I565" s="163"/>
      <c r="J565" s="164">
        <v>9873</v>
      </c>
      <c r="K565" s="165">
        <v>1640</v>
      </c>
      <c r="L565" s="165">
        <v>0</v>
      </c>
      <c r="M565" s="165">
        <v>937.65</v>
      </c>
      <c r="N565" s="166">
        <f t="shared" si="8"/>
        <v>12450.65</v>
      </c>
    </row>
    <row r="566" spans="1:14" s="65" customFormat="1" ht="12">
      <c r="A566" s="123">
        <v>479</v>
      </c>
      <c r="B566" s="123">
        <v>479278087</v>
      </c>
      <c r="C566" s="124" t="s">
        <v>244</v>
      </c>
      <c r="D566" s="125">
        <v>278</v>
      </c>
      <c r="E566" s="124" t="s">
        <v>196</v>
      </c>
      <c r="F566" s="125">
        <v>87</v>
      </c>
      <c r="G566" s="124" t="s">
        <v>155</v>
      </c>
      <c r="H566" s="162">
        <v>5.2</v>
      </c>
      <c r="I566" s="163"/>
      <c r="J566" s="164">
        <v>10269</v>
      </c>
      <c r="K566" s="165">
        <v>3485</v>
      </c>
      <c r="L566" s="165">
        <v>0</v>
      </c>
      <c r="M566" s="165">
        <v>937.65</v>
      </c>
      <c r="N566" s="166">
        <f t="shared" si="8"/>
        <v>14691.65</v>
      </c>
    </row>
    <row r="567" spans="1:14" s="65" customFormat="1" ht="12">
      <c r="A567" s="123">
        <v>479</v>
      </c>
      <c r="B567" s="123">
        <v>479278091</v>
      </c>
      <c r="C567" s="124" t="s">
        <v>244</v>
      </c>
      <c r="D567" s="125">
        <v>278</v>
      </c>
      <c r="E567" s="124" t="s">
        <v>196</v>
      </c>
      <c r="F567" s="125">
        <v>91</v>
      </c>
      <c r="G567" s="124" t="s">
        <v>35</v>
      </c>
      <c r="H567" s="162">
        <v>1</v>
      </c>
      <c r="I567" s="163"/>
      <c r="J567" s="164">
        <v>8785</v>
      </c>
      <c r="K567" s="165">
        <v>11114</v>
      </c>
      <c r="L567" s="165">
        <v>0</v>
      </c>
      <c r="M567" s="165">
        <v>937.65</v>
      </c>
      <c r="N567" s="166">
        <f t="shared" si="8"/>
        <v>20836.650000000001</v>
      </c>
    </row>
    <row r="568" spans="1:14" s="65" customFormat="1" ht="12">
      <c r="A568" s="123">
        <v>479</v>
      </c>
      <c r="B568" s="123">
        <v>479278111</v>
      </c>
      <c r="C568" s="124" t="s">
        <v>244</v>
      </c>
      <c r="D568" s="125">
        <v>278</v>
      </c>
      <c r="E568" s="124" t="s">
        <v>196</v>
      </c>
      <c r="F568" s="125">
        <v>111</v>
      </c>
      <c r="G568" s="124" t="s">
        <v>245</v>
      </c>
      <c r="H568" s="162">
        <v>8.14</v>
      </c>
      <c r="I568" s="163"/>
      <c r="J568" s="164">
        <v>10208</v>
      </c>
      <c r="K568" s="165">
        <v>2822</v>
      </c>
      <c r="L568" s="165">
        <v>0</v>
      </c>
      <c r="M568" s="165">
        <v>937.65</v>
      </c>
      <c r="N568" s="166">
        <f t="shared" si="8"/>
        <v>13967.65</v>
      </c>
    </row>
    <row r="569" spans="1:14" s="65" customFormat="1" ht="12">
      <c r="A569" s="123">
        <v>479</v>
      </c>
      <c r="B569" s="123">
        <v>479278114</v>
      </c>
      <c r="C569" s="124" t="s">
        <v>244</v>
      </c>
      <c r="D569" s="125">
        <v>278</v>
      </c>
      <c r="E569" s="124" t="s">
        <v>196</v>
      </c>
      <c r="F569" s="125">
        <v>114</v>
      </c>
      <c r="G569" s="124" t="s">
        <v>33</v>
      </c>
      <c r="H569" s="162">
        <v>4.7300000000000004</v>
      </c>
      <c r="I569" s="163"/>
      <c r="J569" s="164">
        <v>11105</v>
      </c>
      <c r="K569" s="165">
        <v>1964</v>
      </c>
      <c r="L569" s="165">
        <v>0</v>
      </c>
      <c r="M569" s="165">
        <v>937.65</v>
      </c>
      <c r="N569" s="166">
        <f t="shared" si="8"/>
        <v>14006.65</v>
      </c>
    </row>
    <row r="570" spans="1:14" s="65" customFormat="1" ht="12">
      <c r="A570" s="123">
        <v>479</v>
      </c>
      <c r="B570" s="123">
        <v>479278117</v>
      </c>
      <c r="C570" s="124" t="s">
        <v>244</v>
      </c>
      <c r="D570" s="125">
        <v>278</v>
      </c>
      <c r="E570" s="124" t="s">
        <v>196</v>
      </c>
      <c r="F570" s="125">
        <v>117</v>
      </c>
      <c r="G570" s="124" t="s">
        <v>36</v>
      </c>
      <c r="H570" s="162">
        <v>9.51</v>
      </c>
      <c r="I570" s="163"/>
      <c r="J570" s="164">
        <v>10778</v>
      </c>
      <c r="K570" s="165">
        <v>4416</v>
      </c>
      <c r="L570" s="165">
        <v>0</v>
      </c>
      <c r="M570" s="165">
        <v>937.65</v>
      </c>
      <c r="N570" s="166">
        <f t="shared" si="8"/>
        <v>16131.65</v>
      </c>
    </row>
    <row r="571" spans="1:14" s="65" customFormat="1" ht="12">
      <c r="A571" s="123">
        <v>479</v>
      </c>
      <c r="B571" s="123">
        <v>479278127</v>
      </c>
      <c r="C571" s="124" t="s">
        <v>244</v>
      </c>
      <c r="D571" s="125">
        <v>278</v>
      </c>
      <c r="E571" s="124" t="s">
        <v>196</v>
      </c>
      <c r="F571" s="125">
        <v>127</v>
      </c>
      <c r="G571" s="124" t="s">
        <v>193</v>
      </c>
      <c r="H571" s="162">
        <v>4.43</v>
      </c>
      <c r="I571" s="163"/>
      <c r="J571" s="164">
        <v>9228</v>
      </c>
      <c r="K571" s="165">
        <v>4328</v>
      </c>
      <c r="L571" s="165">
        <v>0</v>
      </c>
      <c r="M571" s="165">
        <v>937.65</v>
      </c>
      <c r="N571" s="166">
        <f t="shared" si="8"/>
        <v>14493.65</v>
      </c>
    </row>
    <row r="572" spans="1:14" s="65" customFormat="1" ht="12">
      <c r="A572" s="123">
        <v>479</v>
      </c>
      <c r="B572" s="123">
        <v>479278137</v>
      </c>
      <c r="C572" s="124" t="s">
        <v>244</v>
      </c>
      <c r="D572" s="125">
        <v>278</v>
      </c>
      <c r="E572" s="124" t="s">
        <v>196</v>
      </c>
      <c r="F572" s="125">
        <v>137</v>
      </c>
      <c r="G572" s="124" t="s">
        <v>202</v>
      </c>
      <c r="H572" s="162">
        <v>23.27</v>
      </c>
      <c r="I572" s="163"/>
      <c r="J572" s="164">
        <v>12335</v>
      </c>
      <c r="K572" s="165">
        <v>0</v>
      </c>
      <c r="L572" s="165">
        <v>0</v>
      </c>
      <c r="M572" s="165">
        <v>937.65</v>
      </c>
      <c r="N572" s="166">
        <f t="shared" si="8"/>
        <v>13272.65</v>
      </c>
    </row>
    <row r="573" spans="1:14" s="65" customFormat="1" ht="12">
      <c r="A573" s="123">
        <v>479</v>
      </c>
      <c r="B573" s="123">
        <v>479278159</v>
      </c>
      <c r="C573" s="124" t="s">
        <v>244</v>
      </c>
      <c r="D573" s="125">
        <v>278</v>
      </c>
      <c r="E573" s="124" t="s">
        <v>196</v>
      </c>
      <c r="F573" s="125">
        <v>159</v>
      </c>
      <c r="G573" s="124" t="s">
        <v>156</v>
      </c>
      <c r="H573" s="162">
        <v>3</v>
      </c>
      <c r="I573" s="163"/>
      <c r="J573" s="164">
        <v>9966</v>
      </c>
      <c r="K573" s="165">
        <v>4375</v>
      </c>
      <c r="L573" s="165">
        <v>0</v>
      </c>
      <c r="M573" s="165">
        <v>937.65</v>
      </c>
      <c r="N573" s="166">
        <f t="shared" si="8"/>
        <v>15278.65</v>
      </c>
    </row>
    <row r="574" spans="1:14" s="65" customFormat="1" ht="12">
      <c r="A574" s="123">
        <v>479</v>
      </c>
      <c r="B574" s="123">
        <v>479278161</v>
      </c>
      <c r="C574" s="124" t="s">
        <v>244</v>
      </c>
      <c r="D574" s="125">
        <v>278</v>
      </c>
      <c r="E574" s="124" t="s">
        <v>196</v>
      </c>
      <c r="F574" s="125">
        <v>161</v>
      </c>
      <c r="G574" s="124" t="s">
        <v>157</v>
      </c>
      <c r="H574" s="162">
        <v>7.87</v>
      </c>
      <c r="I574" s="163"/>
      <c r="J574" s="164">
        <v>10202</v>
      </c>
      <c r="K574" s="165">
        <v>4012</v>
      </c>
      <c r="L574" s="165">
        <v>0</v>
      </c>
      <c r="M574" s="165">
        <v>937.65</v>
      </c>
      <c r="N574" s="166">
        <f t="shared" si="8"/>
        <v>15151.65</v>
      </c>
    </row>
    <row r="575" spans="1:14" s="65" customFormat="1" ht="12">
      <c r="A575" s="123">
        <v>479</v>
      </c>
      <c r="B575" s="123">
        <v>479278191</v>
      </c>
      <c r="C575" s="124" t="s">
        <v>244</v>
      </c>
      <c r="D575" s="125">
        <v>278</v>
      </c>
      <c r="E575" s="124" t="s">
        <v>196</v>
      </c>
      <c r="F575" s="125">
        <v>191</v>
      </c>
      <c r="G575" s="124" t="s">
        <v>246</v>
      </c>
      <c r="H575" s="162">
        <v>3.62</v>
      </c>
      <c r="I575" s="163"/>
      <c r="J575" s="164">
        <v>11093</v>
      </c>
      <c r="K575" s="165">
        <v>3432</v>
      </c>
      <c r="L575" s="165">
        <v>0</v>
      </c>
      <c r="M575" s="165">
        <v>937.65</v>
      </c>
      <c r="N575" s="166">
        <f t="shared" si="8"/>
        <v>15462.65</v>
      </c>
    </row>
    <row r="576" spans="1:14" s="65" customFormat="1" ht="12">
      <c r="A576" s="123">
        <v>479</v>
      </c>
      <c r="B576" s="123">
        <v>479278210</v>
      </c>
      <c r="C576" s="124" t="s">
        <v>244</v>
      </c>
      <c r="D576" s="125">
        <v>278</v>
      </c>
      <c r="E576" s="124" t="s">
        <v>196</v>
      </c>
      <c r="F576" s="125">
        <v>210</v>
      </c>
      <c r="G576" s="124" t="s">
        <v>194</v>
      </c>
      <c r="H576" s="162">
        <v>29.24</v>
      </c>
      <c r="I576" s="163"/>
      <c r="J576" s="164">
        <v>11044</v>
      </c>
      <c r="K576" s="165">
        <v>3515</v>
      </c>
      <c r="L576" s="165">
        <v>0</v>
      </c>
      <c r="M576" s="165">
        <v>937.65</v>
      </c>
      <c r="N576" s="166">
        <f t="shared" si="8"/>
        <v>15496.65</v>
      </c>
    </row>
    <row r="577" spans="1:14" s="65" customFormat="1" ht="12">
      <c r="A577" s="123">
        <v>479</v>
      </c>
      <c r="B577" s="123">
        <v>479278227</v>
      </c>
      <c r="C577" s="124" t="s">
        <v>244</v>
      </c>
      <c r="D577" s="125">
        <v>278</v>
      </c>
      <c r="E577" s="124" t="s">
        <v>196</v>
      </c>
      <c r="F577" s="125">
        <v>227</v>
      </c>
      <c r="G577" s="124" t="s">
        <v>247</v>
      </c>
      <c r="H577" s="162">
        <v>4.84</v>
      </c>
      <c r="I577" s="163"/>
      <c r="J577" s="164">
        <v>11396</v>
      </c>
      <c r="K577" s="165">
        <v>3331</v>
      </c>
      <c r="L577" s="165">
        <v>0</v>
      </c>
      <c r="M577" s="165">
        <v>937.65</v>
      </c>
      <c r="N577" s="166">
        <f t="shared" si="8"/>
        <v>15664.65</v>
      </c>
    </row>
    <row r="578" spans="1:14" s="65" customFormat="1" ht="12">
      <c r="A578" s="123">
        <v>479</v>
      </c>
      <c r="B578" s="123">
        <v>479278278</v>
      </c>
      <c r="C578" s="124" t="s">
        <v>244</v>
      </c>
      <c r="D578" s="125">
        <v>278</v>
      </c>
      <c r="E578" s="124" t="s">
        <v>196</v>
      </c>
      <c r="F578" s="125">
        <v>278</v>
      </c>
      <c r="G578" s="124" t="s">
        <v>196</v>
      </c>
      <c r="H578" s="162">
        <v>59.99</v>
      </c>
      <c r="I578" s="163"/>
      <c r="J578" s="164">
        <v>10861</v>
      </c>
      <c r="K578" s="165">
        <v>2059</v>
      </c>
      <c r="L578" s="165">
        <v>0</v>
      </c>
      <c r="M578" s="165">
        <v>937.65</v>
      </c>
      <c r="N578" s="166">
        <f t="shared" si="8"/>
        <v>13857.65</v>
      </c>
    </row>
    <row r="579" spans="1:14" s="65" customFormat="1" ht="12">
      <c r="A579" s="123">
        <v>479</v>
      </c>
      <c r="B579" s="123">
        <v>479278281</v>
      </c>
      <c r="C579" s="124" t="s">
        <v>244</v>
      </c>
      <c r="D579" s="125">
        <v>278</v>
      </c>
      <c r="E579" s="124" t="s">
        <v>196</v>
      </c>
      <c r="F579" s="125">
        <v>281</v>
      </c>
      <c r="G579" s="124" t="s">
        <v>152</v>
      </c>
      <c r="H579" s="162">
        <v>54.609999999999992</v>
      </c>
      <c r="I579" s="163"/>
      <c r="J579" s="164">
        <v>12731</v>
      </c>
      <c r="K579" s="165">
        <v>0</v>
      </c>
      <c r="L579" s="165">
        <v>0</v>
      </c>
      <c r="M579" s="165">
        <v>937.65</v>
      </c>
      <c r="N579" s="166">
        <f t="shared" si="8"/>
        <v>13668.65</v>
      </c>
    </row>
    <row r="580" spans="1:14" s="65" customFormat="1" ht="12">
      <c r="A580" s="123">
        <v>479</v>
      </c>
      <c r="B580" s="123">
        <v>479278309</v>
      </c>
      <c r="C580" s="124" t="s">
        <v>244</v>
      </c>
      <c r="D580" s="125">
        <v>278</v>
      </c>
      <c r="E580" s="124" t="s">
        <v>196</v>
      </c>
      <c r="F580" s="125">
        <v>309</v>
      </c>
      <c r="G580" s="124" t="s">
        <v>203</v>
      </c>
      <c r="H580" s="162">
        <v>2.79</v>
      </c>
      <c r="I580" s="163"/>
      <c r="J580" s="164">
        <v>15145</v>
      </c>
      <c r="K580" s="165">
        <v>1387</v>
      </c>
      <c r="L580" s="165">
        <v>0</v>
      </c>
      <c r="M580" s="165">
        <v>937.65</v>
      </c>
      <c r="N580" s="166">
        <f t="shared" si="8"/>
        <v>17469.650000000001</v>
      </c>
    </row>
    <row r="581" spans="1:14" s="65" customFormat="1" ht="12">
      <c r="A581" s="123">
        <v>479</v>
      </c>
      <c r="B581" s="123">
        <v>479278325</v>
      </c>
      <c r="C581" s="124" t="s">
        <v>244</v>
      </c>
      <c r="D581" s="125">
        <v>278</v>
      </c>
      <c r="E581" s="124" t="s">
        <v>196</v>
      </c>
      <c r="F581" s="125">
        <v>325</v>
      </c>
      <c r="G581" s="124" t="s">
        <v>204</v>
      </c>
      <c r="H581" s="162">
        <v>9.98</v>
      </c>
      <c r="I581" s="163"/>
      <c r="J581" s="164">
        <v>11093</v>
      </c>
      <c r="K581" s="165">
        <v>1417</v>
      </c>
      <c r="L581" s="165">
        <v>0</v>
      </c>
      <c r="M581" s="165">
        <v>937.65</v>
      </c>
      <c r="N581" s="166">
        <f t="shared" si="8"/>
        <v>13447.65</v>
      </c>
    </row>
    <row r="582" spans="1:14" s="65" customFormat="1" ht="12">
      <c r="A582" s="123">
        <v>479</v>
      </c>
      <c r="B582" s="123">
        <v>479278332</v>
      </c>
      <c r="C582" s="124" t="s">
        <v>244</v>
      </c>
      <c r="D582" s="125">
        <v>278</v>
      </c>
      <c r="E582" s="124" t="s">
        <v>196</v>
      </c>
      <c r="F582" s="125">
        <v>332</v>
      </c>
      <c r="G582" s="124" t="s">
        <v>205</v>
      </c>
      <c r="H582" s="162">
        <v>11</v>
      </c>
      <c r="I582" s="163"/>
      <c r="J582" s="164">
        <v>10814</v>
      </c>
      <c r="K582" s="165">
        <v>668</v>
      </c>
      <c r="L582" s="165">
        <v>0</v>
      </c>
      <c r="M582" s="165">
        <v>937.65</v>
      </c>
      <c r="N582" s="166">
        <f t="shared" si="8"/>
        <v>12419.65</v>
      </c>
    </row>
    <row r="583" spans="1:14" s="65" customFormat="1" ht="12">
      <c r="A583" s="123">
        <v>479</v>
      </c>
      <c r="B583" s="123">
        <v>479278605</v>
      </c>
      <c r="C583" s="124" t="s">
        <v>244</v>
      </c>
      <c r="D583" s="125">
        <v>278</v>
      </c>
      <c r="E583" s="124" t="s">
        <v>196</v>
      </c>
      <c r="F583" s="125">
        <v>605</v>
      </c>
      <c r="G583" s="124" t="s">
        <v>199</v>
      </c>
      <c r="H583" s="162">
        <v>38.53</v>
      </c>
      <c r="I583" s="163"/>
      <c r="J583" s="164">
        <v>10363</v>
      </c>
      <c r="K583" s="165">
        <v>7416</v>
      </c>
      <c r="L583" s="165">
        <v>0</v>
      </c>
      <c r="M583" s="165">
        <v>937.65</v>
      </c>
      <c r="N583" s="166">
        <f t="shared" si="8"/>
        <v>18716.650000000001</v>
      </c>
    </row>
    <row r="584" spans="1:14" s="65" customFormat="1" ht="12">
      <c r="A584" s="123">
        <v>479</v>
      </c>
      <c r="B584" s="123">
        <v>479278635</v>
      </c>
      <c r="C584" s="124" t="s">
        <v>244</v>
      </c>
      <c r="D584" s="125">
        <v>278</v>
      </c>
      <c r="E584" s="124" t="s">
        <v>196</v>
      </c>
      <c r="F584" s="125">
        <v>635</v>
      </c>
      <c r="G584" s="124" t="s">
        <v>54</v>
      </c>
      <c r="H584" s="162">
        <v>2</v>
      </c>
      <c r="I584" s="163"/>
      <c r="J584" s="164">
        <v>9966</v>
      </c>
      <c r="K584" s="165">
        <v>4167</v>
      </c>
      <c r="L584" s="165">
        <v>0</v>
      </c>
      <c r="M584" s="165">
        <v>937.65</v>
      </c>
      <c r="N584" s="166">
        <f t="shared" si="8"/>
        <v>15070.65</v>
      </c>
    </row>
    <row r="585" spans="1:14" s="65" customFormat="1" ht="12">
      <c r="A585" s="123">
        <v>479</v>
      </c>
      <c r="B585" s="123">
        <v>479278670</v>
      </c>
      <c r="C585" s="124" t="s">
        <v>244</v>
      </c>
      <c r="D585" s="125">
        <v>278</v>
      </c>
      <c r="E585" s="124" t="s">
        <v>196</v>
      </c>
      <c r="F585" s="125">
        <v>670</v>
      </c>
      <c r="G585" s="124" t="s">
        <v>38</v>
      </c>
      <c r="H585" s="162">
        <v>12.24</v>
      </c>
      <c r="I585" s="163"/>
      <c r="J585" s="164">
        <v>10237</v>
      </c>
      <c r="K585" s="165">
        <v>8066</v>
      </c>
      <c r="L585" s="165">
        <v>0</v>
      </c>
      <c r="M585" s="165">
        <v>937.65</v>
      </c>
      <c r="N585" s="166">
        <f t="shared" si="8"/>
        <v>19240.650000000001</v>
      </c>
    </row>
    <row r="586" spans="1:14" s="65" customFormat="1" ht="12">
      <c r="A586" s="123">
        <v>479</v>
      </c>
      <c r="B586" s="123">
        <v>479278672</v>
      </c>
      <c r="C586" s="124" t="s">
        <v>244</v>
      </c>
      <c r="D586" s="125">
        <v>278</v>
      </c>
      <c r="E586" s="124" t="s">
        <v>196</v>
      </c>
      <c r="F586" s="125">
        <v>672</v>
      </c>
      <c r="G586" s="124" t="s">
        <v>55</v>
      </c>
      <c r="H586" s="162">
        <v>2</v>
      </c>
      <c r="I586" s="163"/>
      <c r="J586" s="164">
        <v>13615</v>
      </c>
      <c r="K586" s="165">
        <v>4727</v>
      </c>
      <c r="L586" s="165">
        <v>0</v>
      </c>
      <c r="M586" s="165">
        <v>937.65</v>
      </c>
      <c r="N586" s="166">
        <f t="shared" si="8"/>
        <v>19279.650000000001</v>
      </c>
    </row>
    <row r="587" spans="1:14" s="65" customFormat="1" ht="12">
      <c r="A587" s="123">
        <v>479</v>
      </c>
      <c r="B587" s="123">
        <v>479278674</v>
      </c>
      <c r="C587" s="124" t="s">
        <v>244</v>
      </c>
      <c r="D587" s="125">
        <v>278</v>
      </c>
      <c r="E587" s="124" t="s">
        <v>196</v>
      </c>
      <c r="F587" s="125">
        <v>674</v>
      </c>
      <c r="G587" s="124" t="s">
        <v>39</v>
      </c>
      <c r="H587" s="162">
        <v>4.75</v>
      </c>
      <c r="I587" s="163"/>
      <c r="J587" s="164">
        <v>15145</v>
      </c>
      <c r="K587" s="165">
        <v>5359</v>
      </c>
      <c r="L587" s="165">
        <v>0</v>
      </c>
      <c r="M587" s="165">
        <v>937.65</v>
      </c>
      <c r="N587" s="166">
        <f t="shared" ref="N587:N650" si="9">SUM(J587:M587)</f>
        <v>21441.65</v>
      </c>
    </row>
    <row r="588" spans="1:14" s="65" customFormat="1" ht="12">
      <c r="A588" s="123">
        <v>479</v>
      </c>
      <c r="B588" s="123">
        <v>479278680</v>
      </c>
      <c r="C588" s="124" t="s">
        <v>244</v>
      </c>
      <c r="D588" s="125">
        <v>278</v>
      </c>
      <c r="E588" s="124" t="s">
        <v>196</v>
      </c>
      <c r="F588" s="125">
        <v>680</v>
      </c>
      <c r="G588" s="124" t="s">
        <v>158</v>
      </c>
      <c r="H588" s="162">
        <v>4</v>
      </c>
      <c r="I588" s="163"/>
      <c r="J588" s="164">
        <v>10651</v>
      </c>
      <c r="K588" s="165">
        <v>3566</v>
      </c>
      <c r="L588" s="165">
        <v>0</v>
      </c>
      <c r="M588" s="165">
        <v>937.65</v>
      </c>
      <c r="N588" s="166">
        <f t="shared" si="9"/>
        <v>15154.65</v>
      </c>
    </row>
    <row r="589" spans="1:14" s="65" customFormat="1" ht="12">
      <c r="A589" s="123">
        <v>479</v>
      </c>
      <c r="B589" s="123">
        <v>479278683</v>
      </c>
      <c r="C589" s="124" t="s">
        <v>244</v>
      </c>
      <c r="D589" s="125">
        <v>278</v>
      </c>
      <c r="E589" s="124" t="s">
        <v>196</v>
      </c>
      <c r="F589" s="125">
        <v>683</v>
      </c>
      <c r="G589" s="124" t="s">
        <v>40</v>
      </c>
      <c r="H589" s="162">
        <v>8.5</v>
      </c>
      <c r="I589" s="163"/>
      <c r="J589" s="164">
        <v>10404</v>
      </c>
      <c r="K589" s="165">
        <v>7426</v>
      </c>
      <c r="L589" s="165">
        <v>0</v>
      </c>
      <c r="M589" s="165">
        <v>937.65</v>
      </c>
      <c r="N589" s="166">
        <f t="shared" si="9"/>
        <v>18767.650000000001</v>
      </c>
    </row>
    <row r="590" spans="1:14" s="65" customFormat="1" ht="12">
      <c r="A590" s="123">
        <v>479</v>
      </c>
      <c r="B590" s="123">
        <v>479278717</v>
      </c>
      <c r="C590" s="124" t="s">
        <v>244</v>
      </c>
      <c r="D590" s="125">
        <v>278</v>
      </c>
      <c r="E590" s="124" t="s">
        <v>196</v>
      </c>
      <c r="F590" s="125">
        <v>717</v>
      </c>
      <c r="G590" s="124" t="s">
        <v>41</v>
      </c>
      <c r="H590" s="162">
        <v>1</v>
      </c>
      <c r="I590" s="163"/>
      <c r="J590" s="164">
        <v>12850</v>
      </c>
      <c r="K590" s="165">
        <v>6932</v>
      </c>
      <c r="L590" s="165">
        <v>0</v>
      </c>
      <c r="M590" s="165">
        <v>937.65</v>
      </c>
      <c r="N590" s="166">
        <f t="shared" si="9"/>
        <v>20719.650000000001</v>
      </c>
    </row>
    <row r="591" spans="1:14" s="65" customFormat="1" ht="12">
      <c r="A591" s="123">
        <v>479</v>
      </c>
      <c r="B591" s="123">
        <v>479278755</v>
      </c>
      <c r="C591" s="124" t="s">
        <v>244</v>
      </c>
      <c r="D591" s="125">
        <v>278</v>
      </c>
      <c r="E591" s="124" t="s">
        <v>196</v>
      </c>
      <c r="F591" s="125">
        <v>755</v>
      </c>
      <c r="G591" s="124" t="s">
        <v>43</v>
      </c>
      <c r="H591" s="162">
        <v>3</v>
      </c>
      <c r="I591" s="163"/>
      <c r="J591" s="164">
        <v>11965</v>
      </c>
      <c r="K591" s="165">
        <v>5963</v>
      </c>
      <c r="L591" s="165">
        <v>0</v>
      </c>
      <c r="M591" s="165">
        <v>937.65</v>
      </c>
      <c r="N591" s="166">
        <f t="shared" si="9"/>
        <v>18865.650000000001</v>
      </c>
    </row>
    <row r="592" spans="1:14" s="65" customFormat="1" ht="12">
      <c r="A592" s="123">
        <v>479</v>
      </c>
      <c r="B592" s="123">
        <v>479278766</v>
      </c>
      <c r="C592" s="124" t="s">
        <v>244</v>
      </c>
      <c r="D592" s="125">
        <v>278</v>
      </c>
      <c r="E592" s="124" t="s">
        <v>196</v>
      </c>
      <c r="F592" s="125">
        <v>766</v>
      </c>
      <c r="G592" s="124" t="s">
        <v>248</v>
      </c>
      <c r="H592" s="162">
        <v>3</v>
      </c>
      <c r="I592" s="163"/>
      <c r="J592" s="164">
        <v>11396</v>
      </c>
      <c r="K592" s="165">
        <v>3804</v>
      </c>
      <c r="L592" s="165">
        <v>0</v>
      </c>
      <c r="M592" s="165">
        <v>937.65</v>
      </c>
      <c r="N592" s="166">
        <f t="shared" si="9"/>
        <v>16137.65</v>
      </c>
    </row>
    <row r="593" spans="1:14" s="65" customFormat="1" ht="12">
      <c r="A593" s="123">
        <v>481</v>
      </c>
      <c r="B593" s="123">
        <v>481035016</v>
      </c>
      <c r="C593" s="124" t="s">
        <v>249</v>
      </c>
      <c r="D593" s="125">
        <v>35</v>
      </c>
      <c r="E593" s="124" t="s">
        <v>12</v>
      </c>
      <c r="F593" s="125">
        <v>16</v>
      </c>
      <c r="G593" s="124" t="s">
        <v>168</v>
      </c>
      <c r="H593" s="162">
        <v>1</v>
      </c>
      <c r="I593" s="163"/>
      <c r="J593" s="164">
        <v>12236.155870717672</v>
      </c>
      <c r="K593" s="165">
        <v>295</v>
      </c>
      <c r="L593" s="165">
        <v>0</v>
      </c>
      <c r="M593" s="165">
        <v>937.65</v>
      </c>
      <c r="N593" s="166">
        <f t="shared" si="9"/>
        <v>13468.805870717671</v>
      </c>
    </row>
    <row r="594" spans="1:14" s="65" customFormat="1" ht="12">
      <c r="A594" s="123">
        <v>481</v>
      </c>
      <c r="B594" s="123">
        <v>481035018</v>
      </c>
      <c r="C594" s="124" t="s">
        <v>249</v>
      </c>
      <c r="D594" s="125">
        <v>35</v>
      </c>
      <c r="E594" s="124" t="s">
        <v>12</v>
      </c>
      <c r="F594" s="125">
        <v>18</v>
      </c>
      <c r="G594" s="124" t="s">
        <v>169</v>
      </c>
      <c r="H594" s="162">
        <v>1</v>
      </c>
      <c r="I594" s="163"/>
      <c r="J594" s="164">
        <v>11818.706982097145</v>
      </c>
      <c r="K594" s="165">
        <v>7332</v>
      </c>
      <c r="L594" s="165">
        <v>0</v>
      </c>
      <c r="M594" s="165">
        <v>937.65</v>
      </c>
      <c r="N594" s="166">
        <f t="shared" si="9"/>
        <v>20088.356982097146</v>
      </c>
    </row>
    <row r="595" spans="1:14" s="65" customFormat="1" ht="12">
      <c r="A595" s="123">
        <v>481</v>
      </c>
      <c r="B595" s="123">
        <v>481035035</v>
      </c>
      <c r="C595" s="124" t="s">
        <v>249</v>
      </c>
      <c r="D595" s="125">
        <v>35</v>
      </c>
      <c r="E595" s="124" t="s">
        <v>12</v>
      </c>
      <c r="F595" s="125">
        <v>35</v>
      </c>
      <c r="G595" s="124" t="s">
        <v>12</v>
      </c>
      <c r="H595" s="162">
        <v>885.9100000000002</v>
      </c>
      <c r="I595" s="163"/>
      <c r="J595" s="164">
        <v>12848</v>
      </c>
      <c r="K595" s="165">
        <v>4381</v>
      </c>
      <c r="L595" s="165">
        <v>0</v>
      </c>
      <c r="M595" s="165">
        <v>937.65</v>
      </c>
      <c r="N595" s="166">
        <f t="shared" si="9"/>
        <v>18166.650000000001</v>
      </c>
    </row>
    <row r="596" spans="1:14" s="65" customFormat="1" ht="12">
      <c r="A596" s="123">
        <v>481</v>
      </c>
      <c r="B596" s="123">
        <v>481035044</v>
      </c>
      <c r="C596" s="124" t="s">
        <v>249</v>
      </c>
      <c r="D596" s="125">
        <v>35</v>
      </c>
      <c r="E596" s="124" t="s">
        <v>12</v>
      </c>
      <c r="F596" s="125">
        <v>44</v>
      </c>
      <c r="G596" s="124" t="s">
        <v>13</v>
      </c>
      <c r="H596" s="162">
        <v>9.09</v>
      </c>
      <c r="I596" s="163"/>
      <c r="J596" s="164">
        <v>13811</v>
      </c>
      <c r="K596" s="165">
        <v>0</v>
      </c>
      <c r="L596" s="165">
        <v>0</v>
      </c>
      <c r="M596" s="165">
        <v>937.65</v>
      </c>
      <c r="N596" s="166">
        <f t="shared" si="9"/>
        <v>14748.65</v>
      </c>
    </row>
    <row r="597" spans="1:14" s="65" customFormat="1" ht="12">
      <c r="A597" s="123">
        <v>481</v>
      </c>
      <c r="B597" s="123">
        <v>481035050</v>
      </c>
      <c r="C597" s="124" t="s">
        <v>249</v>
      </c>
      <c r="D597" s="125">
        <v>35</v>
      </c>
      <c r="E597" s="124" t="s">
        <v>12</v>
      </c>
      <c r="F597" s="125">
        <v>50</v>
      </c>
      <c r="G597" s="124" t="s">
        <v>94</v>
      </c>
      <c r="H597" s="162">
        <v>2</v>
      </c>
      <c r="I597" s="163"/>
      <c r="J597" s="164">
        <v>12189</v>
      </c>
      <c r="K597" s="165">
        <v>5101</v>
      </c>
      <c r="L597" s="165">
        <v>0</v>
      </c>
      <c r="M597" s="165">
        <v>937.65</v>
      </c>
      <c r="N597" s="166">
        <f t="shared" si="9"/>
        <v>18227.650000000001</v>
      </c>
    </row>
    <row r="598" spans="1:14" s="65" customFormat="1" ht="12">
      <c r="A598" s="123">
        <v>481</v>
      </c>
      <c r="B598" s="123">
        <v>481035073</v>
      </c>
      <c r="C598" s="124" t="s">
        <v>249</v>
      </c>
      <c r="D598" s="125">
        <v>35</v>
      </c>
      <c r="E598" s="124" t="s">
        <v>12</v>
      </c>
      <c r="F598" s="125">
        <v>73</v>
      </c>
      <c r="G598" s="124" t="s">
        <v>24</v>
      </c>
      <c r="H598" s="162">
        <v>3</v>
      </c>
      <c r="I598" s="163"/>
      <c r="J598" s="164">
        <v>11349</v>
      </c>
      <c r="K598" s="165">
        <v>7414</v>
      </c>
      <c r="L598" s="165">
        <v>0</v>
      </c>
      <c r="M598" s="165">
        <v>937.65</v>
      </c>
      <c r="N598" s="166">
        <f t="shared" si="9"/>
        <v>19700.650000000001</v>
      </c>
    </row>
    <row r="599" spans="1:14" s="65" customFormat="1" ht="12">
      <c r="A599" s="123">
        <v>481</v>
      </c>
      <c r="B599" s="123">
        <v>481035189</v>
      </c>
      <c r="C599" s="124" t="s">
        <v>249</v>
      </c>
      <c r="D599" s="125">
        <v>35</v>
      </c>
      <c r="E599" s="124" t="s">
        <v>12</v>
      </c>
      <c r="F599" s="125">
        <v>189</v>
      </c>
      <c r="G599" s="124" t="s">
        <v>25</v>
      </c>
      <c r="H599" s="162">
        <v>1.63</v>
      </c>
      <c r="I599" s="163"/>
      <c r="J599" s="164">
        <v>6983</v>
      </c>
      <c r="K599" s="165">
        <v>2590</v>
      </c>
      <c r="L599" s="165">
        <v>0</v>
      </c>
      <c r="M599" s="165">
        <v>937.65</v>
      </c>
      <c r="N599" s="166">
        <f t="shared" si="9"/>
        <v>10510.65</v>
      </c>
    </row>
    <row r="600" spans="1:14" s="65" customFormat="1" ht="12">
      <c r="A600" s="123">
        <v>481</v>
      </c>
      <c r="B600" s="123">
        <v>481035212</v>
      </c>
      <c r="C600" s="124" t="s">
        <v>249</v>
      </c>
      <c r="D600" s="125">
        <v>35</v>
      </c>
      <c r="E600" s="124" t="s">
        <v>12</v>
      </c>
      <c r="F600" s="125">
        <v>212</v>
      </c>
      <c r="G600" s="124" t="s">
        <v>173</v>
      </c>
      <c r="H600" s="162">
        <v>2</v>
      </c>
      <c r="I600" s="163"/>
      <c r="J600" s="164">
        <v>7008</v>
      </c>
      <c r="K600" s="165">
        <v>1751</v>
      </c>
      <c r="L600" s="165">
        <v>0</v>
      </c>
      <c r="M600" s="165">
        <v>937.65</v>
      </c>
      <c r="N600" s="166">
        <f t="shared" si="9"/>
        <v>9696.65</v>
      </c>
    </row>
    <row r="601" spans="1:14" s="65" customFormat="1" ht="12">
      <c r="A601" s="123">
        <v>481</v>
      </c>
      <c r="B601" s="123">
        <v>481035218</v>
      </c>
      <c r="C601" s="124" t="s">
        <v>249</v>
      </c>
      <c r="D601" s="125">
        <v>35</v>
      </c>
      <c r="E601" s="124" t="s">
        <v>12</v>
      </c>
      <c r="F601" s="125">
        <v>218</v>
      </c>
      <c r="G601" s="124" t="s">
        <v>174</v>
      </c>
      <c r="H601" s="162">
        <v>1</v>
      </c>
      <c r="I601" s="163"/>
      <c r="J601" s="164">
        <v>10677.291788183042</v>
      </c>
      <c r="K601" s="165">
        <v>3818</v>
      </c>
      <c r="L601" s="165">
        <v>0</v>
      </c>
      <c r="M601" s="165">
        <v>937.65</v>
      </c>
      <c r="N601" s="166">
        <f t="shared" si="9"/>
        <v>15432.941788183041</v>
      </c>
    </row>
    <row r="602" spans="1:14" s="65" customFormat="1" ht="12">
      <c r="A602" s="123">
        <v>481</v>
      </c>
      <c r="B602" s="123">
        <v>481035220</v>
      </c>
      <c r="C602" s="124" t="s">
        <v>249</v>
      </c>
      <c r="D602" s="125">
        <v>35</v>
      </c>
      <c r="E602" s="124" t="s">
        <v>12</v>
      </c>
      <c r="F602" s="125">
        <v>220</v>
      </c>
      <c r="G602" s="124" t="s">
        <v>27</v>
      </c>
      <c r="H602" s="162">
        <v>6</v>
      </c>
      <c r="I602" s="163"/>
      <c r="J602" s="164">
        <v>10560</v>
      </c>
      <c r="K602" s="165">
        <v>4527</v>
      </c>
      <c r="L602" s="165">
        <v>0</v>
      </c>
      <c r="M602" s="165">
        <v>937.65</v>
      </c>
      <c r="N602" s="166">
        <f t="shared" si="9"/>
        <v>16024.65</v>
      </c>
    </row>
    <row r="603" spans="1:14" s="65" customFormat="1" ht="12">
      <c r="A603" s="123">
        <v>481</v>
      </c>
      <c r="B603" s="123">
        <v>481035243</v>
      </c>
      <c r="C603" s="124" t="s">
        <v>249</v>
      </c>
      <c r="D603" s="125">
        <v>35</v>
      </c>
      <c r="E603" s="124" t="s">
        <v>12</v>
      </c>
      <c r="F603" s="125">
        <v>243</v>
      </c>
      <c r="G603" s="124" t="s">
        <v>84</v>
      </c>
      <c r="H603" s="162">
        <v>3</v>
      </c>
      <c r="I603" s="163"/>
      <c r="J603" s="164">
        <v>14650</v>
      </c>
      <c r="K603" s="165">
        <v>3032</v>
      </c>
      <c r="L603" s="165">
        <v>0</v>
      </c>
      <c r="M603" s="165">
        <v>937.65</v>
      </c>
      <c r="N603" s="166">
        <f t="shared" si="9"/>
        <v>18619.650000000001</v>
      </c>
    </row>
    <row r="604" spans="1:14" s="65" customFormat="1" ht="12">
      <c r="A604" s="123">
        <v>481</v>
      </c>
      <c r="B604" s="123">
        <v>481035244</v>
      </c>
      <c r="C604" s="124" t="s">
        <v>249</v>
      </c>
      <c r="D604" s="125">
        <v>35</v>
      </c>
      <c r="E604" s="124" t="s">
        <v>12</v>
      </c>
      <c r="F604" s="125">
        <v>244</v>
      </c>
      <c r="G604" s="124" t="s">
        <v>28</v>
      </c>
      <c r="H604" s="162">
        <v>16.41</v>
      </c>
      <c r="I604" s="163"/>
      <c r="J604" s="164">
        <v>12773</v>
      </c>
      <c r="K604" s="165">
        <v>4606</v>
      </c>
      <c r="L604" s="165">
        <v>0</v>
      </c>
      <c r="M604" s="165">
        <v>937.65</v>
      </c>
      <c r="N604" s="166">
        <f t="shared" si="9"/>
        <v>18316.650000000001</v>
      </c>
    </row>
    <row r="605" spans="1:14" s="65" customFormat="1" ht="12">
      <c r="A605" s="123">
        <v>481</v>
      </c>
      <c r="B605" s="123">
        <v>481035251</v>
      </c>
      <c r="C605" s="124" t="s">
        <v>249</v>
      </c>
      <c r="D605" s="125">
        <v>35</v>
      </c>
      <c r="E605" s="124" t="s">
        <v>12</v>
      </c>
      <c r="F605" s="125">
        <v>251</v>
      </c>
      <c r="G605" s="124" t="s">
        <v>250</v>
      </c>
      <c r="H605" s="162">
        <v>1</v>
      </c>
      <c r="I605" s="163"/>
      <c r="J605" s="164">
        <v>12087.64868019136</v>
      </c>
      <c r="K605" s="165">
        <v>2778</v>
      </c>
      <c r="L605" s="165">
        <v>0</v>
      </c>
      <c r="M605" s="165">
        <v>937.65</v>
      </c>
      <c r="N605" s="166">
        <f t="shared" si="9"/>
        <v>15803.298680191359</v>
      </c>
    </row>
    <row r="606" spans="1:14" s="65" customFormat="1" ht="12">
      <c r="A606" s="123">
        <v>481</v>
      </c>
      <c r="B606" s="123">
        <v>481035285</v>
      </c>
      <c r="C606" s="124" t="s">
        <v>249</v>
      </c>
      <c r="D606" s="125">
        <v>35</v>
      </c>
      <c r="E606" s="124" t="s">
        <v>12</v>
      </c>
      <c r="F606" s="125">
        <v>285</v>
      </c>
      <c r="G606" s="124" t="s">
        <v>29</v>
      </c>
      <c r="H606" s="162">
        <v>6</v>
      </c>
      <c r="I606" s="163"/>
      <c r="J606" s="164">
        <v>10027</v>
      </c>
      <c r="K606" s="165">
        <v>2841</v>
      </c>
      <c r="L606" s="165">
        <v>0</v>
      </c>
      <c r="M606" s="165">
        <v>937.65</v>
      </c>
      <c r="N606" s="166">
        <f t="shared" si="9"/>
        <v>13805.65</v>
      </c>
    </row>
    <row r="607" spans="1:14" s="65" customFormat="1" ht="12">
      <c r="A607" s="123">
        <v>481</v>
      </c>
      <c r="B607" s="123">
        <v>481035307</v>
      </c>
      <c r="C607" s="124" t="s">
        <v>249</v>
      </c>
      <c r="D607" s="125">
        <v>35</v>
      </c>
      <c r="E607" s="124" t="s">
        <v>12</v>
      </c>
      <c r="F607" s="125">
        <v>307</v>
      </c>
      <c r="G607" s="124" t="s">
        <v>178</v>
      </c>
      <c r="H607" s="162">
        <v>1</v>
      </c>
      <c r="I607" s="163"/>
      <c r="J607" s="164">
        <v>9678</v>
      </c>
      <c r="K607" s="165">
        <v>4069</v>
      </c>
      <c r="L607" s="165">
        <v>0</v>
      </c>
      <c r="M607" s="165">
        <v>937.65</v>
      </c>
      <c r="N607" s="166">
        <f t="shared" si="9"/>
        <v>14684.65</v>
      </c>
    </row>
    <row r="608" spans="1:14" s="65" customFormat="1" ht="12">
      <c r="A608" s="123">
        <v>481</v>
      </c>
      <c r="B608" s="123">
        <v>481035336</v>
      </c>
      <c r="C608" s="124" t="s">
        <v>249</v>
      </c>
      <c r="D608" s="125">
        <v>35</v>
      </c>
      <c r="E608" s="124" t="s">
        <v>12</v>
      </c>
      <c r="F608" s="125">
        <v>336</v>
      </c>
      <c r="G608" s="124" t="s">
        <v>31</v>
      </c>
      <c r="H608" s="162">
        <v>0.09</v>
      </c>
      <c r="I608" s="163"/>
      <c r="J608" s="164">
        <v>12033.357723379762</v>
      </c>
      <c r="K608" s="165">
        <v>2611</v>
      </c>
      <c r="L608" s="165">
        <v>0</v>
      </c>
      <c r="M608" s="165">
        <v>937.65</v>
      </c>
      <c r="N608" s="166">
        <f t="shared" si="9"/>
        <v>15582.007723379762</v>
      </c>
    </row>
    <row r="609" spans="1:14" s="65" customFormat="1" ht="12">
      <c r="A609" s="123">
        <v>481</v>
      </c>
      <c r="B609" s="123">
        <v>481035625</v>
      </c>
      <c r="C609" s="124" t="s">
        <v>249</v>
      </c>
      <c r="D609" s="125">
        <v>35</v>
      </c>
      <c r="E609" s="124" t="s">
        <v>12</v>
      </c>
      <c r="F609" s="125">
        <v>625</v>
      </c>
      <c r="G609" s="124" t="s">
        <v>96</v>
      </c>
      <c r="H609" s="162">
        <v>1</v>
      </c>
      <c r="I609" s="163"/>
      <c r="J609" s="164">
        <v>10508.673207733596</v>
      </c>
      <c r="K609" s="165">
        <v>1519</v>
      </c>
      <c r="L609" s="165">
        <v>0</v>
      </c>
      <c r="M609" s="165">
        <v>937.65</v>
      </c>
      <c r="N609" s="166">
        <f t="shared" si="9"/>
        <v>12965.323207733596</v>
      </c>
    </row>
    <row r="610" spans="1:14" s="65" customFormat="1" ht="12">
      <c r="A610" s="123">
        <v>482</v>
      </c>
      <c r="B610" s="123">
        <v>482204007</v>
      </c>
      <c r="C610" s="124" t="s">
        <v>252</v>
      </c>
      <c r="D610" s="125">
        <v>204</v>
      </c>
      <c r="E610" s="124" t="s">
        <v>253</v>
      </c>
      <c r="F610" s="125">
        <v>7</v>
      </c>
      <c r="G610" s="124" t="s">
        <v>208</v>
      </c>
      <c r="H610" s="162">
        <v>63.050000000000004</v>
      </c>
      <c r="I610" s="163"/>
      <c r="J610" s="164">
        <v>9379</v>
      </c>
      <c r="K610" s="165">
        <v>3911</v>
      </c>
      <c r="L610" s="165">
        <v>0</v>
      </c>
      <c r="M610" s="165">
        <v>937.65</v>
      </c>
      <c r="N610" s="166">
        <f t="shared" si="9"/>
        <v>14227.65</v>
      </c>
    </row>
    <row r="611" spans="1:14" s="65" customFormat="1" ht="12">
      <c r="A611" s="123">
        <v>482</v>
      </c>
      <c r="B611" s="123">
        <v>482204030</v>
      </c>
      <c r="C611" s="124" t="s">
        <v>252</v>
      </c>
      <c r="D611" s="125">
        <v>204</v>
      </c>
      <c r="E611" s="124" t="s">
        <v>253</v>
      </c>
      <c r="F611" s="125">
        <v>30</v>
      </c>
      <c r="G611" s="124" t="s">
        <v>98</v>
      </c>
      <c r="H611" s="162">
        <v>0.99</v>
      </c>
      <c r="I611" s="163"/>
      <c r="J611" s="164">
        <v>11091.610376181779</v>
      </c>
      <c r="K611" s="165">
        <v>2953</v>
      </c>
      <c r="L611" s="165">
        <v>0</v>
      </c>
      <c r="M611" s="165">
        <v>937.65</v>
      </c>
      <c r="N611" s="166">
        <f t="shared" si="9"/>
        <v>14982.260376181779</v>
      </c>
    </row>
    <row r="612" spans="1:14" s="65" customFormat="1" ht="12">
      <c r="A612" s="123">
        <v>482</v>
      </c>
      <c r="B612" s="123">
        <v>482204038</v>
      </c>
      <c r="C612" s="124" t="s">
        <v>252</v>
      </c>
      <c r="D612" s="125">
        <v>204</v>
      </c>
      <c r="E612" s="124" t="s">
        <v>253</v>
      </c>
      <c r="F612" s="125">
        <v>38</v>
      </c>
      <c r="G612" s="124" t="s">
        <v>223</v>
      </c>
      <c r="H612" s="162">
        <v>1</v>
      </c>
      <c r="I612" s="163"/>
      <c r="J612" s="164">
        <v>8785</v>
      </c>
      <c r="K612" s="165">
        <v>7169</v>
      </c>
      <c r="L612" s="165">
        <v>0</v>
      </c>
      <c r="M612" s="165">
        <v>937.65</v>
      </c>
      <c r="N612" s="166">
        <f t="shared" si="9"/>
        <v>16891.650000000001</v>
      </c>
    </row>
    <row r="613" spans="1:14" s="65" customFormat="1" ht="12">
      <c r="A613" s="123">
        <v>482</v>
      </c>
      <c r="B613" s="123">
        <v>482204105</v>
      </c>
      <c r="C613" s="124" t="s">
        <v>252</v>
      </c>
      <c r="D613" s="125">
        <v>204</v>
      </c>
      <c r="E613" s="124" t="s">
        <v>253</v>
      </c>
      <c r="F613" s="125">
        <v>105</v>
      </c>
      <c r="G613" s="124" t="s">
        <v>254</v>
      </c>
      <c r="H613" s="162">
        <v>3</v>
      </c>
      <c r="I613" s="163"/>
      <c r="J613" s="164">
        <v>8954</v>
      </c>
      <c r="K613" s="165">
        <v>3451</v>
      </c>
      <c r="L613" s="165">
        <v>0</v>
      </c>
      <c r="M613" s="165">
        <v>937.65</v>
      </c>
      <c r="N613" s="166">
        <f t="shared" si="9"/>
        <v>13342.65</v>
      </c>
    </row>
    <row r="614" spans="1:14" s="65" customFormat="1" ht="12">
      <c r="A614" s="123">
        <v>482</v>
      </c>
      <c r="B614" s="123">
        <v>482204128</v>
      </c>
      <c r="C614" s="124" t="s">
        <v>252</v>
      </c>
      <c r="D614" s="125">
        <v>204</v>
      </c>
      <c r="E614" s="124" t="s">
        <v>253</v>
      </c>
      <c r="F614" s="125">
        <v>128</v>
      </c>
      <c r="G614" s="124" t="s">
        <v>128</v>
      </c>
      <c r="H614" s="162">
        <v>1</v>
      </c>
      <c r="I614" s="163"/>
      <c r="J614" s="164">
        <v>12196.58468970729</v>
      </c>
      <c r="K614" s="165">
        <v>871</v>
      </c>
      <c r="L614" s="165">
        <v>0</v>
      </c>
      <c r="M614" s="165">
        <v>937.65</v>
      </c>
      <c r="N614" s="166">
        <f t="shared" si="9"/>
        <v>14005.234689707289</v>
      </c>
    </row>
    <row r="615" spans="1:14" s="65" customFormat="1" ht="12">
      <c r="A615" s="123">
        <v>482</v>
      </c>
      <c r="B615" s="123">
        <v>482204204</v>
      </c>
      <c r="C615" s="124" t="s">
        <v>252</v>
      </c>
      <c r="D615" s="125">
        <v>204</v>
      </c>
      <c r="E615" s="124" t="s">
        <v>253</v>
      </c>
      <c r="F615" s="125">
        <v>204</v>
      </c>
      <c r="G615" s="124" t="s">
        <v>253</v>
      </c>
      <c r="H615" s="162">
        <v>145.66999999999999</v>
      </c>
      <c r="I615" s="163"/>
      <c r="J615" s="164">
        <v>9260</v>
      </c>
      <c r="K615" s="165">
        <v>5381</v>
      </c>
      <c r="L615" s="165">
        <v>0</v>
      </c>
      <c r="M615" s="165">
        <v>937.65</v>
      </c>
      <c r="N615" s="166">
        <f t="shared" si="9"/>
        <v>15578.65</v>
      </c>
    </row>
    <row r="616" spans="1:14" s="65" customFormat="1" ht="12">
      <c r="A616" s="123">
        <v>482</v>
      </c>
      <c r="B616" s="123">
        <v>482204705</v>
      </c>
      <c r="C616" s="124" t="s">
        <v>252</v>
      </c>
      <c r="D616" s="125">
        <v>204</v>
      </c>
      <c r="E616" s="124" t="s">
        <v>253</v>
      </c>
      <c r="F616" s="125">
        <v>705</v>
      </c>
      <c r="G616" s="124" t="s">
        <v>350</v>
      </c>
      <c r="H616" s="162">
        <v>1</v>
      </c>
      <c r="I616" s="163"/>
      <c r="J616" s="164">
        <v>8785</v>
      </c>
      <c r="K616" s="165">
        <v>5092</v>
      </c>
      <c r="L616" s="165">
        <v>0</v>
      </c>
      <c r="M616" s="165">
        <v>937.65</v>
      </c>
      <c r="N616" s="166">
        <f t="shared" si="9"/>
        <v>14814.65</v>
      </c>
    </row>
    <row r="617" spans="1:14" s="65" customFormat="1" ht="12">
      <c r="A617" s="123">
        <v>482</v>
      </c>
      <c r="B617" s="123">
        <v>482204745</v>
      </c>
      <c r="C617" s="124" t="s">
        <v>252</v>
      </c>
      <c r="D617" s="125">
        <v>204</v>
      </c>
      <c r="E617" s="124" t="s">
        <v>253</v>
      </c>
      <c r="F617" s="125">
        <v>745</v>
      </c>
      <c r="G617" s="124" t="s">
        <v>255</v>
      </c>
      <c r="H617" s="162">
        <v>31.39</v>
      </c>
      <c r="I617" s="163"/>
      <c r="J617" s="164">
        <v>9538</v>
      </c>
      <c r="K617" s="165">
        <v>4251</v>
      </c>
      <c r="L617" s="165">
        <v>0</v>
      </c>
      <c r="M617" s="165">
        <v>937.65</v>
      </c>
      <c r="N617" s="166">
        <f t="shared" si="9"/>
        <v>14726.65</v>
      </c>
    </row>
    <row r="618" spans="1:14" s="65" customFormat="1" ht="12">
      <c r="A618" s="123">
        <v>482</v>
      </c>
      <c r="B618" s="123">
        <v>482204773</v>
      </c>
      <c r="C618" s="124" t="s">
        <v>252</v>
      </c>
      <c r="D618" s="125">
        <v>204</v>
      </c>
      <c r="E618" s="124" t="s">
        <v>253</v>
      </c>
      <c r="F618" s="125">
        <v>773</v>
      </c>
      <c r="G618" s="124" t="s">
        <v>256</v>
      </c>
      <c r="H618" s="162">
        <v>59.81</v>
      </c>
      <c r="I618" s="163"/>
      <c r="J618" s="164">
        <v>9766</v>
      </c>
      <c r="K618" s="165">
        <v>4918</v>
      </c>
      <c r="L618" s="165">
        <v>0</v>
      </c>
      <c r="M618" s="165">
        <v>937.65</v>
      </c>
      <c r="N618" s="166">
        <f t="shared" si="9"/>
        <v>15621.65</v>
      </c>
    </row>
    <row r="619" spans="1:14" s="65" customFormat="1" ht="12">
      <c r="A619" s="123">
        <v>483</v>
      </c>
      <c r="B619" s="123">
        <v>483239020</v>
      </c>
      <c r="C619" s="124" t="s">
        <v>257</v>
      </c>
      <c r="D619" s="125">
        <v>239</v>
      </c>
      <c r="E619" s="124" t="s">
        <v>258</v>
      </c>
      <c r="F619" s="125">
        <v>20</v>
      </c>
      <c r="G619" s="124" t="s">
        <v>131</v>
      </c>
      <c r="H619" s="162">
        <v>7.76</v>
      </c>
      <c r="I619" s="163"/>
      <c r="J619" s="164">
        <v>10123</v>
      </c>
      <c r="K619" s="165">
        <v>2810</v>
      </c>
      <c r="L619" s="165">
        <v>0</v>
      </c>
      <c r="M619" s="165">
        <v>937.65</v>
      </c>
      <c r="N619" s="166">
        <f t="shared" si="9"/>
        <v>13870.65</v>
      </c>
    </row>
    <row r="620" spans="1:14" s="65" customFormat="1" ht="12">
      <c r="A620" s="123">
        <v>483</v>
      </c>
      <c r="B620" s="123">
        <v>483239036</v>
      </c>
      <c r="C620" s="124" t="s">
        <v>257</v>
      </c>
      <c r="D620" s="125">
        <v>239</v>
      </c>
      <c r="E620" s="124" t="s">
        <v>258</v>
      </c>
      <c r="F620" s="125">
        <v>36</v>
      </c>
      <c r="G620" s="124" t="s">
        <v>132</v>
      </c>
      <c r="H620" s="162">
        <v>23.340000000000003</v>
      </c>
      <c r="I620" s="163"/>
      <c r="J620" s="164">
        <v>10227</v>
      </c>
      <c r="K620" s="165">
        <v>3343</v>
      </c>
      <c r="L620" s="165">
        <v>0</v>
      </c>
      <c r="M620" s="165">
        <v>937.65</v>
      </c>
      <c r="N620" s="166">
        <f t="shared" si="9"/>
        <v>14507.65</v>
      </c>
    </row>
    <row r="621" spans="1:14" s="65" customFormat="1" ht="12">
      <c r="A621" s="123">
        <v>483</v>
      </c>
      <c r="B621" s="123">
        <v>483239040</v>
      </c>
      <c r="C621" s="124" t="s">
        <v>257</v>
      </c>
      <c r="D621" s="125">
        <v>239</v>
      </c>
      <c r="E621" s="124" t="s">
        <v>258</v>
      </c>
      <c r="F621" s="125">
        <v>40</v>
      </c>
      <c r="G621" s="124" t="s">
        <v>92</v>
      </c>
      <c r="H621" s="162">
        <v>0.5</v>
      </c>
      <c r="I621" s="163"/>
      <c r="J621" s="164">
        <v>11093.29775429089</v>
      </c>
      <c r="K621" s="165">
        <v>2878</v>
      </c>
      <c r="L621" s="165">
        <v>0</v>
      </c>
      <c r="M621" s="165">
        <v>937.65</v>
      </c>
      <c r="N621" s="166">
        <f t="shared" si="9"/>
        <v>14908.94775429089</v>
      </c>
    </row>
    <row r="622" spans="1:14" s="65" customFormat="1" ht="12">
      <c r="A622" s="123">
        <v>483</v>
      </c>
      <c r="B622" s="123">
        <v>483239044</v>
      </c>
      <c r="C622" s="124" t="s">
        <v>257</v>
      </c>
      <c r="D622" s="125">
        <v>239</v>
      </c>
      <c r="E622" s="124" t="s">
        <v>258</v>
      </c>
      <c r="F622" s="125">
        <v>44</v>
      </c>
      <c r="G622" s="124" t="s">
        <v>13</v>
      </c>
      <c r="H622" s="162">
        <v>0.5</v>
      </c>
      <c r="I622" s="163"/>
      <c r="J622" s="164">
        <v>13120.546869664635</v>
      </c>
      <c r="K622" s="165">
        <v>0</v>
      </c>
      <c r="L622" s="165">
        <v>0</v>
      </c>
      <c r="M622" s="165">
        <v>937.65</v>
      </c>
      <c r="N622" s="166">
        <f t="shared" si="9"/>
        <v>14058.196869664635</v>
      </c>
    </row>
    <row r="623" spans="1:14" s="65" customFormat="1" ht="12">
      <c r="A623" s="123">
        <v>483</v>
      </c>
      <c r="B623" s="123">
        <v>483239052</v>
      </c>
      <c r="C623" s="124" t="s">
        <v>257</v>
      </c>
      <c r="D623" s="125">
        <v>239</v>
      </c>
      <c r="E623" s="124" t="s">
        <v>258</v>
      </c>
      <c r="F623" s="125">
        <v>52</v>
      </c>
      <c r="G623" s="124" t="s">
        <v>259</v>
      </c>
      <c r="H623" s="162">
        <v>35.110000000000007</v>
      </c>
      <c r="I623" s="163"/>
      <c r="J623" s="164">
        <v>10218</v>
      </c>
      <c r="K623" s="165">
        <v>3266</v>
      </c>
      <c r="L623" s="165">
        <v>0</v>
      </c>
      <c r="M623" s="165">
        <v>937.65</v>
      </c>
      <c r="N623" s="166">
        <f t="shared" si="9"/>
        <v>14421.65</v>
      </c>
    </row>
    <row r="624" spans="1:14" s="65" customFormat="1" ht="12">
      <c r="A624" s="123">
        <v>483</v>
      </c>
      <c r="B624" s="123">
        <v>483239082</v>
      </c>
      <c r="C624" s="124" t="s">
        <v>257</v>
      </c>
      <c r="D624" s="125">
        <v>239</v>
      </c>
      <c r="E624" s="124" t="s">
        <v>258</v>
      </c>
      <c r="F624" s="125">
        <v>82</v>
      </c>
      <c r="G624" s="124" t="s">
        <v>260</v>
      </c>
      <c r="H624" s="162">
        <v>6.96</v>
      </c>
      <c r="I624" s="163"/>
      <c r="J624" s="164">
        <v>10674</v>
      </c>
      <c r="K624" s="165">
        <v>4188</v>
      </c>
      <c r="L624" s="165">
        <v>0</v>
      </c>
      <c r="M624" s="165">
        <v>937.65</v>
      </c>
      <c r="N624" s="166">
        <f t="shared" si="9"/>
        <v>15799.65</v>
      </c>
    </row>
    <row r="625" spans="1:14" s="65" customFormat="1" ht="12">
      <c r="A625" s="123">
        <v>483</v>
      </c>
      <c r="B625" s="123">
        <v>483239083</v>
      </c>
      <c r="C625" s="124" t="s">
        <v>257</v>
      </c>
      <c r="D625" s="125">
        <v>239</v>
      </c>
      <c r="E625" s="124" t="s">
        <v>258</v>
      </c>
      <c r="F625" s="125">
        <v>83</v>
      </c>
      <c r="G625" s="124" t="s">
        <v>261</v>
      </c>
      <c r="H625" s="162">
        <v>1</v>
      </c>
      <c r="I625" s="163"/>
      <c r="J625" s="164">
        <v>10663.031898635332</v>
      </c>
      <c r="K625" s="165">
        <v>1792</v>
      </c>
      <c r="L625" s="165">
        <v>0</v>
      </c>
      <c r="M625" s="165">
        <v>937.65</v>
      </c>
      <c r="N625" s="166">
        <f t="shared" si="9"/>
        <v>13392.681898635332</v>
      </c>
    </row>
    <row r="626" spans="1:14" s="65" customFormat="1" ht="12">
      <c r="A626" s="123">
        <v>483</v>
      </c>
      <c r="B626" s="123">
        <v>483239096</v>
      </c>
      <c r="C626" s="124" t="s">
        <v>257</v>
      </c>
      <c r="D626" s="125">
        <v>239</v>
      </c>
      <c r="E626" s="124" t="s">
        <v>258</v>
      </c>
      <c r="F626" s="125">
        <v>96</v>
      </c>
      <c r="G626" s="124" t="s">
        <v>216</v>
      </c>
      <c r="H626" s="162">
        <v>1.21</v>
      </c>
      <c r="I626" s="163"/>
      <c r="J626" s="164">
        <v>11494.50871795174</v>
      </c>
      <c r="K626" s="165">
        <v>6257</v>
      </c>
      <c r="L626" s="165">
        <v>0</v>
      </c>
      <c r="M626" s="165">
        <v>937.65</v>
      </c>
      <c r="N626" s="166">
        <f t="shared" si="9"/>
        <v>18689.158717951741</v>
      </c>
    </row>
    <row r="627" spans="1:14" s="65" customFormat="1" ht="12">
      <c r="A627" s="123">
        <v>483</v>
      </c>
      <c r="B627" s="123">
        <v>483239118</v>
      </c>
      <c r="C627" s="124" t="s">
        <v>257</v>
      </c>
      <c r="D627" s="125">
        <v>239</v>
      </c>
      <c r="E627" s="124" t="s">
        <v>258</v>
      </c>
      <c r="F627" s="125">
        <v>118</v>
      </c>
      <c r="G627" s="124" t="s">
        <v>461</v>
      </c>
      <c r="H627" s="162">
        <v>2</v>
      </c>
      <c r="I627" s="163"/>
      <c r="J627" s="164">
        <v>9275</v>
      </c>
      <c r="K627" s="165">
        <v>1942</v>
      </c>
      <c r="L627" s="165">
        <v>0</v>
      </c>
      <c r="M627" s="165">
        <v>937.65</v>
      </c>
      <c r="N627" s="166">
        <f t="shared" si="9"/>
        <v>12154.65</v>
      </c>
    </row>
    <row r="628" spans="1:14" s="65" customFormat="1" ht="12">
      <c r="A628" s="123">
        <v>483</v>
      </c>
      <c r="B628" s="123">
        <v>483239145</v>
      </c>
      <c r="C628" s="124" t="s">
        <v>257</v>
      </c>
      <c r="D628" s="125">
        <v>239</v>
      </c>
      <c r="E628" s="124" t="s">
        <v>258</v>
      </c>
      <c r="F628" s="125">
        <v>145</v>
      </c>
      <c r="G628" s="124" t="s">
        <v>262</v>
      </c>
      <c r="H628" s="162">
        <v>12</v>
      </c>
      <c r="I628" s="163"/>
      <c r="J628" s="164">
        <v>9322</v>
      </c>
      <c r="K628" s="165">
        <v>2464</v>
      </c>
      <c r="L628" s="165">
        <v>0</v>
      </c>
      <c r="M628" s="165">
        <v>937.65</v>
      </c>
      <c r="N628" s="166">
        <f t="shared" si="9"/>
        <v>12723.65</v>
      </c>
    </row>
    <row r="629" spans="1:14" s="65" customFormat="1" ht="12">
      <c r="A629" s="123">
        <v>483</v>
      </c>
      <c r="B629" s="123">
        <v>483239171</v>
      </c>
      <c r="C629" s="124" t="s">
        <v>257</v>
      </c>
      <c r="D629" s="125">
        <v>239</v>
      </c>
      <c r="E629" s="124" t="s">
        <v>258</v>
      </c>
      <c r="F629" s="125">
        <v>171</v>
      </c>
      <c r="G629" s="124" t="s">
        <v>263</v>
      </c>
      <c r="H629" s="162">
        <v>9.32</v>
      </c>
      <c r="I629" s="163"/>
      <c r="J629" s="164">
        <v>10792</v>
      </c>
      <c r="K629" s="165">
        <v>2837</v>
      </c>
      <c r="L629" s="165">
        <v>0</v>
      </c>
      <c r="M629" s="165">
        <v>937.65</v>
      </c>
      <c r="N629" s="166">
        <f t="shared" si="9"/>
        <v>14566.65</v>
      </c>
    </row>
    <row r="630" spans="1:14" s="65" customFormat="1" ht="12">
      <c r="A630" s="123">
        <v>483</v>
      </c>
      <c r="B630" s="123">
        <v>483239172</v>
      </c>
      <c r="C630" s="124" t="s">
        <v>257</v>
      </c>
      <c r="D630" s="125">
        <v>239</v>
      </c>
      <c r="E630" s="124" t="s">
        <v>258</v>
      </c>
      <c r="F630" s="125">
        <v>172</v>
      </c>
      <c r="G630" s="124" t="s">
        <v>264</v>
      </c>
      <c r="H630" s="162">
        <v>3</v>
      </c>
      <c r="I630" s="163"/>
      <c r="J630" s="164">
        <v>9041</v>
      </c>
      <c r="K630" s="165">
        <v>5367</v>
      </c>
      <c r="L630" s="165">
        <v>0</v>
      </c>
      <c r="M630" s="165">
        <v>937.65</v>
      </c>
      <c r="N630" s="166">
        <f t="shared" si="9"/>
        <v>15345.65</v>
      </c>
    </row>
    <row r="631" spans="1:14" s="65" customFormat="1" ht="12">
      <c r="A631" s="123">
        <v>483</v>
      </c>
      <c r="B631" s="123">
        <v>483239173</v>
      </c>
      <c r="C631" s="124" t="s">
        <v>257</v>
      </c>
      <c r="D631" s="125">
        <v>239</v>
      </c>
      <c r="E631" s="124" t="s">
        <v>258</v>
      </c>
      <c r="F631" s="125">
        <v>173</v>
      </c>
      <c r="G631" s="124" t="s">
        <v>439</v>
      </c>
      <c r="H631" s="162">
        <v>1</v>
      </c>
      <c r="I631" s="163"/>
      <c r="J631" s="164">
        <v>14129</v>
      </c>
      <c r="K631" s="165">
        <v>12612</v>
      </c>
      <c r="L631" s="165">
        <v>0</v>
      </c>
      <c r="M631" s="165">
        <v>937.65</v>
      </c>
      <c r="N631" s="166">
        <f t="shared" si="9"/>
        <v>27678.65</v>
      </c>
    </row>
    <row r="632" spans="1:14" s="65" customFormat="1" ht="12">
      <c r="A632" s="123">
        <v>483</v>
      </c>
      <c r="B632" s="123">
        <v>483239182</v>
      </c>
      <c r="C632" s="124" t="s">
        <v>257</v>
      </c>
      <c r="D632" s="125">
        <v>239</v>
      </c>
      <c r="E632" s="124" t="s">
        <v>258</v>
      </c>
      <c r="F632" s="125">
        <v>182</v>
      </c>
      <c r="G632" s="124" t="s">
        <v>265</v>
      </c>
      <c r="H632" s="162">
        <v>32.51</v>
      </c>
      <c r="I632" s="163"/>
      <c r="J632" s="164">
        <v>10241</v>
      </c>
      <c r="K632" s="165">
        <v>2087</v>
      </c>
      <c r="L632" s="165">
        <v>0</v>
      </c>
      <c r="M632" s="165">
        <v>937.65</v>
      </c>
      <c r="N632" s="166">
        <f t="shared" si="9"/>
        <v>13265.65</v>
      </c>
    </row>
    <row r="633" spans="1:14" s="65" customFormat="1" ht="12">
      <c r="A633" s="123">
        <v>483</v>
      </c>
      <c r="B633" s="123">
        <v>483239231</v>
      </c>
      <c r="C633" s="124" t="s">
        <v>257</v>
      </c>
      <c r="D633" s="125">
        <v>239</v>
      </c>
      <c r="E633" s="124" t="s">
        <v>258</v>
      </c>
      <c r="F633" s="125">
        <v>231</v>
      </c>
      <c r="G633" s="124" t="s">
        <v>266</v>
      </c>
      <c r="H633" s="162">
        <v>14.46</v>
      </c>
      <c r="I633" s="163"/>
      <c r="J633" s="164">
        <v>10937</v>
      </c>
      <c r="K633" s="165">
        <v>2604</v>
      </c>
      <c r="L633" s="165">
        <v>0</v>
      </c>
      <c r="M633" s="165">
        <v>937.65</v>
      </c>
      <c r="N633" s="166">
        <f t="shared" si="9"/>
        <v>14478.65</v>
      </c>
    </row>
    <row r="634" spans="1:14" s="65" customFormat="1" ht="12">
      <c r="A634" s="123">
        <v>483</v>
      </c>
      <c r="B634" s="123">
        <v>483239239</v>
      </c>
      <c r="C634" s="124" t="s">
        <v>257</v>
      </c>
      <c r="D634" s="125">
        <v>239</v>
      </c>
      <c r="E634" s="124" t="s">
        <v>258</v>
      </c>
      <c r="F634" s="125">
        <v>239</v>
      </c>
      <c r="G634" s="124" t="s">
        <v>258</v>
      </c>
      <c r="H634" s="162">
        <v>371.24</v>
      </c>
      <c r="I634" s="163"/>
      <c r="J634" s="164">
        <v>10315</v>
      </c>
      <c r="K634" s="165">
        <v>3875</v>
      </c>
      <c r="L634" s="165">
        <v>0</v>
      </c>
      <c r="M634" s="165">
        <v>937.65</v>
      </c>
      <c r="N634" s="166">
        <f t="shared" si="9"/>
        <v>15127.65</v>
      </c>
    </row>
    <row r="635" spans="1:14" s="65" customFormat="1" ht="12">
      <c r="A635" s="123">
        <v>483</v>
      </c>
      <c r="B635" s="123">
        <v>483239244</v>
      </c>
      <c r="C635" s="124" t="s">
        <v>257</v>
      </c>
      <c r="D635" s="125">
        <v>239</v>
      </c>
      <c r="E635" s="124" t="s">
        <v>258</v>
      </c>
      <c r="F635" s="125">
        <v>244</v>
      </c>
      <c r="G635" s="124" t="s">
        <v>28</v>
      </c>
      <c r="H635" s="162">
        <v>0.5</v>
      </c>
      <c r="I635" s="163"/>
      <c r="J635" s="164">
        <v>12517.586445965193</v>
      </c>
      <c r="K635" s="165">
        <v>4514</v>
      </c>
      <c r="L635" s="165">
        <v>0</v>
      </c>
      <c r="M635" s="165">
        <v>937.65</v>
      </c>
      <c r="N635" s="166">
        <f t="shared" si="9"/>
        <v>17969.236445965194</v>
      </c>
    </row>
    <row r="636" spans="1:14" s="65" customFormat="1" ht="12">
      <c r="A636" s="123">
        <v>483</v>
      </c>
      <c r="B636" s="123">
        <v>483239261</v>
      </c>
      <c r="C636" s="124" t="s">
        <v>257</v>
      </c>
      <c r="D636" s="125">
        <v>239</v>
      </c>
      <c r="E636" s="124" t="s">
        <v>258</v>
      </c>
      <c r="F636" s="125">
        <v>261</v>
      </c>
      <c r="G636" s="124" t="s">
        <v>133</v>
      </c>
      <c r="H636" s="162">
        <v>8</v>
      </c>
      <c r="I636" s="163"/>
      <c r="J636" s="164">
        <v>11126</v>
      </c>
      <c r="K636" s="165">
        <v>7056</v>
      </c>
      <c r="L636" s="165">
        <v>0</v>
      </c>
      <c r="M636" s="165">
        <v>937.65</v>
      </c>
      <c r="N636" s="166">
        <f t="shared" si="9"/>
        <v>19119.650000000001</v>
      </c>
    </row>
    <row r="637" spans="1:14" s="65" customFormat="1" ht="12">
      <c r="A637" s="123">
        <v>483</v>
      </c>
      <c r="B637" s="123">
        <v>483239264</v>
      </c>
      <c r="C637" s="124" t="s">
        <v>257</v>
      </c>
      <c r="D637" s="125">
        <v>239</v>
      </c>
      <c r="E637" s="124" t="s">
        <v>258</v>
      </c>
      <c r="F637" s="125">
        <v>264</v>
      </c>
      <c r="G637" s="124" t="s">
        <v>284</v>
      </c>
      <c r="H637" s="162">
        <v>0.5</v>
      </c>
      <c r="I637" s="163"/>
      <c r="J637" s="164">
        <v>10583.570450529871</v>
      </c>
      <c r="K637" s="165">
        <v>4266</v>
      </c>
      <c r="L637" s="165">
        <v>0</v>
      </c>
      <c r="M637" s="165">
        <v>937.65</v>
      </c>
      <c r="N637" s="166">
        <f t="shared" si="9"/>
        <v>15787.220450529871</v>
      </c>
    </row>
    <row r="638" spans="1:14" s="65" customFormat="1" ht="12">
      <c r="A638" s="123">
        <v>483</v>
      </c>
      <c r="B638" s="123">
        <v>483239310</v>
      </c>
      <c r="C638" s="124" t="s">
        <v>257</v>
      </c>
      <c r="D638" s="125">
        <v>239</v>
      </c>
      <c r="E638" s="124" t="s">
        <v>258</v>
      </c>
      <c r="F638" s="125">
        <v>310</v>
      </c>
      <c r="G638" s="124" t="s">
        <v>267</v>
      </c>
      <c r="H638" s="162">
        <v>59.739999999999995</v>
      </c>
      <c r="I638" s="163"/>
      <c r="J638" s="164">
        <v>11561</v>
      </c>
      <c r="K638" s="165">
        <v>1196</v>
      </c>
      <c r="L638" s="165">
        <v>0</v>
      </c>
      <c r="M638" s="165">
        <v>937.65</v>
      </c>
      <c r="N638" s="166">
        <f t="shared" si="9"/>
        <v>13694.65</v>
      </c>
    </row>
    <row r="639" spans="1:14" s="65" customFormat="1" ht="12">
      <c r="A639" s="123">
        <v>483</v>
      </c>
      <c r="B639" s="123">
        <v>483239336</v>
      </c>
      <c r="C639" s="124" t="s">
        <v>257</v>
      </c>
      <c r="D639" s="125">
        <v>239</v>
      </c>
      <c r="E639" s="124" t="s">
        <v>258</v>
      </c>
      <c r="F639" s="125">
        <v>336</v>
      </c>
      <c r="G639" s="124" t="s">
        <v>31</v>
      </c>
      <c r="H639" s="162">
        <v>2</v>
      </c>
      <c r="I639" s="163"/>
      <c r="J639" s="164">
        <v>12033.357723379762</v>
      </c>
      <c r="K639" s="165">
        <v>2611</v>
      </c>
      <c r="L639" s="165">
        <v>0</v>
      </c>
      <c r="M639" s="165">
        <v>937.65</v>
      </c>
      <c r="N639" s="166">
        <f t="shared" si="9"/>
        <v>15582.007723379762</v>
      </c>
    </row>
    <row r="640" spans="1:14" s="65" customFormat="1" ht="12">
      <c r="A640" s="123">
        <v>483</v>
      </c>
      <c r="B640" s="123">
        <v>483239625</v>
      </c>
      <c r="C640" s="124" t="s">
        <v>257</v>
      </c>
      <c r="D640" s="125">
        <v>239</v>
      </c>
      <c r="E640" s="124" t="s">
        <v>258</v>
      </c>
      <c r="F640" s="125">
        <v>625</v>
      </c>
      <c r="G640" s="124" t="s">
        <v>96</v>
      </c>
      <c r="H640" s="162">
        <v>1</v>
      </c>
      <c r="I640" s="163"/>
      <c r="J640" s="164">
        <v>10869</v>
      </c>
      <c r="K640" s="165">
        <v>1571</v>
      </c>
      <c r="L640" s="165">
        <v>0</v>
      </c>
      <c r="M640" s="165">
        <v>937.65</v>
      </c>
      <c r="N640" s="166">
        <f t="shared" si="9"/>
        <v>13377.65</v>
      </c>
    </row>
    <row r="641" spans="1:14" s="65" customFormat="1" ht="12">
      <c r="A641" s="123">
        <v>483</v>
      </c>
      <c r="B641" s="123">
        <v>483239665</v>
      </c>
      <c r="C641" s="124" t="s">
        <v>257</v>
      </c>
      <c r="D641" s="125">
        <v>239</v>
      </c>
      <c r="E641" s="124" t="s">
        <v>258</v>
      </c>
      <c r="F641" s="125">
        <v>665</v>
      </c>
      <c r="G641" s="124" t="s">
        <v>268</v>
      </c>
      <c r="H641" s="162">
        <v>9</v>
      </c>
      <c r="I641" s="163"/>
      <c r="J641" s="164">
        <v>12018</v>
      </c>
      <c r="K641" s="165">
        <v>2157</v>
      </c>
      <c r="L641" s="165">
        <v>0</v>
      </c>
      <c r="M641" s="165">
        <v>937.65</v>
      </c>
      <c r="N641" s="166">
        <f t="shared" si="9"/>
        <v>15112.65</v>
      </c>
    </row>
    <row r="642" spans="1:14" s="65" customFormat="1" ht="12">
      <c r="A642" s="123">
        <v>483</v>
      </c>
      <c r="B642" s="123">
        <v>483239740</v>
      </c>
      <c r="C642" s="124" t="s">
        <v>257</v>
      </c>
      <c r="D642" s="125">
        <v>239</v>
      </c>
      <c r="E642" s="124" t="s">
        <v>258</v>
      </c>
      <c r="F642" s="125">
        <v>740</v>
      </c>
      <c r="G642" s="124" t="s">
        <v>269</v>
      </c>
      <c r="H642" s="162">
        <v>2.5</v>
      </c>
      <c r="I642" s="163"/>
      <c r="J642" s="164">
        <v>10819.667771984386</v>
      </c>
      <c r="K642" s="165">
        <v>4950</v>
      </c>
      <c r="L642" s="165">
        <v>0</v>
      </c>
      <c r="M642" s="165">
        <v>937.65</v>
      </c>
      <c r="N642" s="166">
        <f t="shared" si="9"/>
        <v>16707.317771984388</v>
      </c>
    </row>
    <row r="643" spans="1:14" s="65" customFormat="1" ht="12">
      <c r="A643" s="123">
        <v>483</v>
      </c>
      <c r="B643" s="123">
        <v>483239760</v>
      </c>
      <c r="C643" s="124" t="s">
        <v>257</v>
      </c>
      <c r="D643" s="125">
        <v>239</v>
      </c>
      <c r="E643" s="124" t="s">
        <v>258</v>
      </c>
      <c r="F643" s="125">
        <v>760</v>
      </c>
      <c r="G643" s="124" t="s">
        <v>270</v>
      </c>
      <c r="H643" s="162">
        <v>41.85</v>
      </c>
      <c r="I643" s="163"/>
      <c r="J643" s="164">
        <v>10991</v>
      </c>
      <c r="K643" s="165">
        <v>2507</v>
      </c>
      <c r="L643" s="165">
        <v>0</v>
      </c>
      <c r="M643" s="165">
        <v>937.65</v>
      </c>
      <c r="N643" s="166">
        <f t="shared" si="9"/>
        <v>14435.65</v>
      </c>
    </row>
    <row r="644" spans="1:14" s="65" customFormat="1" ht="12">
      <c r="A644" s="123">
        <v>483</v>
      </c>
      <c r="B644" s="123">
        <v>483239780</v>
      </c>
      <c r="C644" s="124" t="s">
        <v>257</v>
      </c>
      <c r="D644" s="125">
        <v>239</v>
      </c>
      <c r="E644" s="124" t="s">
        <v>258</v>
      </c>
      <c r="F644" s="125">
        <v>780</v>
      </c>
      <c r="G644" s="124" t="s">
        <v>251</v>
      </c>
      <c r="H644" s="162">
        <v>0.28000000000000003</v>
      </c>
      <c r="I644" s="163"/>
      <c r="J644" s="164">
        <v>10752.450832366469</v>
      </c>
      <c r="K644" s="165">
        <v>2048</v>
      </c>
      <c r="L644" s="165">
        <v>0</v>
      </c>
      <c r="M644" s="165">
        <v>937.65</v>
      </c>
      <c r="N644" s="166">
        <f t="shared" si="9"/>
        <v>13738.100832366468</v>
      </c>
    </row>
    <row r="645" spans="1:14" s="65" customFormat="1" ht="12">
      <c r="A645" s="123">
        <v>484</v>
      </c>
      <c r="B645" s="123">
        <v>484035018</v>
      </c>
      <c r="C645" s="124" t="s">
        <v>271</v>
      </c>
      <c r="D645" s="125">
        <v>35</v>
      </c>
      <c r="E645" s="124" t="s">
        <v>12</v>
      </c>
      <c r="F645" s="125">
        <v>18</v>
      </c>
      <c r="G645" s="124" t="s">
        <v>169</v>
      </c>
      <c r="H645" s="162">
        <v>1</v>
      </c>
      <c r="I645" s="163"/>
      <c r="J645" s="164">
        <v>11904</v>
      </c>
      <c r="K645" s="165">
        <v>7385</v>
      </c>
      <c r="L645" s="165">
        <v>0</v>
      </c>
      <c r="M645" s="165">
        <v>937.65</v>
      </c>
      <c r="N645" s="166">
        <f t="shared" si="9"/>
        <v>20226.650000000001</v>
      </c>
    </row>
    <row r="646" spans="1:14" s="65" customFormat="1" ht="12">
      <c r="A646" s="123">
        <v>484</v>
      </c>
      <c r="B646" s="123">
        <v>484035035</v>
      </c>
      <c r="C646" s="124" t="s">
        <v>271</v>
      </c>
      <c r="D646" s="125">
        <v>35</v>
      </c>
      <c r="E646" s="124" t="s">
        <v>12</v>
      </c>
      <c r="F646" s="125">
        <v>35</v>
      </c>
      <c r="G646" s="124" t="s">
        <v>12</v>
      </c>
      <c r="H646" s="162">
        <v>1505.7500000000011</v>
      </c>
      <c r="I646" s="163"/>
      <c r="J646" s="164">
        <v>13906</v>
      </c>
      <c r="K646" s="165">
        <v>4741</v>
      </c>
      <c r="L646" s="165">
        <v>0</v>
      </c>
      <c r="M646" s="165">
        <v>937.65</v>
      </c>
      <c r="N646" s="166">
        <f t="shared" si="9"/>
        <v>19584.650000000001</v>
      </c>
    </row>
    <row r="647" spans="1:14" s="65" customFormat="1" ht="12">
      <c r="A647" s="123">
        <v>484</v>
      </c>
      <c r="B647" s="123">
        <v>484035040</v>
      </c>
      <c r="C647" s="124" t="s">
        <v>271</v>
      </c>
      <c r="D647" s="125">
        <v>35</v>
      </c>
      <c r="E647" s="124" t="s">
        <v>12</v>
      </c>
      <c r="F647" s="125">
        <v>40</v>
      </c>
      <c r="G647" s="124" t="s">
        <v>92</v>
      </c>
      <c r="H647" s="162">
        <v>0.55000000000000004</v>
      </c>
      <c r="I647" s="163"/>
      <c r="J647" s="164">
        <v>16825</v>
      </c>
      <c r="K647" s="165">
        <v>4365</v>
      </c>
      <c r="L647" s="165">
        <v>0</v>
      </c>
      <c r="M647" s="165">
        <v>937.65</v>
      </c>
      <c r="N647" s="166">
        <f t="shared" si="9"/>
        <v>22127.65</v>
      </c>
    </row>
    <row r="648" spans="1:14" s="65" customFormat="1" ht="12">
      <c r="A648" s="123">
        <v>484</v>
      </c>
      <c r="B648" s="123">
        <v>484035044</v>
      </c>
      <c r="C648" s="124" t="s">
        <v>271</v>
      </c>
      <c r="D648" s="125">
        <v>35</v>
      </c>
      <c r="E648" s="124" t="s">
        <v>12</v>
      </c>
      <c r="F648" s="125">
        <v>44</v>
      </c>
      <c r="G648" s="124" t="s">
        <v>13</v>
      </c>
      <c r="H648" s="162">
        <v>4.6899999999999995</v>
      </c>
      <c r="I648" s="163"/>
      <c r="J648" s="164">
        <v>10574</v>
      </c>
      <c r="K648" s="165">
        <v>0</v>
      </c>
      <c r="L648" s="165">
        <v>0</v>
      </c>
      <c r="M648" s="165">
        <v>937.65</v>
      </c>
      <c r="N648" s="166">
        <f t="shared" si="9"/>
        <v>11511.65</v>
      </c>
    </row>
    <row r="649" spans="1:14" s="65" customFormat="1" ht="12">
      <c r="A649" s="123">
        <v>484</v>
      </c>
      <c r="B649" s="123">
        <v>484035049</v>
      </c>
      <c r="C649" s="124" t="s">
        <v>271</v>
      </c>
      <c r="D649" s="125">
        <v>35</v>
      </c>
      <c r="E649" s="124" t="s">
        <v>12</v>
      </c>
      <c r="F649" s="125">
        <v>49</v>
      </c>
      <c r="G649" s="124" t="s">
        <v>76</v>
      </c>
      <c r="H649" s="162">
        <v>1</v>
      </c>
      <c r="I649" s="163"/>
      <c r="J649" s="164">
        <v>12835.73758161946</v>
      </c>
      <c r="K649" s="165">
        <v>15278</v>
      </c>
      <c r="L649" s="165">
        <v>0</v>
      </c>
      <c r="M649" s="165">
        <v>937.65</v>
      </c>
      <c r="N649" s="166">
        <f t="shared" si="9"/>
        <v>29051.387581619463</v>
      </c>
    </row>
    <row r="650" spans="1:14" s="65" customFormat="1" ht="12">
      <c r="A650" s="123">
        <v>484</v>
      </c>
      <c r="B650" s="123">
        <v>484035050</v>
      </c>
      <c r="C650" s="124" t="s">
        <v>271</v>
      </c>
      <c r="D650" s="125">
        <v>35</v>
      </c>
      <c r="E650" s="124" t="s">
        <v>12</v>
      </c>
      <c r="F650" s="125">
        <v>50</v>
      </c>
      <c r="G650" s="124" t="s">
        <v>94</v>
      </c>
      <c r="H650" s="162">
        <v>1</v>
      </c>
      <c r="I650" s="163"/>
      <c r="J650" s="164">
        <v>14283</v>
      </c>
      <c r="K650" s="165">
        <v>5977</v>
      </c>
      <c r="L650" s="165">
        <v>0</v>
      </c>
      <c r="M650" s="165">
        <v>937.65</v>
      </c>
      <c r="N650" s="166">
        <f t="shared" si="9"/>
        <v>21197.65</v>
      </c>
    </row>
    <row r="651" spans="1:14" s="65" customFormat="1" ht="12">
      <c r="A651" s="123">
        <v>484</v>
      </c>
      <c r="B651" s="123">
        <v>484035057</v>
      </c>
      <c r="C651" s="124" t="s">
        <v>271</v>
      </c>
      <c r="D651" s="125">
        <v>35</v>
      </c>
      <c r="E651" s="124" t="s">
        <v>12</v>
      </c>
      <c r="F651" s="125">
        <v>57</v>
      </c>
      <c r="G651" s="124" t="s">
        <v>14</v>
      </c>
      <c r="H651" s="162">
        <v>1.9400000000000002</v>
      </c>
      <c r="I651" s="163"/>
      <c r="J651" s="164">
        <v>9361</v>
      </c>
      <c r="K651" s="165">
        <v>250</v>
      </c>
      <c r="L651" s="165">
        <v>0</v>
      </c>
      <c r="M651" s="165">
        <v>937.65</v>
      </c>
      <c r="N651" s="166">
        <f t="shared" ref="N651:N714" si="10">SUM(J651:M651)</f>
        <v>10548.65</v>
      </c>
    </row>
    <row r="652" spans="1:14" s="65" customFormat="1" ht="12">
      <c r="A652" s="123">
        <v>484</v>
      </c>
      <c r="B652" s="123">
        <v>484035073</v>
      </c>
      <c r="C652" s="124" t="s">
        <v>271</v>
      </c>
      <c r="D652" s="125">
        <v>35</v>
      </c>
      <c r="E652" s="124" t="s">
        <v>12</v>
      </c>
      <c r="F652" s="125">
        <v>73</v>
      </c>
      <c r="G652" s="124" t="s">
        <v>24</v>
      </c>
      <c r="H652" s="162">
        <v>2.19</v>
      </c>
      <c r="I652" s="163"/>
      <c r="J652" s="164">
        <v>11312.126870607293</v>
      </c>
      <c r="K652" s="165">
        <v>7390</v>
      </c>
      <c r="L652" s="165">
        <v>0</v>
      </c>
      <c r="M652" s="165">
        <v>937.65</v>
      </c>
      <c r="N652" s="166">
        <f t="shared" si="10"/>
        <v>19639.776870607297</v>
      </c>
    </row>
    <row r="653" spans="1:14" s="65" customFormat="1" ht="12">
      <c r="A653" s="123">
        <v>484</v>
      </c>
      <c r="B653" s="123">
        <v>484035093</v>
      </c>
      <c r="C653" s="124" t="s">
        <v>271</v>
      </c>
      <c r="D653" s="125">
        <v>35</v>
      </c>
      <c r="E653" s="124" t="s">
        <v>12</v>
      </c>
      <c r="F653" s="125">
        <v>93</v>
      </c>
      <c r="G653" s="124" t="s">
        <v>15</v>
      </c>
      <c r="H653" s="162">
        <v>0.26</v>
      </c>
      <c r="I653" s="163"/>
      <c r="J653" s="164">
        <v>9361</v>
      </c>
      <c r="K653" s="165">
        <v>319</v>
      </c>
      <c r="L653" s="165">
        <v>0</v>
      </c>
      <c r="M653" s="165">
        <v>937.65</v>
      </c>
      <c r="N653" s="166">
        <f t="shared" si="10"/>
        <v>10617.65</v>
      </c>
    </row>
    <row r="654" spans="1:14" s="65" customFormat="1" ht="12">
      <c r="A654" s="123">
        <v>484</v>
      </c>
      <c r="B654" s="123">
        <v>484035097</v>
      </c>
      <c r="C654" s="124" t="s">
        <v>271</v>
      </c>
      <c r="D654" s="125">
        <v>35</v>
      </c>
      <c r="E654" s="124" t="s">
        <v>12</v>
      </c>
      <c r="F654" s="125">
        <v>97</v>
      </c>
      <c r="G654" s="124" t="s">
        <v>231</v>
      </c>
      <c r="H654" s="162">
        <v>1</v>
      </c>
      <c r="I654" s="163"/>
      <c r="J654" s="164">
        <v>12986.041569496731</v>
      </c>
      <c r="K654" s="165">
        <v>0</v>
      </c>
      <c r="L654" s="165">
        <v>0</v>
      </c>
      <c r="M654" s="165">
        <v>937.65</v>
      </c>
      <c r="N654" s="166">
        <f t="shared" si="10"/>
        <v>13923.69156949673</v>
      </c>
    </row>
    <row r="655" spans="1:14" s="65" customFormat="1" ht="12">
      <c r="A655" s="123">
        <v>484</v>
      </c>
      <c r="B655" s="123">
        <v>484035133</v>
      </c>
      <c r="C655" s="124" t="s">
        <v>271</v>
      </c>
      <c r="D655" s="125">
        <v>35</v>
      </c>
      <c r="E655" s="124" t="s">
        <v>12</v>
      </c>
      <c r="F655" s="125">
        <v>133</v>
      </c>
      <c r="G655" s="124" t="s">
        <v>61</v>
      </c>
      <c r="H655" s="162">
        <v>0.94</v>
      </c>
      <c r="I655" s="163"/>
      <c r="J655" s="164">
        <v>11303</v>
      </c>
      <c r="K655" s="165">
        <v>2235</v>
      </c>
      <c r="L655" s="165">
        <v>0</v>
      </c>
      <c r="M655" s="165">
        <v>937.65</v>
      </c>
      <c r="N655" s="166">
        <f t="shared" si="10"/>
        <v>14475.65</v>
      </c>
    </row>
    <row r="656" spans="1:14" s="65" customFormat="1" ht="12">
      <c r="A656" s="123">
        <v>484</v>
      </c>
      <c r="B656" s="123">
        <v>484035239</v>
      </c>
      <c r="C656" s="124" t="s">
        <v>271</v>
      </c>
      <c r="D656" s="125">
        <v>35</v>
      </c>
      <c r="E656" s="124" t="s">
        <v>12</v>
      </c>
      <c r="F656" s="125">
        <v>239</v>
      </c>
      <c r="G656" s="124" t="s">
        <v>258</v>
      </c>
      <c r="H656" s="162">
        <v>0.08</v>
      </c>
      <c r="I656" s="163"/>
      <c r="J656" s="164">
        <v>14650</v>
      </c>
      <c r="K656" s="165">
        <v>5503</v>
      </c>
      <c r="L656" s="165">
        <v>0</v>
      </c>
      <c r="M656" s="165">
        <v>937.65</v>
      </c>
      <c r="N656" s="166">
        <f t="shared" si="10"/>
        <v>21090.65</v>
      </c>
    </row>
    <row r="657" spans="1:14" s="65" customFormat="1" ht="12">
      <c r="A657" s="123">
        <v>484</v>
      </c>
      <c r="B657" s="123">
        <v>484035243</v>
      </c>
      <c r="C657" s="124" t="s">
        <v>271</v>
      </c>
      <c r="D657" s="125">
        <v>35</v>
      </c>
      <c r="E657" s="124" t="s">
        <v>12</v>
      </c>
      <c r="F657" s="125">
        <v>243</v>
      </c>
      <c r="G657" s="124" t="s">
        <v>84</v>
      </c>
      <c r="H657" s="162">
        <v>3</v>
      </c>
      <c r="I657" s="163"/>
      <c r="J657" s="164">
        <v>13093</v>
      </c>
      <c r="K657" s="165">
        <v>2710</v>
      </c>
      <c r="L657" s="165">
        <v>0</v>
      </c>
      <c r="M657" s="165">
        <v>937.65</v>
      </c>
      <c r="N657" s="166">
        <f t="shared" si="10"/>
        <v>16740.650000000001</v>
      </c>
    </row>
    <row r="658" spans="1:14" s="65" customFormat="1" ht="12">
      <c r="A658" s="123">
        <v>484</v>
      </c>
      <c r="B658" s="123">
        <v>484035244</v>
      </c>
      <c r="C658" s="124" t="s">
        <v>271</v>
      </c>
      <c r="D658" s="125">
        <v>35</v>
      </c>
      <c r="E658" s="124" t="s">
        <v>12</v>
      </c>
      <c r="F658" s="125">
        <v>244</v>
      </c>
      <c r="G658" s="124" t="s">
        <v>28</v>
      </c>
      <c r="H658" s="162">
        <v>7.8</v>
      </c>
      <c r="I658" s="163"/>
      <c r="J658" s="164">
        <v>13275</v>
      </c>
      <c r="K658" s="165">
        <v>4787</v>
      </c>
      <c r="L658" s="165">
        <v>0</v>
      </c>
      <c r="M658" s="165">
        <v>937.65</v>
      </c>
      <c r="N658" s="166">
        <f t="shared" si="10"/>
        <v>18999.650000000001</v>
      </c>
    </row>
    <row r="659" spans="1:14" s="65" customFormat="1" ht="12">
      <c r="A659" s="123">
        <v>484</v>
      </c>
      <c r="B659" s="123">
        <v>484035248</v>
      </c>
      <c r="C659" s="124" t="s">
        <v>271</v>
      </c>
      <c r="D659" s="125">
        <v>35</v>
      </c>
      <c r="E659" s="124" t="s">
        <v>12</v>
      </c>
      <c r="F659" s="125">
        <v>248</v>
      </c>
      <c r="G659" s="124" t="s">
        <v>19</v>
      </c>
      <c r="H659" s="162">
        <v>0.12</v>
      </c>
      <c r="I659" s="163"/>
      <c r="J659" s="164">
        <v>13080.948125085341</v>
      </c>
      <c r="K659" s="165">
        <v>750</v>
      </c>
      <c r="L659" s="165">
        <v>0</v>
      </c>
      <c r="M659" s="165">
        <v>937.65</v>
      </c>
      <c r="N659" s="166">
        <f t="shared" si="10"/>
        <v>14768.59812508534</v>
      </c>
    </row>
    <row r="660" spans="1:14" s="65" customFormat="1" ht="12">
      <c r="A660" s="123">
        <v>484</v>
      </c>
      <c r="B660" s="123">
        <v>484035274</v>
      </c>
      <c r="C660" s="124" t="s">
        <v>271</v>
      </c>
      <c r="D660" s="125">
        <v>35</v>
      </c>
      <c r="E660" s="124" t="s">
        <v>12</v>
      </c>
      <c r="F660" s="125">
        <v>274</v>
      </c>
      <c r="G660" s="124" t="s">
        <v>62</v>
      </c>
      <c r="H660" s="162">
        <v>0.11</v>
      </c>
      <c r="I660" s="163"/>
      <c r="J660" s="164">
        <v>13084.368871016801</v>
      </c>
      <c r="K660" s="165">
        <v>6045</v>
      </c>
      <c r="L660" s="165">
        <v>0</v>
      </c>
      <c r="M660" s="165">
        <v>937.65</v>
      </c>
      <c r="N660" s="166">
        <f t="shared" si="10"/>
        <v>20067.0188710168</v>
      </c>
    </row>
    <row r="661" spans="1:14" s="65" customFormat="1" ht="12">
      <c r="A661" s="123">
        <v>484</v>
      </c>
      <c r="B661" s="123">
        <v>484035285</v>
      </c>
      <c r="C661" s="124" t="s">
        <v>271</v>
      </c>
      <c r="D661" s="125">
        <v>35</v>
      </c>
      <c r="E661" s="124" t="s">
        <v>12</v>
      </c>
      <c r="F661" s="125">
        <v>285</v>
      </c>
      <c r="G661" s="124" t="s">
        <v>29</v>
      </c>
      <c r="H661" s="162">
        <v>3</v>
      </c>
      <c r="I661" s="163"/>
      <c r="J661" s="164">
        <v>11688.430466808875</v>
      </c>
      <c r="K661" s="165">
        <v>3312</v>
      </c>
      <c r="L661" s="165">
        <v>0</v>
      </c>
      <c r="M661" s="165">
        <v>937.65</v>
      </c>
      <c r="N661" s="166">
        <f t="shared" si="10"/>
        <v>15938.080466808875</v>
      </c>
    </row>
    <row r="662" spans="1:14" s="65" customFormat="1" ht="12">
      <c r="A662" s="123">
        <v>484</v>
      </c>
      <c r="B662" s="123">
        <v>484035307</v>
      </c>
      <c r="C662" s="124" t="s">
        <v>271</v>
      </c>
      <c r="D662" s="125">
        <v>35</v>
      </c>
      <c r="E662" s="124" t="s">
        <v>12</v>
      </c>
      <c r="F662" s="125">
        <v>307</v>
      </c>
      <c r="G662" s="124" t="s">
        <v>178</v>
      </c>
      <c r="H662" s="162">
        <v>1</v>
      </c>
      <c r="I662" s="163"/>
      <c r="J662" s="164">
        <v>10709.427148722187</v>
      </c>
      <c r="K662" s="165">
        <v>4503</v>
      </c>
      <c r="L662" s="165">
        <v>0</v>
      </c>
      <c r="M662" s="165">
        <v>937.65</v>
      </c>
      <c r="N662" s="166">
        <f t="shared" si="10"/>
        <v>16150.077148722186</v>
      </c>
    </row>
    <row r="663" spans="1:14" s="65" customFormat="1" ht="12">
      <c r="A663" s="123">
        <v>484</v>
      </c>
      <c r="B663" s="123">
        <v>484035308</v>
      </c>
      <c r="C663" s="124" t="s">
        <v>271</v>
      </c>
      <c r="D663" s="125">
        <v>35</v>
      </c>
      <c r="E663" s="124" t="s">
        <v>12</v>
      </c>
      <c r="F663" s="125">
        <v>308</v>
      </c>
      <c r="G663" s="124" t="s">
        <v>21</v>
      </c>
      <c r="H663" s="162">
        <v>1</v>
      </c>
      <c r="I663" s="163"/>
      <c r="J663" s="164">
        <v>13280.983978729773</v>
      </c>
      <c r="K663" s="165">
        <v>6624</v>
      </c>
      <c r="L663" s="165">
        <v>0</v>
      </c>
      <c r="M663" s="165">
        <v>937.65</v>
      </c>
      <c r="N663" s="166">
        <f t="shared" si="10"/>
        <v>20842.633978729777</v>
      </c>
    </row>
    <row r="664" spans="1:14" s="65" customFormat="1" ht="12">
      <c r="A664" s="123">
        <v>484</v>
      </c>
      <c r="B664" s="123">
        <v>484035314</v>
      </c>
      <c r="C664" s="124" t="s">
        <v>271</v>
      </c>
      <c r="D664" s="125">
        <v>35</v>
      </c>
      <c r="E664" s="124" t="s">
        <v>12</v>
      </c>
      <c r="F664" s="125">
        <v>314</v>
      </c>
      <c r="G664" s="124" t="s">
        <v>30</v>
      </c>
      <c r="H664" s="162">
        <v>0.41</v>
      </c>
      <c r="I664" s="163"/>
      <c r="J664" s="164">
        <v>11914.967758299314</v>
      </c>
      <c r="K664" s="165">
        <v>9551</v>
      </c>
      <c r="L664" s="165">
        <v>0</v>
      </c>
      <c r="M664" s="165">
        <v>937.65</v>
      </c>
      <c r="N664" s="166">
        <f t="shared" si="10"/>
        <v>22403.617758299315</v>
      </c>
    </row>
    <row r="665" spans="1:14" s="65" customFormat="1" ht="12">
      <c r="A665" s="123">
        <v>485</v>
      </c>
      <c r="B665" s="123">
        <v>485258030</v>
      </c>
      <c r="C665" s="124" t="s">
        <v>272</v>
      </c>
      <c r="D665" s="125">
        <v>258</v>
      </c>
      <c r="E665" s="124" t="s">
        <v>102</v>
      </c>
      <c r="F665" s="125">
        <v>30</v>
      </c>
      <c r="G665" s="124" t="s">
        <v>98</v>
      </c>
      <c r="H665" s="162">
        <v>0.78</v>
      </c>
      <c r="I665" s="163"/>
      <c r="J665" s="164">
        <v>15145</v>
      </c>
      <c r="K665" s="165">
        <v>4032</v>
      </c>
      <c r="L665" s="165">
        <v>0</v>
      </c>
      <c r="M665" s="165">
        <v>937.65</v>
      </c>
      <c r="N665" s="166">
        <f t="shared" si="10"/>
        <v>20114.650000000001</v>
      </c>
    </row>
    <row r="666" spans="1:14" s="65" customFormat="1" ht="12">
      <c r="A666" s="123">
        <v>485</v>
      </c>
      <c r="B666" s="123">
        <v>485258071</v>
      </c>
      <c r="C666" s="124" t="s">
        <v>272</v>
      </c>
      <c r="D666" s="125">
        <v>258</v>
      </c>
      <c r="E666" s="124" t="s">
        <v>102</v>
      </c>
      <c r="F666" s="125">
        <v>71</v>
      </c>
      <c r="G666" s="124" t="s">
        <v>225</v>
      </c>
      <c r="H666" s="162">
        <v>0.36</v>
      </c>
      <c r="I666" s="163"/>
      <c r="J666" s="164">
        <v>11965</v>
      </c>
      <c r="K666" s="165">
        <v>5608</v>
      </c>
      <c r="L666" s="165">
        <v>0</v>
      </c>
      <c r="M666" s="165">
        <v>937.65</v>
      </c>
      <c r="N666" s="166">
        <f t="shared" si="10"/>
        <v>18510.650000000001</v>
      </c>
    </row>
    <row r="667" spans="1:14" s="65" customFormat="1" ht="12">
      <c r="A667" s="123">
        <v>485</v>
      </c>
      <c r="B667" s="123">
        <v>485258107</v>
      </c>
      <c r="C667" s="124" t="s">
        <v>272</v>
      </c>
      <c r="D667" s="125">
        <v>258</v>
      </c>
      <c r="E667" s="124" t="s">
        <v>102</v>
      </c>
      <c r="F667" s="125">
        <v>107</v>
      </c>
      <c r="G667" s="124" t="s">
        <v>468</v>
      </c>
      <c r="H667" s="162">
        <v>1</v>
      </c>
      <c r="I667" s="163"/>
      <c r="J667" s="164">
        <v>10556</v>
      </c>
      <c r="K667" s="165">
        <v>3658</v>
      </c>
      <c r="L667" s="165">
        <v>0</v>
      </c>
      <c r="M667" s="165">
        <v>937.65</v>
      </c>
      <c r="N667" s="166">
        <f t="shared" si="10"/>
        <v>15151.65</v>
      </c>
    </row>
    <row r="668" spans="1:14" s="65" customFormat="1" ht="12">
      <c r="A668" s="123">
        <v>485</v>
      </c>
      <c r="B668" s="123">
        <v>485258128</v>
      </c>
      <c r="C668" s="124" t="s">
        <v>272</v>
      </c>
      <c r="D668" s="125">
        <v>258</v>
      </c>
      <c r="E668" s="124" t="s">
        <v>102</v>
      </c>
      <c r="F668" s="125">
        <v>128</v>
      </c>
      <c r="G668" s="124" t="s">
        <v>128</v>
      </c>
      <c r="H668" s="162">
        <v>0.71</v>
      </c>
      <c r="I668" s="163"/>
      <c r="J668" s="164">
        <v>12196.58468970729</v>
      </c>
      <c r="K668" s="165">
        <v>871</v>
      </c>
      <c r="L668" s="165">
        <v>0</v>
      </c>
      <c r="M668" s="165">
        <v>937.65</v>
      </c>
      <c r="N668" s="166">
        <f t="shared" si="10"/>
        <v>14005.234689707289</v>
      </c>
    </row>
    <row r="669" spans="1:14" s="65" customFormat="1" ht="12">
      <c r="A669" s="123">
        <v>485</v>
      </c>
      <c r="B669" s="123">
        <v>485258163</v>
      </c>
      <c r="C669" s="124" t="s">
        <v>272</v>
      </c>
      <c r="D669" s="125">
        <v>258</v>
      </c>
      <c r="E669" s="124" t="s">
        <v>102</v>
      </c>
      <c r="F669" s="125">
        <v>163</v>
      </c>
      <c r="G669" s="124" t="s">
        <v>17</v>
      </c>
      <c r="H669" s="162">
        <v>13.19</v>
      </c>
      <c r="I669" s="163"/>
      <c r="J669" s="164">
        <v>11972</v>
      </c>
      <c r="K669" s="165">
        <v>0</v>
      </c>
      <c r="L669" s="165">
        <v>0</v>
      </c>
      <c r="M669" s="165">
        <v>937.65</v>
      </c>
      <c r="N669" s="166">
        <f t="shared" si="10"/>
        <v>12909.65</v>
      </c>
    </row>
    <row r="670" spans="1:14" s="65" customFormat="1" ht="12">
      <c r="A670" s="123">
        <v>485</v>
      </c>
      <c r="B670" s="123">
        <v>485258168</v>
      </c>
      <c r="C670" s="124" t="s">
        <v>272</v>
      </c>
      <c r="D670" s="125">
        <v>258</v>
      </c>
      <c r="E670" s="124" t="s">
        <v>102</v>
      </c>
      <c r="F670" s="125">
        <v>168</v>
      </c>
      <c r="G670" s="124" t="s">
        <v>100</v>
      </c>
      <c r="H670" s="162">
        <v>0.22</v>
      </c>
      <c r="I670" s="163"/>
      <c r="J670" s="164">
        <v>15145</v>
      </c>
      <c r="K670" s="165">
        <v>8054</v>
      </c>
      <c r="L670" s="165">
        <v>0</v>
      </c>
      <c r="M670" s="165">
        <v>937.65</v>
      </c>
      <c r="N670" s="166">
        <f t="shared" si="10"/>
        <v>24136.65</v>
      </c>
    </row>
    <row r="671" spans="1:14" s="65" customFormat="1" ht="12">
      <c r="A671" s="123">
        <v>485</v>
      </c>
      <c r="B671" s="123">
        <v>485258229</v>
      </c>
      <c r="C671" s="124" t="s">
        <v>272</v>
      </c>
      <c r="D671" s="125">
        <v>258</v>
      </c>
      <c r="E671" s="124" t="s">
        <v>102</v>
      </c>
      <c r="F671" s="125">
        <v>229</v>
      </c>
      <c r="G671" s="124" t="s">
        <v>101</v>
      </c>
      <c r="H671" s="162">
        <v>13.560000000000002</v>
      </c>
      <c r="I671" s="163"/>
      <c r="J671" s="164">
        <v>12799</v>
      </c>
      <c r="K671" s="165">
        <v>2091</v>
      </c>
      <c r="L671" s="165">
        <v>0</v>
      </c>
      <c r="M671" s="165">
        <v>937.65</v>
      </c>
      <c r="N671" s="166">
        <f t="shared" si="10"/>
        <v>15827.65</v>
      </c>
    </row>
    <row r="672" spans="1:14" s="65" customFormat="1" ht="12">
      <c r="A672" s="123">
        <v>485</v>
      </c>
      <c r="B672" s="123">
        <v>485258248</v>
      </c>
      <c r="C672" s="124" t="s">
        <v>272</v>
      </c>
      <c r="D672" s="125">
        <v>258</v>
      </c>
      <c r="E672" s="124" t="s">
        <v>102</v>
      </c>
      <c r="F672" s="125">
        <v>248</v>
      </c>
      <c r="G672" s="124" t="s">
        <v>19</v>
      </c>
      <c r="H672" s="162">
        <v>2</v>
      </c>
      <c r="I672" s="163"/>
      <c r="J672" s="164">
        <v>9670</v>
      </c>
      <c r="K672" s="165">
        <v>555</v>
      </c>
      <c r="L672" s="165">
        <v>0</v>
      </c>
      <c r="M672" s="165">
        <v>937.65</v>
      </c>
      <c r="N672" s="166">
        <f t="shared" si="10"/>
        <v>11162.65</v>
      </c>
    </row>
    <row r="673" spans="1:14" s="65" customFormat="1" ht="12">
      <c r="A673" s="123">
        <v>485</v>
      </c>
      <c r="B673" s="123">
        <v>485258258</v>
      </c>
      <c r="C673" s="124" t="s">
        <v>272</v>
      </c>
      <c r="D673" s="125">
        <v>258</v>
      </c>
      <c r="E673" s="124" t="s">
        <v>102</v>
      </c>
      <c r="F673" s="125">
        <v>258</v>
      </c>
      <c r="G673" s="124" t="s">
        <v>102</v>
      </c>
      <c r="H673" s="162">
        <v>456.36999999999995</v>
      </c>
      <c r="I673" s="163"/>
      <c r="J673" s="164">
        <v>11439</v>
      </c>
      <c r="K673" s="165">
        <v>2470</v>
      </c>
      <c r="L673" s="165">
        <v>0</v>
      </c>
      <c r="M673" s="165">
        <v>937.65</v>
      </c>
      <c r="N673" s="166">
        <f t="shared" si="10"/>
        <v>14846.65</v>
      </c>
    </row>
    <row r="674" spans="1:14" s="65" customFormat="1" ht="12">
      <c r="A674" s="123">
        <v>485</v>
      </c>
      <c r="B674" s="123">
        <v>485258291</v>
      </c>
      <c r="C674" s="124" t="s">
        <v>272</v>
      </c>
      <c r="D674" s="125">
        <v>258</v>
      </c>
      <c r="E674" s="124" t="s">
        <v>102</v>
      </c>
      <c r="F674" s="125">
        <v>291</v>
      </c>
      <c r="G674" s="124" t="s">
        <v>103</v>
      </c>
      <c r="H674" s="162">
        <v>2.96</v>
      </c>
      <c r="I674" s="163"/>
      <c r="J674" s="164">
        <v>9670</v>
      </c>
      <c r="K674" s="165">
        <v>4734</v>
      </c>
      <c r="L674" s="165">
        <v>0</v>
      </c>
      <c r="M674" s="165">
        <v>937.65</v>
      </c>
      <c r="N674" s="166">
        <f t="shared" si="10"/>
        <v>15341.65</v>
      </c>
    </row>
    <row r="675" spans="1:14" s="65" customFormat="1" ht="12">
      <c r="A675" s="123">
        <v>485</v>
      </c>
      <c r="B675" s="123">
        <v>485258305</v>
      </c>
      <c r="C675" s="124" t="s">
        <v>272</v>
      </c>
      <c r="D675" s="125">
        <v>258</v>
      </c>
      <c r="E675" s="124" t="s">
        <v>102</v>
      </c>
      <c r="F675" s="125">
        <v>305</v>
      </c>
      <c r="G675" s="124" t="s">
        <v>228</v>
      </c>
      <c r="H675" s="162">
        <v>1</v>
      </c>
      <c r="I675" s="163"/>
      <c r="J675" s="164">
        <v>10864.468084310676</v>
      </c>
      <c r="K675" s="165">
        <v>4010</v>
      </c>
      <c r="L675" s="165">
        <v>0</v>
      </c>
      <c r="M675" s="165">
        <v>937.65</v>
      </c>
      <c r="N675" s="166">
        <f t="shared" si="10"/>
        <v>15812.118084310676</v>
      </c>
    </row>
    <row r="676" spans="1:14" s="65" customFormat="1" ht="12">
      <c r="A676" s="123">
        <v>486</v>
      </c>
      <c r="B676" s="123">
        <v>486348017</v>
      </c>
      <c r="C676" s="124" t="s">
        <v>273</v>
      </c>
      <c r="D676" s="125">
        <v>348</v>
      </c>
      <c r="E676" s="124" t="s">
        <v>104</v>
      </c>
      <c r="F676" s="125">
        <v>17</v>
      </c>
      <c r="G676" s="124" t="s">
        <v>161</v>
      </c>
      <c r="H676" s="162">
        <v>3</v>
      </c>
      <c r="I676" s="163"/>
      <c r="J676" s="164">
        <v>10730.931535531907</v>
      </c>
      <c r="K676" s="165">
        <v>2829</v>
      </c>
      <c r="L676" s="165">
        <v>0</v>
      </c>
      <c r="M676" s="165">
        <v>937.65</v>
      </c>
      <c r="N676" s="166">
        <f t="shared" si="10"/>
        <v>14497.581535531906</v>
      </c>
    </row>
    <row r="677" spans="1:14" s="65" customFormat="1" ht="12">
      <c r="A677" s="123">
        <v>486</v>
      </c>
      <c r="B677" s="123">
        <v>486348151</v>
      </c>
      <c r="C677" s="124" t="s">
        <v>273</v>
      </c>
      <c r="D677" s="125">
        <v>348</v>
      </c>
      <c r="E677" s="124" t="s">
        <v>104</v>
      </c>
      <c r="F677" s="125">
        <v>151</v>
      </c>
      <c r="G677" s="124" t="s">
        <v>162</v>
      </c>
      <c r="H677" s="162">
        <v>3</v>
      </c>
      <c r="I677" s="163"/>
      <c r="J677" s="164">
        <v>10261</v>
      </c>
      <c r="K677" s="165">
        <v>1563</v>
      </c>
      <c r="L677" s="165">
        <v>0</v>
      </c>
      <c r="M677" s="165">
        <v>937.65</v>
      </c>
      <c r="N677" s="166">
        <f t="shared" si="10"/>
        <v>12761.65</v>
      </c>
    </row>
    <row r="678" spans="1:14" s="65" customFormat="1" ht="12">
      <c r="A678" s="123">
        <v>486</v>
      </c>
      <c r="B678" s="123">
        <v>486348186</v>
      </c>
      <c r="C678" s="124" t="s">
        <v>273</v>
      </c>
      <c r="D678" s="125">
        <v>348</v>
      </c>
      <c r="E678" s="124" t="s">
        <v>104</v>
      </c>
      <c r="F678" s="125">
        <v>186</v>
      </c>
      <c r="G678" s="124" t="s">
        <v>163</v>
      </c>
      <c r="H678" s="162">
        <v>2.95</v>
      </c>
      <c r="I678" s="163"/>
      <c r="J678" s="164">
        <v>15988</v>
      </c>
      <c r="K678" s="165">
        <v>6300</v>
      </c>
      <c r="L678" s="165">
        <v>0</v>
      </c>
      <c r="M678" s="165">
        <v>937.65</v>
      </c>
      <c r="N678" s="166">
        <f t="shared" si="10"/>
        <v>23225.65</v>
      </c>
    </row>
    <row r="679" spans="1:14" s="65" customFormat="1" ht="12">
      <c r="A679" s="123">
        <v>486</v>
      </c>
      <c r="B679" s="123">
        <v>486348214</v>
      </c>
      <c r="C679" s="124" t="s">
        <v>273</v>
      </c>
      <c r="D679" s="125">
        <v>348</v>
      </c>
      <c r="E679" s="124" t="s">
        <v>104</v>
      </c>
      <c r="F679" s="125">
        <v>214</v>
      </c>
      <c r="G679" s="124" t="s">
        <v>274</v>
      </c>
      <c r="H679" s="162">
        <v>2</v>
      </c>
      <c r="I679" s="163"/>
      <c r="J679" s="164">
        <v>9123</v>
      </c>
      <c r="K679" s="165">
        <v>1394</v>
      </c>
      <c r="L679" s="165">
        <v>0</v>
      </c>
      <c r="M679" s="165">
        <v>937.65</v>
      </c>
      <c r="N679" s="166">
        <f t="shared" si="10"/>
        <v>11454.65</v>
      </c>
    </row>
    <row r="680" spans="1:14" s="65" customFormat="1" ht="12">
      <c r="A680" s="123">
        <v>486</v>
      </c>
      <c r="B680" s="123">
        <v>486348226</v>
      </c>
      <c r="C680" s="124" t="s">
        <v>273</v>
      </c>
      <c r="D680" s="125">
        <v>348</v>
      </c>
      <c r="E680" s="124" t="s">
        <v>104</v>
      </c>
      <c r="F680" s="125">
        <v>226</v>
      </c>
      <c r="G680" s="124" t="s">
        <v>164</v>
      </c>
      <c r="H680" s="162">
        <v>3</v>
      </c>
      <c r="I680" s="163"/>
      <c r="J680" s="164">
        <v>11333.853438325716</v>
      </c>
      <c r="K680" s="165">
        <v>1231</v>
      </c>
      <c r="L680" s="165">
        <v>0</v>
      </c>
      <c r="M680" s="165">
        <v>937.65</v>
      </c>
      <c r="N680" s="166">
        <f t="shared" si="10"/>
        <v>13502.503438325715</v>
      </c>
    </row>
    <row r="681" spans="1:14" s="65" customFormat="1" ht="12">
      <c r="A681" s="123">
        <v>486</v>
      </c>
      <c r="B681" s="123">
        <v>486348271</v>
      </c>
      <c r="C681" s="124" t="s">
        <v>273</v>
      </c>
      <c r="D681" s="125">
        <v>348</v>
      </c>
      <c r="E681" s="124" t="s">
        <v>104</v>
      </c>
      <c r="F681" s="125">
        <v>271</v>
      </c>
      <c r="G681" s="124" t="s">
        <v>117</v>
      </c>
      <c r="H681" s="162">
        <v>5.98</v>
      </c>
      <c r="I681" s="163"/>
      <c r="J681" s="164">
        <v>13666</v>
      </c>
      <c r="K681" s="165">
        <v>3717</v>
      </c>
      <c r="L681" s="165">
        <v>0</v>
      </c>
      <c r="M681" s="165">
        <v>937.65</v>
      </c>
      <c r="N681" s="166">
        <f t="shared" si="10"/>
        <v>18320.650000000001</v>
      </c>
    </row>
    <row r="682" spans="1:14" s="65" customFormat="1" ht="12">
      <c r="A682" s="123">
        <v>486</v>
      </c>
      <c r="B682" s="123">
        <v>486348277</v>
      </c>
      <c r="C682" s="124" t="s">
        <v>273</v>
      </c>
      <c r="D682" s="125">
        <v>348</v>
      </c>
      <c r="E682" s="124" t="s">
        <v>104</v>
      </c>
      <c r="F682" s="125">
        <v>277</v>
      </c>
      <c r="G682" s="124" t="s">
        <v>275</v>
      </c>
      <c r="H682" s="162">
        <v>1</v>
      </c>
      <c r="I682" s="163"/>
      <c r="J682" s="164">
        <v>13268.669946648453</v>
      </c>
      <c r="K682" s="165">
        <v>538</v>
      </c>
      <c r="L682" s="165">
        <v>0</v>
      </c>
      <c r="M682" s="165">
        <v>937.65</v>
      </c>
      <c r="N682" s="166">
        <f t="shared" si="10"/>
        <v>14744.319946648453</v>
      </c>
    </row>
    <row r="683" spans="1:14" s="65" customFormat="1" ht="12">
      <c r="A683" s="123">
        <v>486</v>
      </c>
      <c r="B683" s="123">
        <v>486348316</v>
      </c>
      <c r="C683" s="124" t="s">
        <v>273</v>
      </c>
      <c r="D683" s="125">
        <v>348</v>
      </c>
      <c r="E683" s="124" t="s">
        <v>104</v>
      </c>
      <c r="F683" s="125">
        <v>316</v>
      </c>
      <c r="G683" s="124" t="s">
        <v>165</v>
      </c>
      <c r="H683" s="162">
        <v>7.89</v>
      </c>
      <c r="I683" s="163"/>
      <c r="J683" s="164">
        <v>9123</v>
      </c>
      <c r="K683" s="165">
        <v>1086</v>
      </c>
      <c r="L683" s="165">
        <v>0</v>
      </c>
      <c r="M683" s="165">
        <v>937.65</v>
      </c>
      <c r="N683" s="166">
        <f t="shared" si="10"/>
        <v>11146.65</v>
      </c>
    </row>
    <row r="684" spans="1:14" s="65" customFormat="1" ht="12">
      <c r="A684" s="123">
        <v>486</v>
      </c>
      <c r="B684" s="123">
        <v>486348348</v>
      </c>
      <c r="C684" s="124" t="s">
        <v>273</v>
      </c>
      <c r="D684" s="125">
        <v>348</v>
      </c>
      <c r="E684" s="124" t="s">
        <v>104</v>
      </c>
      <c r="F684" s="125">
        <v>348</v>
      </c>
      <c r="G684" s="124" t="s">
        <v>104</v>
      </c>
      <c r="H684" s="162">
        <v>632.02000000000021</v>
      </c>
      <c r="I684" s="163"/>
      <c r="J684" s="164">
        <v>12936</v>
      </c>
      <c r="K684" s="165">
        <v>47</v>
      </c>
      <c r="L684" s="165">
        <v>0</v>
      </c>
      <c r="M684" s="165">
        <v>937.65</v>
      </c>
      <c r="N684" s="166">
        <f t="shared" si="10"/>
        <v>13920.65</v>
      </c>
    </row>
    <row r="685" spans="1:14" s="65" customFormat="1" ht="12">
      <c r="A685" s="123">
        <v>486</v>
      </c>
      <c r="B685" s="123">
        <v>486348753</v>
      </c>
      <c r="C685" s="124" t="s">
        <v>273</v>
      </c>
      <c r="D685" s="125">
        <v>348</v>
      </c>
      <c r="E685" s="124" t="s">
        <v>104</v>
      </c>
      <c r="F685" s="125">
        <v>753</v>
      </c>
      <c r="G685" s="124" t="s">
        <v>238</v>
      </c>
      <c r="H685" s="162">
        <v>1</v>
      </c>
      <c r="I685" s="163"/>
      <c r="J685" s="164">
        <v>11076.503278166167</v>
      </c>
      <c r="K685" s="165">
        <v>4560</v>
      </c>
      <c r="L685" s="165">
        <v>0</v>
      </c>
      <c r="M685" s="165">
        <v>937.65</v>
      </c>
      <c r="N685" s="166">
        <f t="shared" si="10"/>
        <v>16574.153278166166</v>
      </c>
    </row>
    <row r="686" spans="1:14" s="65" customFormat="1" ht="12">
      <c r="A686" s="123">
        <v>486</v>
      </c>
      <c r="B686" s="123">
        <v>486348767</v>
      </c>
      <c r="C686" s="124" t="s">
        <v>273</v>
      </c>
      <c r="D686" s="125">
        <v>348</v>
      </c>
      <c r="E686" s="124" t="s">
        <v>104</v>
      </c>
      <c r="F686" s="125">
        <v>767</v>
      </c>
      <c r="G686" s="124" t="s">
        <v>276</v>
      </c>
      <c r="H686" s="162">
        <v>4.29</v>
      </c>
      <c r="I686" s="163"/>
      <c r="J686" s="164">
        <v>11903.439164296964</v>
      </c>
      <c r="K686" s="165">
        <v>3009</v>
      </c>
      <c r="L686" s="165">
        <v>0</v>
      </c>
      <c r="M686" s="165">
        <v>937.65</v>
      </c>
      <c r="N686" s="166">
        <f t="shared" si="10"/>
        <v>15850.089164296964</v>
      </c>
    </row>
    <row r="687" spans="1:14" s="65" customFormat="1" ht="12">
      <c r="A687" s="123">
        <v>486</v>
      </c>
      <c r="B687" s="123">
        <v>486348775</v>
      </c>
      <c r="C687" s="124" t="s">
        <v>273</v>
      </c>
      <c r="D687" s="125">
        <v>348</v>
      </c>
      <c r="E687" s="124" t="s">
        <v>104</v>
      </c>
      <c r="F687" s="125">
        <v>775</v>
      </c>
      <c r="G687" s="124" t="s">
        <v>126</v>
      </c>
      <c r="H687" s="162">
        <v>1</v>
      </c>
      <c r="I687" s="163"/>
      <c r="J687" s="164">
        <v>10297.891884483211</v>
      </c>
      <c r="K687" s="165">
        <v>2230</v>
      </c>
      <c r="L687" s="165">
        <v>0</v>
      </c>
      <c r="M687" s="165">
        <v>937.65</v>
      </c>
      <c r="N687" s="166">
        <f t="shared" si="10"/>
        <v>13465.541884483211</v>
      </c>
    </row>
    <row r="688" spans="1:14" s="65" customFormat="1" ht="12">
      <c r="A688" s="123">
        <v>487</v>
      </c>
      <c r="B688" s="123">
        <v>487049031</v>
      </c>
      <c r="C688" s="124" t="s">
        <v>277</v>
      </c>
      <c r="D688" s="125">
        <v>49</v>
      </c>
      <c r="E688" s="124" t="s">
        <v>76</v>
      </c>
      <c r="F688" s="125">
        <v>31</v>
      </c>
      <c r="G688" s="124" t="s">
        <v>80</v>
      </c>
      <c r="H688" s="162">
        <v>4</v>
      </c>
      <c r="I688" s="163"/>
      <c r="J688" s="164">
        <v>11425</v>
      </c>
      <c r="K688" s="165">
        <v>5375</v>
      </c>
      <c r="L688" s="165">
        <v>0</v>
      </c>
      <c r="M688" s="165">
        <v>937.65</v>
      </c>
      <c r="N688" s="166">
        <f t="shared" si="10"/>
        <v>17737.650000000001</v>
      </c>
    </row>
    <row r="689" spans="1:14" s="65" customFormat="1" ht="12">
      <c r="A689" s="123">
        <v>487</v>
      </c>
      <c r="B689" s="123">
        <v>487049035</v>
      </c>
      <c r="C689" s="124" t="s">
        <v>277</v>
      </c>
      <c r="D689" s="125">
        <v>49</v>
      </c>
      <c r="E689" s="124" t="s">
        <v>76</v>
      </c>
      <c r="F689" s="125">
        <v>35</v>
      </c>
      <c r="G689" s="124" t="s">
        <v>12</v>
      </c>
      <c r="H689" s="162">
        <v>46.26</v>
      </c>
      <c r="I689" s="163"/>
      <c r="J689" s="164">
        <v>13355</v>
      </c>
      <c r="K689" s="165">
        <v>4553</v>
      </c>
      <c r="L689" s="165">
        <v>0</v>
      </c>
      <c r="M689" s="165">
        <v>937.65</v>
      </c>
      <c r="N689" s="166">
        <f t="shared" si="10"/>
        <v>18845.650000000001</v>
      </c>
    </row>
    <row r="690" spans="1:14" s="65" customFormat="1" ht="12">
      <c r="A690" s="123">
        <v>487</v>
      </c>
      <c r="B690" s="123">
        <v>487049044</v>
      </c>
      <c r="C690" s="124" t="s">
        <v>277</v>
      </c>
      <c r="D690" s="125">
        <v>49</v>
      </c>
      <c r="E690" s="124" t="s">
        <v>76</v>
      </c>
      <c r="F690" s="125">
        <v>44</v>
      </c>
      <c r="G690" s="124" t="s">
        <v>13</v>
      </c>
      <c r="H690" s="162">
        <v>1</v>
      </c>
      <c r="I690" s="163"/>
      <c r="J690" s="164">
        <v>10460</v>
      </c>
      <c r="K690" s="165">
        <v>0</v>
      </c>
      <c r="L690" s="165">
        <v>0</v>
      </c>
      <c r="M690" s="165">
        <v>937.65</v>
      </c>
      <c r="N690" s="166">
        <f t="shared" si="10"/>
        <v>11397.65</v>
      </c>
    </row>
    <row r="691" spans="1:14" s="65" customFormat="1" ht="12">
      <c r="A691" s="123">
        <v>487</v>
      </c>
      <c r="B691" s="123">
        <v>487049046</v>
      </c>
      <c r="C691" s="124" t="s">
        <v>277</v>
      </c>
      <c r="D691" s="125">
        <v>49</v>
      </c>
      <c r="E691" s="124" t="s">
        <v>76</v>
      </c>
      <c r="F691" s="125">
        <v>46</v>
      </c>
      <c r="G691" s="124" t="s">
        <v>93</v>
      </c>
      <c r="H691" s="162">
        <v>1</v>
      </c>
      <c r="I691" s="163"/>
      <c r="J691" s="164">
        <v>14496</v>
      </c>
      <c r="K691" s="165">
        <v>11461</v>
      </c>
      <c r="L691" s="165">
        <v>0</v>
      </c>
      <c r="M691" s="165">
        <v>937.65</v>
      </c>
      <c r="N691" s="166">
        <f t="shared" si="10"/>
        <v>26894.65</v>
      </c>
    </row>
    <row r="692" spans="1:14" s="65" customFormat="1" ht="12">
      <c r="A692" s="123">
        <v>487</v>
      </c>
      <c r="B692" s="123">
        <v>487049048</v>
      </c>
      <c r="C692" s="124" t="s">
        <v>277</v>
      </c>
      <c r="D692" s="125">
        <v>49</v>
      </c>
      <c r="E692" s="124" t="s">
        <v>76</v>
      </c>
      <c r="F692" s="125">
        <v>48</v>
      </c>
      <c r="G692" s="124" t="s">
        <v>224</v>
      </c>
      <c r="H692" s="162">
        <v>1</v>
      </c>
      <c r="I692" s="163"/>
      <c r="J692" s="164">
        <v>11098.353773469309</v>
      </c>
      <c r="K692" s="165">
        <v>8919</v>
      </c>
      <c r="L692" s="165">
        <v>0</v>
      </c>
      <c r="M692" s="165">
        <v>937.65</v>
      </c>
      <c r="N692" s="166">
        <f t="shared" si="10"/>
        <v>20955.003773469311</v>
      </c>
    </row>
    <row r="693" spans="1:14" s="65" customFormat="1" ht="12">
      <c r="A693" s="123">
        <v>487</v>
      </c>
      <c r="B693" s="123">
        <v>487049049</v>
      </c>
      <c r="C693" s="124" t="s">
        <v>277</v>
      </c>
      <c r="D693" s="125">
        <v>49</v>
      </c>
      <c r="E693" s="124" t="s">
        <v>76</v>
      </c>
      <c r="F693" s="125">
        <v>49</v>
      </c>
      <c r="G693" s="124" t="s">
        <v>76</v>
      </c>
      <c r="H693" s="162">
        <v>53</v>
      </c>
      <c r="I693" s="163"/>
      <c r="J693" s="164">
        <v>13602</v>
      </c>
      <c r="K693" s="165">
        <v>16190</v>
      </c>
      <c r="L693" s="165">
        <v>0</v>
      </c>
      <c r="M693" s="165">
        <v>937.65</v>
      </c>
      <c r="N693" s="166">
        <f t="shared" si="10"/>
        <v>30729.65</v>
      </c>
    </row>
    <row r="694" spans="1:14" s="65" customFormat="1" ht="12">
      <c r="A694" s="123">
        <v>487</v>
      </c>
      <c r="B694" s="123">
        <v>487049057</v>
      </c>
      <c r="C694" s="124" t="s">
        <v>277</v>
      </c>
      <c r="D694" s="125">
        <v>49</v>
      </c>
      <c r="E694" s="124" t="s">
        <v>76</v>
      </c>
      <c r="F694" s="125">
        <v>57</v>
      </c>
      <c r="G694" s="124" t="s">
        <v>14</v>
      </c>
      <c r="H694" s="162">
        <v>4</v>
      </c>
      <c r="I694" s="163"/>
      <c r="J694" s="164">
        <v>11220</v>
      </c>
      <c r="K694" s="165">
        <v>300</v>
      </c>
      <c r="L694" s="165">
        <v>0</v>
      </c>
      <c r="M694" s="165">
        <v>937.65</v>
      </c>
      <c r="N694" s="166">
        <f t="shared" si="10"/>
        <v>12457.65</v>
      </c>
    </row>
    <row r="695" spans="1:14" s="65" customFormat="1" ht="12">
      <c r="A695" s="123">
        <v>487</v>
      </c>
      <c r="B695" s="123">
        <v>487049093</v>
      </c>
      <c r="C695" s="124" t="s">
        <v>277</v>
      </c>
      <c r="D695" s="125">
        <v>49</v>
      </c>
      <c r="E695" s="124" t="s">
        <v>76</v>
      </c>
      <c r="F695" s="125">
        <v>93</v>
      </c>
      <c r="G695" s="124" t="s">
        <v>15</v>
      </c>
      <c r="H695" s="162">
        <v>47</v>
      </c>
      <c r="I695" s="163"/>
      <c r="J695" s="164">
        <v>12818</v>
      </c>
      <c r="K695" s="165">
        <v>437</v>
      </c>
      <c r="L695" s="165">
        <v>0</v>
      </c>
      <c r="M695" s="165">
        <v>937.65</v>
      </c>
      <c r="N695" s="166">
        <f t="shared" si="10"/>
        <v>14192.65</v>
      </c>
    </row>
    <row r="696" spans="1:14" s="65" customFormat="1" ht="12">
      <c r="A696" s="123">
        <v>487</v>
      </c>
      <c r="B696" s="123">
        <v>487049095</v>
      </c>
      <c r="C696" s="124" t="s">
        <v>277</v>
      </c>
      <c r="D696" s="125">
        <v>49</v>
      </c>
      <c r="E696" s="124" t="s">
        <v>76</v>
      </c>
      <c r="F696" s="125">
        <v>95</v>
      </c>
      <c r="G696" s="124" t="s">
        <v>288</v>
      </c>
      <c r="H696" s="162">
        <v>1</v>
      </c>
      <c r="I696" s="163"/>
      <c r="J696" s="164">
        <v>13523.922462156292</v>
      </c>
      <c r="K696" s="165">
        <v>0</v>
      </c>
      <c r="L696" s="165">
        <v>0</v>
      </c>
      <c r="M696" s="165">
        <v>937.65</v>
      </c>
      <c r="N696" s="166">
        <f t="shared" si="10"/>
        <v>14461.572462156291</v>
      </c>
    </row>
    <row r="697" spans="1:14" s="65" customFormat="1" ht="12">
      <c r="A697" s="123">
        <v>487</v>
      </c>
      <c r="B697" s="123">
        <v>487049128</v>
      </c>
      <c r="C697" s="124" t="s">
        <v>277</v>
      </c>
      <c r="D697" s="125">
        <v>49</v>
      </c>
      <c r="E697" s="124" t="s">
        <v>76</v>
      </c>
      <c r="F697" s="125">
        <v>128</v>
      </c>
      <c r="G697" s="124" t="s">
        <v>128</v>
      </c>
      <c r="H697" s="162">
        <v>1</v>
      </c>
      <c r="I697" s="163"/>
      <c r="J697" s="164">
        <v>11425</v>
      </c>
      <c r="K697" s="165">
        <v>816</v>
      </c>
      <c r="L697" s="165">
        <v>0</v>
      </c>
      <c r="M697" s="165">
        <v>937.65</v>
      </c>
      <c r="N697" s="166">
        <f t="shared" si="10"/>
        <v>13178.65</v>
      </c>
    </row>
    <row r="698" spans="1:14" s="65" customFormat="1" ht="12">
      <c r="A698" s="123">
        <v>487</v>
      </c>
      <c r="B698" s="123">
        <v>487049149</v>
      </c>
      <c r="C698" s="124" t="s">
        <v>277</v>
      </c>
      <c r="D698" s="125">
        <v>49</v>
      </c>
      <c r="E698" s="124" t="s">
        <v>76</v>
      </c>
      <c r="F698" s="125">
        <v>149</v>
      </c>
      <c r="G698" s="124" t="s">
        <v>81</v>
      </c>
      <c r="H698" s="162">
        <v>1</v>
      </c>
      <c r="I698" s="163"/>
      <c r="J698" s="164">
        <v>10460</v>
      </c>
      <c r="K698" s="165">
        <v>0</v>
      </c>
      <c r="L698" s="165">
        <v>0</v>
      </c>
      <c r="M698" s="165">
        <v>937.65</v>
      </c>
      <c r="N698" s="166">
        <f t="shared" si="10"/>
        <v>11397.65</v>
      </c>
    </row>
    <row r="699" spans="1:14" s="65" customFormat="1" ht="12">
      <c r="A699" s="123">
        <v>487</v>
      </c>
      <c r="B699" s="123">
        <v>487049153</v>
      </c>
      <c r="C699" s="124" t="s">
        <v>277</v>
      </c>
      <c r="D699" s="125">
        <v>49</v>
      </c>
      <c r="E699" s="124" t="s">
        <v>76</v>
      </c>
      <c r="F699" s="125">
        <v>153</v>
      </c>
      <c r="G699" s="124" t="s">
        <v>112</v>
      </c>
      <c r="H699" s="162">
        <v>1</v>
      </c>
      <c r="I699" s="163"/>
      <c r="J699" s="164">
        <v>11425</v>
      </c>
      <c r="K699" s="165">
        <v>88</v>
      </c>
      <c r="L699" s="165">
        <v>0</v>
      </c>
      <c r="M699" s="165">
        <v>937.65</v>
      </c>
      <c r="N699" s="166">
        <f t="shared" si="10"/>
        <v>12450.65</v>
      </c>
    </row>
    <row r="700" spans="1:14" s="65" customFormat="1" ht="12">
      <c r="A700" s="123">
        <v>487</v>
      </c>
      <c r="B700" s="123">
        <v>487049163</v>
      </c>
      <c r="C700" s="124" t="s">
        <v>277</v>
      </c>
      <c r="D700" s="125">
        <v>49</v>
      </c>
      <c r="E700" s="124" t="s">
        <v>76</v>
      </c>
      <c r="F700" s="125">
        <v>163</v>
      </c>
      <c r="G700" s="124" t="s">
        <v>17</v>
      </c>
      <c r="H700" s="162">
        <v>17</v>
      </c>
      <c r="I700" s="163"/>
      <c r="J700" s="164">
        <v>13825</v>
      </c>
      <c r="K700" s="165">
        <v>0</v>
      </c>
      <c r="L700" s="165">
        <v>0</v>
      </c>
      <c r="M700" s="165">
        <v>937.65</v>
      </c>
      <c r="N700" s="166">
        <f t="shared" si="10"/>
        <v>14762.65</v>
      </c>
    </row>
    <row r="701" spans="1:14" s="65" customFormat="1" ht="12">
      <c r="A701" s="123">
        <v>487</v>
      </c>
      <c r="B701" s="123">
        <v>487049165</v>
      </c>
      <c r="C701" s="124" t="s">
        <v>277</v>
      </c>
      <c r="D701" s="125">
        <v>49</v>
      </c>
      <c r="E701" s="124" t="s">
        <v>76</v>
      </c>
      <c r="F701" s="125">
        <v>165</v>
      </c>
      <c r="G701" s="124" t="s">
        <v>18</v>
      </c>
      <c r="H701" s="162">
        <v>47</v>
      </c>
      <c r="I701" s="163"/>
      <c r="J701" s="164">
        <v>12430</v>
      </c>
      <c r="K701" s="165">
        <v>226</v>
      </c>
      <c r="L701" s="165">
        <v>0</v>
      </c>
      <c r="M701" s="165">
        <v>937.65</v>
      </c>
      <c r="N701" s="166">
        <f t="shared" si="10"/>
        <v>13593.65</v>
      </c>
    </row>
    <row r="702" spans="1:14" s="65" customFormat="1" ht="12">
      <c r="A702" s="123">
        <v>487</v>
      </c>
      <c r="B702" s="123">
        <v>487049176</v>
      </c>
      <c r="C702" s="124" t="s">
        <v>277</v>
      </c>
      <c r="D702" s="125">
        <v>49</v>
      </c>
      <c r="E702" s="124" t="s">
        <v>76</v>
      </c>
      <c r="F702" s="125">
        <v>176</v>
      </c>
      <c r="G702" s="124" t="s">
        <v>82</v>
      </c>
      <c r="H702" s="162">
        <v>52</v>
      </c>
      <c r="I702" s="163"/>
      <c r="J702" s="164">
        <v>13054</v>
      </c>
      <c r="K702" s="165">
        <v>4496</v>
      </c>
      <c r="L702" s="165">
        <v>0</v>
      </c>
      <c r="M702" s="165">
        <v>937.65</v>
      </c>
      <c r="N702" s="166">
        <f t="shared" si="10"/>
        <v>18487.650000000001</v>
      </c>
    </row>
    <row r="703" spans="1:14" s="65" customFormat="1" ht="12">
      <c r="A703" s="123">
        <v>487</v>
      </c>
      <c r="B703" s="123">
        <v>487049178</v>
      </c>
      <c r="C703" s="124" t="s">
        <v>277</v>
      </c>
      <c r="D703" s="125">
        <v>49</v>
      </c>
      <c r="E703" s="124" t="s">
        <v>76</v>
      </c>
      <c r="F703" s="125">
        <v>178</v>
      </c>
      <c r="G703" s="124" t="s">
        <v>226</v>
      </c>
      <c r="H703" s="162">
        <v>3</v>
      </c>
      <c r="I703" s="163"/>
      <c r="J703" s="164">
        <v>11425</v>
      </c>
      <c r="K703" s="165">
        <v>1375</v>
      </c>
      <c r="L703" s="165">
        <v>0</v>
      </c>
      <c r="M703" s="165">
        <v>937.65</v>
      </c>
      <c r="N703" s="166">
        <f t="shared" si="10"/>
        <v>13737.65</v>
      </c>
    </row>
    <row r="704" spans="1:14" s="65" customFormat="1" ht="12">
      <c r="A704" s="123">
        <v>487</v>
      </c>
      <c r="B704" s="123">
        <v>487049181</v>
      </c>
      <c r="C704" s="124" t="s">
        <v>277</v>
      </c>
      <c r="D704" s="125">
        <v>49</v>
      </c>
      <c r="E704" s="124" t="s">
        <v>76</v>
      </c>
      <c r="F704" s="125">
        <v>181</v>
      </c>
      <c r="G704" s="124" t="s">
        <v>83</v>
      </c>
      <c r="H704" s="162">
        <v>2</v>
      </c>
      <c r="I704" s="163"/>
      <c r="J704" s="164">
        <v>14496</v>
      </c>
      <c r="K704" s="165">
        <v>689</v>
      </c>
      <c r="L704" s="165">
        <v>0</v>
      </c>
      <c r="M704" s="165">
        <v>937.65</v>
      </c>
      <c r="N704" s="166">
        <f t="shared" si="10"/>
        <v>16122.65</v>
      </c>
    </row>
    <row r="705" spans="1:14" s="65" customFormat="1" ht="12">
      <c r="A705" s="123">
        <v>487</v>
      </c>
      <c r="B705" s="123">
        <v>487049211</v>
      </c>
      <c r="C705" s="124" t="s">
        <v>277</v>
      </c>
      <c r="D705" s="125">
        <v>49</v>
      </c>
      <c r="E705" s="124" t="s">
        <v>76</v>
      </c>
      <c r="F705" s="125">
        <v>211</v>
      </c>
      <c r="G705" s="124" t="s">
        <v>91</v>
      </c>
      <c r="H705" s="162">
        <v>1</v>
      </c>
      <c r="I705" s="163"/>
      <c r="J705" s="164">
        <v>16425</v>
      </c>
      <c r="K705" s="165">
        <v>3091</v>
      </c>
      <c r="L705" s="165">
        <v>0</v>
      </c>
      <c r="M705" s="165">
        <v>937.65</v>
      </c>
      <c r="N705" s="166">
        <f t="shared" si="10"/>
        <v>20453.650000000001</v>
      </c>
    </row>
    <row r="706" spans="1:14" s="65" customFormat="1" ht="12">
      <c r="A706" s="123">
        <v>487</v>
      </c>
      <c r="B706" s="123">
        <v>487049229</v>
      </c>
      <c r="C706" s="124" t="s">
        <v>277</v>
      </c>
      <c r="D706" s="125">
        <v>49</v>
      </c>
      <c r="E706" s="124" t="s">
        <v>76</v>
      </c>
      <c r="F706" s="125">
        <v>229</v>
      </c>
      <c r="G706" s="124" t="s">
        <v>101</v>
      </c>
      <c r="H706" s="162">
        <v>2</v>
      </c>
      <c r="I706" s="163"/>
      <c r="J706" s="164">
        <v>11726.721266519022</v>
      </c>
      <c r="K706" s="165">
        <v>1916</v>
      </c>
      <c r="L706" s="165">
        <v>0</v>
      </c>
      <c r="M706" s="165">
        <v>937.65</v>
      </c>
      <c r="N706" s="166">
        <f t="shared" si="10"/>
        <v>14580.371266519021</v>
      </c>
    </row>
    <row r="707" spans="1:14" s="65" customFormat="1" ht="12">
      <c r="A707" s="123">
        <v>487</v>
      </c>
      <c r="B707" s="123">
        <v>487049243</v>
      </c>
      <c r="C707" s="124" t="s">
        <v>277</v>
      </c>
      <c r="D707" s="125">
        <v>49</v>
      </c>
      <c r="E707" s="124" t="s">
        <v>76</v>
      </c>
      <c r="F707" s="125">
        <v>243</v>
      </c>
      <c r="G707" s="124" t="s">
        <v>84</v>
      </c>
      <c r="H707" s="162">
        <v>1</v>
      </c>
      <c r="I707" s="163"/>
      <c r="J707" s="164">
        <v>16425</v>
      </c>
      <c r="K707" s="165">
        <v>3399</v>
      </c>
      <c r="L707" s="165">
        <v>0</v>
      </c>
      <c r="M707" s="165">
        <v>937.65</v>
      </c>
      <c r="N707" s="166">
        <f t="shared" si="10"/>
        <v>20761.650000000001</v>
      </c>
    </row>
    <row r="708" spans="1:14" s="65" customFormat="1" ht="12">
      <c r="A708" s="123">
        <v>487</v>
      </c>
      <c r="B708" s="123">
        <v>487049244</v>
      </c>
      <c r="C708" s="124" t="s">
        <v>277</v>
      </c>
      <c r="D708" s="125">
        <v>49</v>
      </c>
      <c r="E708" s="124" t="s">
        <v>76</v>
      </c>
      <c r="F708" s="125">
        <v>244</v>
      </c>
      <c r="G708" s="124" t="s">
        <v>28</v>
      </c>
      <c r="H708" s="162">
        <v>11</v>
      </c>
      <c r="I708" s="163"/>
      <c r="J708" s="164">
        <v>12088</v>
      </c>
      <c r="K708" s="165">
        <v>4359</v>
      </c>
      <c r="L708" s="165">
        <v>0</v>
      </c>
      <c r="M708" s="165">
        <v>937.65</v>
      </c>
      <c r="N708" s="166">
        <f t="shared" si="10"/>
        <v>17384.650000000001</v>
      </c>
    </row>
    <row r="709" spans="1:14" s="65" customFormat="1" ht="12">
      <c r="A709" s="123">
        <v>487</v>
      </c>
      <c r="B709" s="123">
        <v>487049246</v>
      </c>
      <c r="C709" s="124" t="s">
        <v>277</v>
      </c>
      <c r="D709" s="125">
        <v>49</v>
      </c>
      <c r="E709" s="124" t="s">
        <v>76</v>
      </c>
      <c r="F709" s="125">
        <v>246</v>
      </c>
      <c r="G709" s="124" t="s">
        <v>227</v>
      </c>
      <c r="H709" s="162">
        <v>1</v>
      </c>
      <c r="I709" s="163"/>
      <c r="J709" s="164">
        <v>14496</v>
      </c>
      <c r="K709" s="165">
        <v>5022</v>
      </c>
      <c r="L709" s="165">
        <v>0</v>
      </c>
      <c r="M709" s="165">
        <v>937.65</v>
      </c>
      <c r="N709" s="166">
        <f t="shared" si="10"/>
        <v>20455.650000000001</v>
      </c>
    </row>
    <row r="710" spans="1:14" s="65" customFormat="1" ht="12">
      <c r="A710" s="123">
        <v>487</v>
      </c>
      <c r="B710" s="123">
        <v>487049248</v>
      </c>
      <c r="C710" s="124" t="s">
        <v>277</v>
      </c>
      <c r="D710" s="125">
        <v>49</v>
      </c>
      <c r="E710" s="124" t="s">
        <v>76</v>
      </c>
      <c r="F710" s="125">
        <v>248</v>
      </c>
      <c r="G710" s="124" t="s">
        <v>19</v>
      </c>
      <c r="H710" s="162">
        <v>10</v>
      </c>
      <c r="I710" s="163"/>
      <c r="J710" s="164">
        <v>12869</v>
      </c>
      <c r="K710" s="165">
        <v>738</v>
      </c>
      <c r="L710" s="165">
        <v>0</v>
      </c>
      <c r="M710" s="165">
        <v>937.65</v>
      </c>
      <c r="N710" s="166">
        <f t="shared" si="10"/>
        <v>14544.65</v>
      </c>
    </row>
    <row r="711" spans="1:14" s="65" customFormat="1" ht="12">
      <c r="A711" s="123">
        <v>487</v>
      </c>
      <c r="B711" s="123">
        <v>487049262</v>
      </c>
      <c r="C711" s="124" t="s">
        <v>277</v>
      </c>
      <c r="D711" s="125">
        <v>49</v>
      </c>
      <c r="E711" s="124" t="s">
        <v>76</v>
      </c>
      <c r="F711" s="125">
        <v>262</v>
      </c>
      <c r="G711" s="124" t="s">
        <v>20</v>
      </c>
      <c r="H711" s="162">
        <v>9</v>
      </c>
      <c r="I711" s="163"/>
      <c r="J711" s="164">
        <v>12960</v>
      </c>
      <c r="K711" s="165">
        <v>4802</v>
      </c>
      <c r="L711" s="165">
        <v>0</v>
      </c>
      <c r="M711" s="165">
        <v>937.65</v>
      </c>
      <c r="N711" s="166">
        <f t="shared" si="10"/>
        <v>18699.650000000001</v>
      </c>
    </row>
    <row r="712" spans="1:14" s="65" customFormat="1" ht="12">
      <c r="A712" s="123">
        <v>487</v>
      </c>
      <c r="B712" s="123">
        <v>487049274</v>
      </c>
      <c r="C712" s="124" t="s">
        <v>277</v>
      </c>
      <c r="D712" s="125">
        <v>49</v>
      </c>
      <c r="E712" s="124" t="s">
        <v>76</v>
      </c>
      <c r="F712" s="125">
        <v>274</v>
      </c>
      <c r="G712" s="124" t="s">
        <v>62</v>
      </c>
      <c r="H712" s="162">
        <v>151</v>
      </c>
      <c r="I712" s="163"/>
      <c r="J712" s="164">
        <v>13202</v>
      </c>
      <c r="K712" s="165">
        <v>6099</v>
      </c>
      <c r="L712" s="165">
        <v>0</v>
      </c>
      <c r="M712" s="165">
        <v>937.65</v>
      </c>
      <c r="N712" s="166">
        <f t="shared" si="10"/>
        <v>20238.650000000001</v>
      </c>
    </row>
    <row r="713" spans="1:14" s="65" customFormat="1" ht="12">
      <c r="A713" s="123">
        <v>487</v>
      </c>
      <c r="B713" s="123">
        <v>487049285</v>
      </c>
      <c r="C713" s="124" t="s">
        <v>277</v>
      </c>
      <c r="D713" s="125">
        <v>49</v>
      </c>
      <c r="E713" s="124" t="s">
        <v>76</v>
      </c>
      <c r="F713" s="125">
        <v>285</v>
      </c>
      <c r="G713" s="124" t="s">
        <v>29</v>
      </c>
      <c r="H713" s="162">
        <v>1</v>
      </c>
      <c r="I713" s="163"/>
      <c r="J713" s="164">
        <v>11688.430466808875</v>
      </c>
      <c r="K713" s="165">
        <v>3312</v>
      </c>
      <c r="L713" s="165">
        <v>0</v>
      </c>
      <c r="M713" s="165">
        <v>937.65</v>
      </c>
      <c r="N713" s="166">
        <f t="shared" si="10"/>
        <v>15938.080466808875</v>
      </c>
    </row>
    <row r="714" spans="1:14" s="65" customFormat="1" ht="12">
      <c r="A714" s="123">
        <v>487</v>
      </c>
      <c r="B714" s="123">
        <v>487049308</v>
      </c>
      <c r="C714" s="124" t="s">
        <v>277</v>
      </c>
      <c r="D714" s="125">
        <v>49</v>
      </c>
      <c r="E714" s="124" t="s">
        <v>76</v>
      </c>
      <c r="F714" s="125">
        <v>308</v>
      </c>
      <c r="G714" s="124" t="s">
        <v>21</v>
      </c>
      <c r="H714" s="162">
        <v>3</v>
      </c>
      <c r="I714" s="163"/>
      <c r="J714" s="164">
        <v>13442</v>
      </c>
      <c r="K714" s="165">
        <v>6705</v>
      </c>
      <c r="L714" s="165">
        <v>0</v>
      </c>
      <c r="M714" s="165">
        <v>937.65</v>
      </c>
      <c r="N714" s="166">
        <f t="shared" si="10"/>
        <v>21084.65</v>
      </c>
    </row>
    <row r="715" spans="1:14" s="65" customFormat="1" ht="12">
      <c r="A715" s="123">
        <v>487</v>
      </c>
      <c r="B715" s="123">
        <v>487049314</v>
      </c>
      <c r="C715" s="124" t="s">
        <v>277</v>
      </c>
      <c r="D715" s="125">
        <v>49</v>
      </c>
      <c r="E715" s="124" t="s">
        <v>76</v>
      </c>
      <c r="F715" s="125">
        <v>314</v>
      </c>
      <c r="G715" s="124" t="s">
        <v>30</v>
      </c>
      <c r="H715" s="162">
        <v>3</v>
      </c>
      <c r="I715" s="163"/>
      <c r="J715" s="164">
        <v>10460</v>
      </c>
      <c r="K715" s="165">
        <v>8385</v>
      </c>
      <c r="L715" s="165">
        <v>0</v>
      </c>
      <c r="M715" s="165">
        <v>937.65</v>
      </c>
      <c r="N715" s="166">
        <f t="shared" ref="N715:N778" si="11">SUM(J715:M715)</f>
        <v>19782.650000000001</v>
      </c>
    </row>
    <row r="716" spans="1:14" s="65" customFormat="1" ht="12">
      <c r="A716" s="123">
        <v>487</v>
      </c>
      <c r="B716" s="123">
        <v>487049347</v>
      </c>
      <c r="C716" s="124" t="s">
        <v>277</v>
      </c>
      <c r="D716" s="125">
        <v>49</v>
      </c>
      <c r="E716" s="124" t="s">
        <v>76</v>
      </c>
      <c r="F716" s="125">
        <v>347</v>
      </c>
      <c r="G716" s="124" t="s">
        <v>86</v>
      </c>
      <c r="H716" s="162">
        <v>5</v>
      </c>
      <c r="I716" s="163"/>
      <c r="J716" s="164">
        <v>13472</v>
      </c>
      <c r="K716" s="165">
        <v>6025</v>
      </c>
      <c r="L716" s="165">
        <v>0</v>
      </c>
      <c r="M716" s="165">
        <v>937.65</v>
      </c>
      <c r="N716" s="166">
        <f t="shared" si="11"/>
        <v>20434.650000000001</v>
      </c>
    </row>
    <row r="717" spans="1:14" s="65" customFormat="1" ht="12">
      <c r="A717" s="123">
        <v>487</v>
      </c>
      <c r="B717" s="123">
        <v>487274010</v>
      </c>
      <c r="C717" s="124" t="s">
        <v>277</v>
      </c>
      <c r="D717" s="125">
        <v>274</v>
      </c>
      <c r="E717" s="124" t="s">
        <v>62</v>
      </c>
      <c r="F717" s="125">
        <v>10</v>
      </c>
      <c r="G717" s="124" t="s">
        <v>77</v>
      </c>
      <c r="H717" s="162">
        <v>7.98</v>
      </c>
      <c r="I717" s="163"/>
      <c r="J717" s="164">
        <v>9374</v>
      </c>
      <c r="K717" s="165">
        <v>3044</v>
      </c>
      <c r="L717" s="165">
        <v>0</v>
      </c>
      <c r="M717" s="165">
        <v>937.65</v>
      </c>
      <c r="N717" s="166">
        <f t="shared" si="11"/>
        <v>13355.65</v>
      </c>
    </row>
    <row r="718" spans="1:14" s="65" customFormat="1" ht="12">
      <c r="A718" s="123">
        <v>487</v>
      </c>
      <c r="B718" s="123">
        <v>487274031</v>
      </c>
      <c r="C718" s="124" t="s">
        <v>277</v>
      </c>
      <c r="D718" s="125">
        <v>274</v>
      </c>
      <c r="E718" s="124" t="s">
        <v>62</v>
      </c>
      <c r="F718" s="125">
        <v>31</v>
      </c>
      <c r="G718" s="124" t="s">
        <v>80</v>
      </c>
      <c r="H718" s="162">
        <v>3</v>
      </c>
      <c r="I718" s="163"/>
      <c r="J718" s="164">
        <v>9055</v>
      </c>
      <c r="K718" s="165">
        <v>4260</v>
      </c>
      <c r="L718" s="165">
        <v>0</v>
      </c>
      <c r="M718" s="165">
        <v>937.65</v>
      </c>
      <c r="N718" s="166">
        <f t="shared" si="11"/>
        <v>14252.65</v>
      </c>
    </row>
    <row r="719" spans="1:14" s="65" customFormat="1" ht="12">
      <c r="A719" s="123">
        <v>487</v>
      </c>
      <c r="B719" s="123">
        <v>487274035</v>
      </c>
      <c r="C719" s="124" t="s">
        <v>277</v>
      </c>
      <c r="D719" s="125">
        <v>274</v>
      </c>
      <c r="E719" s="124" t="s">
        <v>62</v>
      </c>
      <c r="F719" s="125">
        <v>35</v>
      </c>
      <c r="G719" s="124" t="s">
        <v>12</v>
      </c>
      <c r="H719" s="162">
        <v>28.520000000000003</v>
      </c>
      <c r="I719" s="163"/>
      <c r="J719" s="164">
        <v>12472</v>
      </c>
      <c r="K719" s="165">
        <v>4252</v>
      </c>
      <c r="L719" s="165">
        <v>0</v>
      </c>
      <c r="M719" s="165">
        <v>937.65</v>
      </c>
      <c r="N719" s="166">
        <f t="shared" si="11"/>
        <v>17661.650000000001</v>
      </c>
    </row>
    <row r="720" spans="1:14" s="65" customFormat="1" ht="12">
      <c r="A720" s="123">
        <v>487</v>
      </c>
      <c r="B720" s="123">
        <v>487274048</v>
      </c>
      <c r="C720" s="124" t="s">
        <v>277</v>
      </c>
      <c r="D720" s="125">
        <v>274</v>
      </c>
      <c r="E720" s="124" t="s">
        <v>62</v>
      </c>
      <c r="F720" s="125">
        <v>48</v>
      </c>
      <c r="G720" s="124" t="s">
        <v>224</v>
      </c>
      <c r="H720" s="162">
        <v>1</v>
      </c>
      <c r="I720" s="163"/>
      <c r="J720" s="164">
        <v>9207</v>
      </c>
      <c r="K720" s="165">
        <v>7399</v>
      </c>
      <c r="L720" s="165">
        <v>0</v>
      </c>
      <c r="M720" s="165">
        <v>937.65</v>
      </c>
      <c r="N720" s="166">
        <f t="shared" si="11"/>
        <v>17543.650000000001</v>
      </c>
    </row>
    <row r="721" spans="1:14" s="65" customFormat="1" ht="12">
      <c r="A721" s="123">
        <v>487</v>
      </c>
      <c r="B721" s="123">
        <v>487274049</v>
      </c>
      <c r="C721" s="124" t="s">
        <v>277</v>
      </c>
      <c r="D721" s="125">
        <v>274</v>
      </c>
      <c r="E721" s="124" t="s">
        <v>62</v>
      </c>
      <c r="F721" s="125">
        <v>49</v>
      </c>
      <c r="G721" s="124" t="s">
        <v>76</v>
      </c>
      <c r="H721" s="162">
        <v>76.3</v>
      </c>
      <c r="I721" s="163"/>
      <c r="J721" s="164">
        <v>12497</v>
      </c>
      <c r="K721" s="165">
        <v>14875</v>
      </c>
      <c r="L721" s="165">
        <v>0</v>
      </c>
      <c r="M721" s="165">
        <v>937.65</v>
      </c>
      <c r="N721" s="166">
        <f t="shared" si="11"/>
        <v>28309.65</v>
      </c>
    </row>
    <row r="722" spans="1:14" s="65" customFormat="1" ht="12">
      <c r="A722" s="123">
        <v>487</v>
      </c>
      <c r="B722" s="123">
        <v>487274057</v>
      </c>
      <c r="C722" s="124" t="s">
        <v>277</v>
      </c>
      <c r="D722" s="125">
        <v>274</v>
      </c>
      <c r="E722" s="124" t="s">
        <v>62</v>
      </c>
      <c r="F722" s="125">
        <v>57</v>
      </c>
      <c r="G722" s="124" t="s">
        <v>14</v>
      </c>
      <c r="H722" s="162">
        <v>19</v>
      </c>
      <c r="I722" s="163"/>
      <c r="J722" s="164">
        <v>12402</v>
      </c>
      <c r="K722" s="165">
        <v>332</v>
      </c>
      <c r="L722" s="165">
        <v>0</v>
      </c>
      <c r="M722" s="165">
        <v>937.65</v>
      </c>
      <c r="N722" s="166">
        <f t="shared" si="11"/>
        <v>13671.65</v>
      </c>
    </row>
    <row r="723" spans="1:14" s="65" customFormat="1" ht="12">
      <c r="A723" s="123">
        <v>487</v>
      </c>
      <c r="B723" s="123">
        <v>487274071</v>
      </c>
      <c r="C723" s="124" t="s">
        <v>277</v>
      </c>
      <c r="D723" s="125">
        <v>274</v>
      </c>
      <c r="E723" s="124" t="s">
        <v>62</v>
      </c>
      <c r="F723" s="125">
        <v>71</v>
      </c>
      <c r="G723" s="124" t="s">
        <v>225</v>
      </c>
      <c r="H723" s="162">
        <v>1</v>
      </c>
      <c r="I723" s="163"/>
      <c r="J723" s="164">
        <v>10467.592438273588</v>
      </c>
      <c r="K723" s="165">
        <v>4906</v>
      </c>
      <c r="L723" s="165">
        <v>0</v>
      </c>
      <c r="M723" s="165">
        <v>937.65</v>
      </c>
      <c r="N723" s="166">
        <f t="shared" si="11"/>
        <v>16311.242438273588</v>
      </c>
    </row>
    <row r="724" spans="1:14" s="65" customFormat="1" ht="12">
      <c r="A724" s="123">
        <v>487</v>
      </c>
      <c r="B724" s="123">
        <v>487274093</v>
      </c>
      <c r="C724" s="124" t="s">
        <v>277</v>
      </c>
      <c r="D724" s="125">
        <v>274</v>
      </c>
      <c r="E724" s="124" t="s">
        <v>62</v>
      </c>
      <c r="F724" s="125">
        <v>93</v>
      </c>
      <c r="G724" s="124" t="s">
        <v>15</v>
      </c>
      <c r="H724" s="162">
        <v>37</v>
      </c>
      <c r="I724" s="163"/>
      <c r="J724" s="164">
        <v>12897</v>
      </c>
      <c r="K724" s="165">
        <v>440</v>
      </c>
      <c r="L724" s="165">
        <v>0</v>
      </c>
      <c r="M724" s="165">
        <v>937.65</v>
      </c>
      <c r="N724" s="166">
        <f t="shared" si="11"/>
        <v>14274.65</v>
      </c>
    </row>
    <row r="725" spans="1:14" s="65" customFormat="1" ht="12">
      <c r="A725" s="123">
        <v>487</v>
      </c>
      <c r="B725" s="123">
        <v>487274095</v>
      </c>
      <c r="C725" s="124" t="s">
        <v>277</v>
      </c>
      <c r="D725" s="125">
        <v>274</v>
      </c>
      <c r="E725" s="124" t="s">
        <v>62</v>
      </c>
      <c r="F725" s="125">
        <v>95</v>
      </c>
      <c r="G725" s="124" t="s">
        <v>288</v>
      </c>
      <c r="H725" s="162">
        <v>2</v>
      </c>
      <c r="I725" s="163"/>
      <c r="J725" s="164">
        <v>14104</v>
      </c>
      <c r="K725" s="165">
        <v>0</v>
      </c>
      <c r="L725" s="165">
        <v>0</v>
      </c>
      <c r="M725" s="165">
        <v>937.65</v>
      </c>
      <c r="N725" s="166">
        <f t="shared" si="11"/>
        <v>15041.65</v>
      </c>
    </row>
    <row r="726" spans="1:14" s="65" customFormat="1" ht="12">
      <c r="A726" s="123">
        <v>487</v>
      </c>
      <c r="B726" s="123">
        <v>487274103</v>
      </c>
      <c r="C726" s="124" t="s">
        <v>277</v>
      </c>
      <c r="D726" s="125">
        <v>274</v>
      </c>
      <c r="E726" s="124" t="s">
        <v>62</v>
      </c>
      <c r="F726" s="125">
        <v>103</v>
      </c>
      <c r="G726" s="124" t="s">
        <v>232</v>
      </c>
      <c r="H726" s="162">
        <v>1</v>
      </c>
      <c r="I726" s="163"/>
      <c r="J726" s="164">
        <v>12311.715309719371</v>
      </c>
      <c r="K726" s="165">
        <v>46</v>
      </c>
      <c r="L726" s="165">
        <v>0</v>
      </c>
      <c r="M726" s="165">
        <v>937.65</v>
      </c>
      <c r="N726" s="166">
        <f t="shared" si="11"/>
        <v>13295.365309719371</v>
      </c>
    </row>
    <row r="727" spans="1:14" s="65" customFormat="1" ht="12">
      <c r="A727" s="123">
        <v>487</v>
      </c>
      <c r="B727" s="123">
        <v>487274149</v>
      </c>
      <c r="C727" s="124" t="s">
        <v>277</v>
      </c>
      <c r="D727" s="125">
        <v>274</v>
      </c>
      <c r="E727" s="124" t="s">
        <v>62</v>
      </c>
      <c r="F727" s="125">
        <v>149</v>
      </c>
      <c r="G727" s="124" t="s">
        <v>81</v>
      </c>
      <c r="H727" s="162">
        <v>2</v>
      </c>
      <c r="I727" s="163"/>
      <c r="J727" s="164">
        <v>9407</v>
      </c>
      <c r="K727" s="165">
        <v>0</v>
      </c>
      <c r="L727" s="165">
        <v>0</v>
      </c>
      <c r="M727" s="165">
        <v>937.65</v>
      </c>
      <c r="N727" s="166">
        <f t="shared" si="11"/>
        <v>10344.65</v>
      </c>
    </row>
    <row r="728" spans="1:14" s="65" customFormat="1" ht="12">
      <c r="A728" s="123">
        <v>487</v>
      </c>
      <c r="B728" s="123">
        <v>487274163</v>
      </c>
      <c r="C728" s="124" t="s">
        <v>277</v>
      </c>
      <c r="D728" s="125">
        <v>274</v>
      </c>
      <c r="E728" s="124" t="s">
        <v>62</v>
      </c>
      <c r="F728" s="125">
        <v>163</v>
      </c>
      <c r="G728" s="124" t="s">
        <v>17</v>
      </c>
      <c r="H728" s="162">
        <v>11</v>
      </c>
      <c r="I728" s="163"/>
      <c r="J728" s="164">
        <v>11241</v>
      </c>
      <c r="K728" s="165">
        <v>0</v>
      </c>
      <c r="L728" s="165">
        <v>0</v>
      </c>
      <c r="M728" s="165">
        <v>937.65</v>
      </c>
      <c r="N728" s="166">
        <f t="shared" si="11"/>
        <v>12178.65</v>
      </c>
    </row>
    <row r="729" spans="1:14" s="65" customFormat="1" ht="12">
      <c r="A729" s="123">
        <v>487</v>
      </c>
      <c r="B729" s="123">
        <v>487274165</v>
      </c>
      <c r="C729" s="124" t="s">
        <v>277</v>
      </c>
      <c r="D729" s="125">
        <v>274</v>
      </c>
      <c r="E729" s="124" t="s">
        <v>62</v>
      </c>
      <c r="F729" s="125">
        <v>165</v>
      </c>
      <c r="G729" s="124" t="s">
        <v>18</v>
      </c>
      <c r="H729" s="162">
        <v>44.32</v>
      </c>
      <c r="I729" s="163"/>
      <c r="J729" s="164">
        <v>12148</v>
      </c>
      <c r="K729" s="165">
        <v>220</v>
      </c>
      <c r="L729" s="165">
        <v>0</v>
      </c>
      <c r="M729" s="165">
        <v>937.65</v>
      </c>
      <c r="N729" s="166">
        <f t="shared" si="11"/>
        <v>13305.65</v>
      </c>
    </row>
    <row r="730" spans="1:14" s="65" customFormat="1" ht="12">
      <c r="A730" s="123">
        <v>487</v>
      </c>
      <c r="B730" s="123">
        <v>487274174</v>
      </c>
      <c r="C730" s="124" t="s">
        <v>277</v>
      </c>
      <c r="D730" s="125">
        <v>274</v>
      </c>
      <c r="E730" s="124" t="s">
        <v>62</v>
      </c>
      <c r="F730" s="125">
        <v>174</v>
      </c>
      <c r="G730" s="124" t="s">
        <v>114</v>
      </c>
      <c r="H730" s="162">
        <v>0.66</v>
      </c>
      <c r="I730" s="163"/>
      <c r="J730" s="164">
        <v>11210.85316117426</v>
      </c>
      <c r="K730" s="165">
        <v>5802</v>
      </c>
      <c r="L730" s="165">
        <v>0</v>
      </c>
      <c r="M730" s="165">
        <v>937.65</v>
      </c>
      <c r="N730" s="166">
        <f t="shared" si="11"/>
        <v>17950.50316117426</v>
      </c>
    </row>
    <row r="731" spans="1:14" s="65" customFormat="1" ht="12">
      <c r="A731" s="123">
        <v>487</v>
      </c>
      <c r="B731" s="123">
        <v>487274176</v>
      </c>
      <c r="C731" s="124" t="s">
        <v>277</v>
      </c>
      <c r="D731" s="125">
        <v>274</v>
      </c>
      <c r="E731" s="124" t="s">
        <v>62</v>
      </c>
      <c r="F731" s="125">
        <v>176</v>
      </c>
      <c r="G731" s="124" t="s">
        <v>82</v>
      </c>
      <c r="H731" s="162">
        <v>80.63</v>
      </c>
      <c r="I731" s="163"/>
      <c r="J731" s="164">
        <v>12469</v>
      </c>
      <c r="K731" s="165">
        <v>4295</v>
      </c>
      <c r="L731" s="165">
        <v>0</v>
      </c>
      <c r="M731" s="165">
        <v>937.65</v>
      </c>
      <c r="N731" s="166">
        <f t="shared" si="11"/>
        <v>17701.650000000001</v>
      </c>
    </row>
    <row r="732" spans="1:14" s="65" customFormat="1" ht="12">
      <c r="A732" s="123">
        <v>487</v>
      </c>
      <c r="B732" s="123">
        <v>487274178</v>
      </c>
      <c r="C732" s="124" t="s">
        <v>277</v>
      </c>
      <c r="D732" s="125">
        <v>274</v>
      </c>
      <c r="E732" s="124" t="s">
        <v>62</v>
      </c>
      <c r="F732" s="125">
        <v>178</v>
      </c>
      <c r="G732" s="124" t="s">
        <v>226</v>
      </c>
      <c r="H732" s="162">
        <v>1</v>
      </c>
      <c r="I732" s="163"/>
      <c r="J732" s="164">
        <v>14152</v>
      </c>
      <c r="K732" s="165">
        <v>1703</v>
      </c>
      <c r="L732" s="165">
        <v>0</v>
      </c>
      <c r="M732" s="165">
        <v>937.65</v>
      </c>
      <c r="N732" s="166">
        <f t="shared" si="11"/>
        <v>16792.650000000001</v>
      </c>
    </row>
    <row r="733" spans="1:14" s="65" customFormat="1" ht="12">
      <c r="A733" s="123">
        <v>487</v>
      </c>
      <c r="B733" s="123">
        <v>487274181</v>
      </c>
      <c r="C733" s="124" t="s">
        <v>277</v>
      </c>
      <c r="D733" s="125">
        <v>274</v>
      </c>
      <c r="E733" s="124" t="s">
        <v>62</v>
      </c>
      <c r="F733" s="125">
        <v>181</v>
      </c>
      <c r="G733" s="124" t="s">
        <v>83</v>
      </c>
      <c r="H733" s="162">
        <v>3</v>
      </c>
      <c r="I733" s="163"/>
      <c r="J733" s="164">
        <v>12878</v>
      </c>
      <c r="K733" s="165">
        <v>612</v>
      </c>
      <c r="L733" s="165">
        <v>0</v>
      </c>
      <c r="M733" s="165">
        <v>937.65</v>
      </c>
      <c r="N733" s="166">
        <f t="shared" si="11"/>
        <v>14427.65</v>
      </c>
    </row>
    <row r="734" spans="1:14" s="65" customFormat="1" ht="12">
      <c r="A734" s="123">
        <v>487</v>
      </c>
      <c r="B734" s="123">
        <v>487274182</v>
      </c>
      <c r="C734" s="124" t="s">
        <v>277</v>
      </c>
      <c r="D734" s="125">
        <v>274</v>
      </c>
      <c r="E734" s="124" t="s">
        <v>62</v>
      </c>
      <c r="F734" s="125">
        <v>182</v>
      </c>
      <c r="G734" s="124" t="s">
        <v>265</v>
      </c>
      <c r="H734" s="162">
        <v>3</v>
      </c>
      <c r="I734" s="163"/>
      <c r="J734" s="164">
        <v>9407</v>
      </c>
      <c r="K734" s="165">
        <v>1917</v>
      </c>
      <c r="L734" s="165">
        <v>0</v>
      </c>
      <c r="M734" s="165">
        <v>937.65</v>
      </c>
      <c r="N734" s="166">
        <f t="shared" si="11"/>
        <v>12261.65</v>
      </c>
    </row>
    <row r="735" spans="1:14" s="65" customFormat="1" ht="12">
      <c r="A735" s="123">
        <v>487</v>
      </c>
      <c r="B735" s="123">
        <v>487274220</v>
      </c>
      <c r="C735" s="124" t="s">
        <v>277</v>
      </c>
      <c r="D735" s="125">
        <v>274</v>
      </c>
      <c r="E735" s="124" t="s">
        <v>62</v>
      </c>
      <c r="F735" s="125">
        <v>220</v>
      </c>
      <c r="G735" s="124" t="s">
        <v>27</v>
      </c>
      <c r="H735" s="162">
        <v>1</v>
      </c>
      <c r="I735" s="163"/>
      <c r="J735" s="164">
        <v>11691.573738218611</v>
      </c>
      <c r="K735" s="165">
        <v>5012</v>
      </c>
      <c r="L735" s="165">
        <v>0</v>
      </c>
      <c r="M735" s="165">
        <v>937.65</v>
      </c>
      <c r="N735" s="166">
        <f t="shared" si="11"/>
        <v>17641.223738218614</v>
      </c>
    </row>
    <row r="736" spans="1:14" s="65" customFormat="1" ht="12">
      <c r="A736" s="123">
        <v>487</v>
      </c>
      <c r="B736" s="123">
        <v>487274229</v>
      </c>
      <c r="C736" s="124" t="s">
        <v>277</v>
      </c>
      <c r="D736" s="125">
        <v>274</v>
      </c>
      <c r="E736" s="124" t="s">
        <v>62</v>
      </c>
      <c r="F736" s="125">
        <v>229</v>
      </c>
      <c r="G736" s="124" t="s">
        <v>101</v>
      </c>
      <c r="H736" s="162">
        <v>3</v>
      </c>
      <c r="I736" s="163"/>
      <c r="J736" s="164">
        <v>10381</v>
      </c>
      <c r="K736" s="165">
        <v>1696</v>
      </c>
      <c r="L736" s="165">
        <v>0</v>
      </c>
      <c r="M736" s="165">
        <v>937.65</v>
      </c>
      <c r="N736" s="166">
        <f t="shared" si="11"/>
        <v>13014.65</v>
      </c>
    </row>
    <row r="737" spans="1:14" s="65" customFormat="1" ht="12">
      <c r="A737" s="123">
        <v>487</v>
      </c>
      <c r="B737" s="123">
        <v>487274243</v>
      </c>
      <c r="C737" s="124" t="s">
        <v>277</v>
      </c>
      <c r="D737" s="125">
        <v>274</v>
      </c>
      <c r="E737" s="124" t="s">
        <v>62</v>
      </c>
      <c r="F737" s="125">
        <v>243</v>
      </c>
      <c r="G737" s="124" t="s">
        <v>84</v>
      </c>
      <c r="H737" s="162">
        <v>3</v>
      </c>
      <c r="I737" s="163"/>
      <c r="J737" s="164">
        <v>10853</v>
      </c>
      <c r="K737" s="165">
        <v>2246</v>
      </c>
      <c r="L737" s="165">
        <v>0</v>
      </c>
      <c r="M737" s="165">
        <v>937.65</v>
      </c>
      <c r="N737" s="166">
        <f t="shared" si="11"/>
        <v>14036.65</v>
      </c>
    </row>
    <row r="738" spans="1:14" s="65" customFormat="1" ht="12">
      <c r="A738" s="123">
        <v>487</v>
      </c>
      <c r="B738" s="123">
        <v>487274244</v>
      </c>
      <c r="C738" s="124" t="s">
        <v>277</v>
      </c>
      <c r="D738" s="125">
        <v>274</v>
      </c>
      <c r="E738" s="124" t="s">
        <v>62</v>
      </c>
      <c r="F738" s="125">
        <v>244</v>
      </c>
      <c r="G738" s="124" t="s">
        <v>28</v>
      </c>
      <c r="H738" s="162">
        <v>2.58</v>
      </c>
      <c r="I738" s="163"/>
      <c r="J738" s="164">
        <v>9290</v>
      </c>
      <c r="K738" s="165">
        <v>3350</v>
      </c>
      <c r="L738" s="165">
        <v>0</v>
      </c>
      <c r="M738" s="165">
        <v>937.65</v>
      </c>
      <c r="N738" s="166">
        <f t="shared" si="11"/>
        <v>13577.65</v>
      </c>
    </row>
    <row r="739" spans="1:14" s="65" customFormat="1" ht="12">
      <c r="A739" s="123">
        <v>487</v>
      </c>
      <c r="B739" s="123">
        <v>487274248</v>
      </c>
      <c r="C739" s="124" t="s">
        <v>277</v>
      </c>
      <c r="D739" s="125">
        <v>274</v>
      </c>
      <c r="E739" s="124" t="s">
        <v>62</v>
      </c>
      <c r="F739" s="125">
        <v>248</v>
      </c>
      <c r="G739" s="124" t="s">
        <v>19</v>
      </c>
      <c r="H739" s="162">
        <v>20.28</v>
      </c>
      <c r="I739" s="163"/>
      <c r="J739" s="164">
        <v>11683</v>
      </c>
      <c r="K739" s="165">
        <v>670</v>
      </c>
      <c r="L739" s="165">
        <v>0</v>
      </c>
      <c r="M739" s="165">
        <v>937.65</v>
      </c>
      <c r="N739" s="166">
        <f t="shared" si="11"/>
        <v>13290.65</v>
      </c>
    </row>
    <row r="740" spans="1:14" s="65" customFormat="1" ht="12">
      <c r="A740" s="123">
        <v>487</v>
      </c>
      <c r="B740" s="123">
        <v>487274258</v>
      </c>
      <c r="C740" s="124" t="s">
        <v>277</v>
      </c>
      <c r="D740" s="125">
        <v>274</v>
      </c>
      <c r="E740" s="124" t="s">
        <v>62</v>
      </c>
      <c r="F740" s="125">
        <v>258</v>
      </c>
      <c r="G740" s="124" t="s">
        <v>102</v>
      </c>
      <c r="H740" s="162">
        <v>1</v>
      </c>
      <c r="I740" s="163"/>
      <c r="J740" s="164">
        <v>12941.452297129659</v>
      </c>
      <c r="K740" s="165">
        <v>2794</v>
      </c>
      <c r="L740" s="165">
        <v>0</v>
      </c>
      <c r="M740" s="165">
        <v>937.65</v>
      </c>
      <c r="N740" s="166">
        <f t="shared" si="11"/>
        <v>16673.102297129659</v>
      </c>
    </row>
    <row r="741" spans="1:14" s="65" customFormat="1" ht="12">
      <c r="A741" s="123">
        <v>487</v>
      </c>
      <c r="B741" s="123">
        <v>487274262</v>
      </c>
      <c r="C741" s="124" t="s">
        <v>277</v>
      </c>
      <c r="D741" s="125">
        <v>274</v>
      </c>
      <c r="E741" s="124" t="s">
        <v>62</v>
      </c>
      <c r="F741" s="125">
        <v>262</v>
      </c>
      <c r="G741" s="124" t="s">
        <v>20</v>
      </c>
      <c r="H741" s="162">
        <v>9.66</v>
      </c>
      <c r="I741" s="163"/>
      <c r="J741" s="164">
        <v>11277</v>
      </c>
      <c r="K741" s="165">
        <v>4179</v>
      </c>
      <c r="L741" s="165">
        <v>0</v>
      </c>
      <c r="M741" s="165">
        <v>937.65</v>
      </c>
      <c r="N741" s="166">
        <f t="shared" si="11"/>
        <v>16393.650000000001</v>
      </c>
    </row>
    <row r="742" spans="1:14" s="65" customFormat="1" ht="12">
      <c r="A742" s="123">
        <v>487</v>
      </c>
      <c r="B742" s="123">
        <v>487274274</v>
      </c>
      <c r="C742" s="124" t="s">
        <v>277</v>
      </c>
      <c r="D742" s="125">
        <v>274</v>
      </c>
      <c r="E742" s="124" t="s">
        <v>62</v>
      </c>
      <c r="F742" s="125">
        <v>274</v>
      </c>
      <c r="G742" s="124" t="s">
        <v>62</v>
      </c>
      <c r="H742" s="162">
        <v>233.76000000000002</v>
      </c>
      <c r="I742" s="163"/>
      <c r="J742" s="164">
        <v>12665</v>
      </c>
      <c r="K742" s="165">
        <v>5851</v>
      </c>
      <c r="L742" s="165">
        <v>0</v>
      </c>
      <c r="M742" s="165">
        <v>937.65</v>
      </c>
      <c r="N742" s="166">
        <f t="shared" si="11"/>
        <v>19453.650000000001</v>
      </c>
    </row>
    <row r="743" spans="1:14" s="65" customFormat="1" ht="12">
      <c r="A743" s="123">
        <v>487</v>
      </c>
      <c r="B743" s="123">
        <v>487274284</v>
      </c>
      <c r="C743" s="124" t="s">
        <v>277</v>
      </c>
      <c r="D743" s="125">
        <v>274</v>
      </c>
      <c r="E743" s="124" t="s">
        <v>62</v>
      </c>
      <c r="F743" s="125">
        <v>284</v>
      </c>
      <c r="G743" s="124" t="s">
        <v>146</v>
      </c>
      <c r="H743" s="162">
        <v>3.2</v>
      </c>
      <c r="I743" s="163"/>
      <c r="J743" s="164">
        <v>14152</v>
      </c>
      <c r="K743" s="165">
        <v>5949</v>
      </c>
      <c r="L743" s="165">
        <v>0</v>
      </c>
      <c r="M743" s="165">
        <v>937.65</v>
      </c>
      <c r="N743" s="166">
        <f t="shared" si="11"/>
        <v>21038.65</v>
      </c>
    </row>
    <row r="744" spans="1:14" s="65" customFormat="1" ht="12">
      <c r="A744" s="123">
        <v>487</v>
      </c>
      <c r="B744" s="123">
        <v>487274285</v>
      </c>
      <c r="C744" s="124" t="s">
        <v>277</v>
      </c>
      <c r="D744" s="125">
        <v>274</v>
      </c>
      <c r="E744" s="124" t="s">
        <v>62</v>
      </c>
      <c r="F744" s="125">
        <v>285</v>
      </c>
      <c r="G744" s="124" t="s">
        <v>29</v>
      </c>
      <c r="H744" s="162">
        <v>2</v>
      </c>
      <c r="I744" s="163"/>
      <c r="J744" s="164">
        <v>9407</v>
      </c>
      <c r="K744" s="165">
        <v>2666</v>
      </c>
      <c r="L744" s="165">
        <v>0</v>
      </c>
      <c r="M744" s="165">
        <v>937.65</v>
      </c>
      <c r="N744" s="166">
        <f t="shared" si="11"/>
        <v>13010.65</v>
      </c>
    </row>
    <row r="745" spans="1:14" s="65" customFormat="1" ht="12">
      <c r="A745" s="123">
        <v>487</v>
      </c>
      <c r="B745" s="123">
        <v>487274308</v>
      </c>
      <c r="C745" s="124" t="s">
        <v>277</v>
      </c>
      <c r="D745" s="125">
        <v>274</v>
      </c>
      <c r="E745" s="124" t="s">
        <v>62</v>
      </c>
      <c r="F745" s="125">
        <v>308</v>
      </c>
      <c r="G745" s="124" t="s">
        <v>21</v>
      </c>
      <c r="H745" s="162">
        <v>7.2900000000000009</v>
      </c>
      <c r="I745" s="163"/>
      <c r="J745" s="164">
        <v>10599</v>
      </c>
      <c r="K745" s="165">
        <v>5287</v>
      </c>
      <c r="L745" s="165">
        <v>0</v>
      </c>
      <c r="M745" s="165">
        <v>937.65</v>
      </c>
      <c r="N745" s="166">
        <f t="shared" si="11"/>
        <v>16823.650000000001</v>
      </c>
    </row>
    <row r="746" spans="1:14" s="65" customFormat="1" ht="12">
      <c r="A746" s="123">
        <v>487</v>
      </c>
      <c r="B746" s="123">
        <v>487274346</v>
      </c>
      <c r="C746" s="124" t="s">
        <v>277</v>
      </c>
      <c r="D746" s="125">
        <v>274</v>
      </c>
      <c r="E746" s="124" t="s">
        <v>62</v>
      </c>
      <c r="F746" s="125">
        <v>346</v>
      </c>
      <c r="G746" s="124" t="s">
        <v>22</v>
      </c>
      <c r="H746" s="162">
        <v>1</v>
      </c>
      <c r="I746" s="163"/>
      <c r="J746" s="164">
        <v>11606.305722145815</v>
      </c>
      <c r="K746" s="165">
        <v>1225</v>
      </c>
      <c r="L746" s="165">
        <v>0</v>
      </c>
      <c r="M746" s="165">
        <v>937.65</v>
      </c>
      <c r="N746" s="166">
        <f t="shared" si="11"/>
        <v>13768.955722145814</v>
      </c>
    </row>
    <row r="747" spans="1:14" s="65" customFormat="1" ht="12">
      <c r="A747" s="123">
        <v>487</v>
      </c>
      <c r="B747" s="123">
        <v>487274347</v>
      </c>
      <c r="C747" s="124" t="s">
        <v>277</v>
      </c>
      <c r="D747" s="125">
        <v>274</v>
      </c>
      <c r="E747" s="124" t="s">
        <v>62</v>
      </c>
      <c r="F747" s="125">
        <v>347</v>
      </c>
      <c r="G747" s="124" t="s">
        <v>86</v>
      </c>
      <c r="H747" s="162">
        <v>8</v>
      </c>
      <c r="I747" s="163"/>
      <c r="J747" s="164">
        <v>12054</v>
      </c>
      <c r="K747" s="165">
        <v>5391</v>
      </c>
      <c r="L747" s="165">
        <v>0</v>
      </c>
      <c r="M747" s="165">
        <v>937.65</v>
      </c>
      <c r="N747" s="166">
        <f t="shared" si="11"/>
        <v>18382.650000000001</v>
      </c>
    </row>
    <row r="748" spans="1:14" s="65" customFormat="1" ht="12">
      <c r="A748" s="123">
        <v>488</v>
      </c>
      <c r="B748" s="123">
        <v>488219001</v>
      </c>
      <c r="C748" s="124" t="s">
        <v>278</v>
      </c>
      <c r="D748" s="125">
        <v>219</v>
      </c>
      <c r="E748" s="124" t="s">
        <v>279</v>
      </c>
      <c r="F748" s="125">
        <v>1</v>
      </c>
      <c r="G748" s="124" t="s">
        <v>59</v>
      </c>
      <c r="H748" s="162">
        <v>24</v>
      </c>
      <c r="I748" s="163"/>
      <c r="J748" s="164">
        <v>10833</v>
      </c>
      <c r="K748" s="165">
        <v>1939</v>
      </c>
      <c r="L748" s="165">
        <v>0</v>
      </c>
      <c r="M748" s="165">
        <v>937.65</v>
      </c>
      <c r="N748" s="166">
        <f t="shared" si="11"/>
        <v>13709.65</v>
      </c>
    </row>
    <row r="749" spans="1:14" s="65" customFormat="1" ht="12">
      <c r="A749" s="123">
        <v>488</v>
      </c>
      <c r="B749" s="123">
        <v>488219016</v>
      </c>
      <c r="C749" s="124" t="s">
        <v>278</v>
      </c>
      <c r="D749" s="125">
        <v>219</v>
      </c>
      <c r="E749" s="124" t="s">
        <v>279</v>
      </c>
      <c r="F749" s="125">
        <v>16</v>
      </c>
      <c r="G749" s="124" t="s">
        <v>168</v>
      </c>
      <c r="H749" s="162">
        <v>2</v>
      </c>
      <c r="I749" s="163"/>
      <c r="J749" s="164">
        <v>12236.155870717672</v>
      </c>
      <c r="K749" s="165">
        <v>295</v>
      </c>
      <c r="L749" s="165">
        <v>0</v>
      </c>
      <c r="M749" s="165">
        <v>937.65</v>
      </c>
      <c r="N749" s="166">
        <f t="shared" si="11"/>
        <v>13468.805870717671</v>
      </c>
    </row>
    <row r="750" spans="1:14" s="65" customFormat="1" ht="12">
      <c r="A750" s="123">
        <v>488</v>
      </c>
      <c r="B750" s="123">
        <v>488219018</v>
      </c>
      <c r="C750" s="124" t="s">
        <v>278</v>
      </c>
      <c r="D750" s="125">
        <v>219</v>
      </c>
      <c r="E750" s="124" t="s">
        <v>279</v>
      </c>
      <c r="F750" s="125">
        <v>18</v>
      </c>
      <c r="G750" s="124" t="s">
        <v>169</v>
      </c>
      <c r="H750" s="162">
        <v>3</v>
      </c>
      <c r="I750" s="163"/>
      <c r="J750" s="164">
        <v>16703</v>
      </c>
      <c r="K750" s="165">
        <v>10362</v>
      </c>
      <c r="L750" s="165">
        <v>0</v>
      </c>
      <c r="M750" s="165">
        <v>937.65</v>
      </c>
      <c r="N750" s="166">
        <f t="shared" si="11"/>
        <v>28002.65</v>
      </c>
    </row>
    <row r="751" spans="1:14" s="65" customFormat="1" ht="12">
      <c r="A751" s="123">
        <v>488</v>
      </c>
      <c r="B751" s="123">
        <v>488219035</v>
      </c>
      <c r="C751" s="124" t="s">
        <v>278</v>
      </c>
      <c r="D751" s="125">
        <v>219</v>
      </c>
      <c r="E751" s="124" t="s">
        <v>279</v>
      </c>
      <c r="F751" s="125">
        <v>35</v>
      </c>
      <c r="G751" s="124" t="s">
        <v>12</v>
      </c>
      <c r="H751" s="162">
        <v>1</v>
      </c>
      <c r="I751" s="163"/>
      <c r="J751" s="164">
        <v>14896</v>
      </c>
      <c r="K751" s="165">
        <v>5079</v>
      </c>
      <c r="L751" s="165">
        <v>0</v>
      </c>
      <c r="M751" s="165">
        <v>937.65</v>
      </c>
      <c r="N751" s="166">
        <f t="shared" si="11"/>
        <v>20912.650000000001</v>
      </c>
    </row>
    <row r="752" spans="1:14" s="65" customFormat="1" ht="12">
      <c r="A752" s="123">
        <v>488</v>
      </c>
      <c r="B752" s="123">
        <v>488219040</v>
      </c>
      <c r="C752" s="124" t="s">
        <v>278</v>
      </c>
      <c r="D752" s="125">
        <v>219</v>
      </c>
      <c r="E752" s="124" t="s">
        <v>279</v>
      </c>
      <c r="F752" s="125">
        <v>40</v>
      </c>
      <c r="G752" s="124" t="s">
        <v>92</v>
      </c>
      <c r="H752" s="162">
        <v>14.58</v>
      </c>
      <c r="I752" s="163"/>
      <c r="J752" s="164">
        <v>13082</v>
      </c>
      <c r="K752" s="165">
        <v>3394</v>
      </c>
      <c r="L752" s="165">
        <v>0</v>
      </c>
      <c r="M752" s="165">
        <v>937.65</v>
      </c>
      <c r="N752" s="166">
        <f t="shared" si="11"/>
        <v>17413.650000000001</v>
      </c>
    </row>
    <row r="753" spans="1:14" s="65" customFormat="1" ht="12">
      <c r="A753" s="123">
        <v>488</v>
      </c>
      <c r="B753" s="123">
        <v>488219044</v>
      </c>
      <c r="C753" s="124" t="s">
        <v>278</v>
      </c>
      <c r="D753" s="125">
        <v>219</v>
      </c>
      <c r="E753" s="124" t="s">
        <v>279</v>
      </c>
      <c r="F753" s="125">
        <v>44</v>
      </c>
      <c r="G753" s="124" t="s">
        <v>13</v>
      </c>
      <c r="H753" s="162">
        <v>107.37</v>
      </c>
      <c r="I753" s="163"/>
      <c r="J753" s="164">
        <v>13100</v>
      </c>
      <c r="K753" s="165">
        <v>0</v>
      </c>
      <c r="L753" s="165">
        <v>0</v>
      </c>
      <c r="M753" s="165">
        <v>937.65</v>
      </c>
      <c r="N753" s="166">
        <f t="shared" si="11"/>
        <v>14037.65</v>
      </c>
    </row>
    <row r="754" spans="1:14" s="65" customFormat="1" ht="12">
      <c r="A754" s="123">
        <v>488</v>
      </c>
      <c r="B754" s="123">
        <v>488219052</v>
      </c>
      <c r="C754" s="124" t="s">
        <v>278</v>
      </c>
      <c r="D754" s="125">
        <v>219</v>
      </c>
      <c r="E754" s="124" t="s">
        <v>279</v>
      </c>
      <c r="F754" s="125">
        <v>52</v>
      </c>
      <c r="G754" s="124" t="s">
        <v>259</v>
      </c>
      <c r="H754" s="162">
        <v>1.8399999999999999</v>
      </c>
      <c r="I754" s="163"/>
      <c r="J754" s="164">
        <v>14147</v>
      </c>
      <c r="K754" s="165">
        <v>4522</v>
      </c>
      <c r="L754" s="165">
        <v>0</v>
      </c>
      <c r="M754" s="165">
        <v>937.65</v>
      </c>
      <c r="N754" s="166">
        <f t="shared" si="11"/>
        <v>19606.650000000001</v>
      </c>
    </row>
    <row r="755" spans="1:14" s="65" customFormat="1" ht="12">
      <c r="A755" s="123">
        <v>488</v>
      </c>
      <c r="B755" s="123">
        <v>488219065</v>
      </c>
      <c r="C755" s="124" t="s">
        <v>278</v>
      </c>
      <c r="D755" s="125">
        <v>219</v>
      </c>
      <c r="E755" s="124" t="s">
        <v>279</v>
      </c>
      <c r="F755" s="125">
        <v>65</v>
      </c>
      <c r="G755" s="124" t="s">
        <v>280</v>
      </c>
      <c r="H755" s="162">
        <v>7</v>
      </c>
      <c r="I755" s="163"/>
      <c r="J755" s="164">
        <v>10417</v>
      </c>
      <c r="K755" s="165">
        <v>5954</v>
      </c>
      <c r="L755" s="165">
        <v>0</v>
      </c>
      <c r="M755" s="165">
        <v>937.65</v>
      </c>
      <c r="N755" s="166">
        <f t="shared" si="11"/>
        <v>17308.650000000001</v>
      </c>
    </row>
    <row r="756" spans="1:14" s="65" customFormat="1" ht="12">
      <c r="A756" s="123">
        <v>488</v>
      </c>
      <c r="B756" s="123">
        <v>488219082</v>
      </c>
      <c r="C756" s="124" t="s">
        <v>278</v>
      </c>
      <c r="D756" s="125">
        <v>219</v>
      </c>
      <c r="E756" s="124" t="s">
        <v>279</v>
      </c>
      <c r="F756" s="125">
        <v>82</v>
      </c>
      <c r="G756" s="124" t="s">
        <v>260</v>
      </c>
      <c r="H756" s="162">
        <v>3</v>
      </c>
      <c r="I756" s="163"/>
      <c r="J756" s="164">
        <v>10859</v>
      </c>
      <c r="K756" s="165">
        <v>4261</v>
      </c>
      <c r="L756" s="165">
        <v>0</v>
      </c>
      <c r="M756" s="165">
        <v>937.65</v>
      </c>
      <c r="N756" s="166">
        <f t="shared" si="11"/>
        <v>16057.65</v>
      </c>
    </row>
    <row r="757" spans="1:14" s="65" customFormat="1" ht="12">
      <c r="A757" s="123">
        <v>488</v>
      </c>
      <c r="B757" s="123">
        <v>488219083</v>
      </c>
      <c r="C757" s="124" t="s">
        <v>278</v>
      </c>
      <c r="D757" s="125">
        <v>219</v>
      </c>
      <c r="E757" s="124" t="s">
        <v>279</v>
      </c>
      <c r="F757" s="125">
        <v>83</v>
      </c>
      <c r="G757" s="124" t="s">
        <v>261</v>
      </c>
      <c r="H757" s="162">
        <v>9.7800000000000011</v>
      </c>
      <c r="I757" s="163"/>
      <c r="J757" s="164">
        <v>9804</v>
      </c>
      <c r="K757" s="165">
        <v>1648</v>
      </c>
      <c r="L757" s="165">
        <v>0</v>
      </c>
      <c r="M757" s="165">
        <v>937.65</v>
      </c>
      <c r="N757" s="166">
        <f t="shared" si="11"/>
        <v>12389.65</v>
      </c>
    </row>
    <row r="758" spans="1:14" s="65" customFormat="1" ht="12">
      <c r="A758" s="123">
        <v>488</v>
      </c>
      <c r="B758" s="123">
        <v>488219118</v>
      </c>
      <c r="C758" s="124" t="s">
        <v>278</v>
      </c>
      <c r="D758" s="125">
        <v>219</v>
      </c>
      <c r="E758" s="124" t="s">
        <v>279</v>
      </c>
      <c r="F758" s="125">
        <v>118</v>
      </c>
      <c r="G758" s="124" t="s">
        <v>461</v>
      </c>
      <c r="H758" s="162">
        <v>0.5</v>
      </c>
      <c r="I758" s="163"/>
      <c r="J758" s="164">
        <v>9519</v>
      </c>
      <c r="K758" s="165">
        <v>1993</v>
      </c>
      <c r="L758" s="165">
        <v>0</v>
      </c>
      <c r="M758" s="165">
        <v>937.65</v>
      </c>
      <c r="N758" s="166">
        <f t="shared" si="11"/>
        <v>12449.65</v>
      </c>
    </row>
    <row r="759" spans="1:14" s="65" customFormat="1" ht="12">
      <c r="A759" s="123">
        <v>488</v>
      </c>
      <c r="B759" s="123">
        <v>488219122</v>
      </c>
      <c r="C759" s="124" t="s">
        <v>278</v>
      </c>
      <c r="D759" s="125">
        <v>219</v>
      </c>
      <c r="E759" s="124" t="s">
        <v>279</v>
      </c>
      <c r="F759" s="125">
        <v>122</v>
      </c>
      <c r="G759" s="124" t="s">
        <v>281</v>
      </c>
      <c r="H759" s="162">
        <v>31</v>
      </c>
      <c r="I759" s="163"/>
      <c r="J759" s="164">
        <v>10534</v>
      </c>
      <c r="K759" s="165">
        <v>3518</v>
      </c>
      <c r="L759" s="165">
        <v>0</v>
      </c>
      <c r="M759" s="165">
        <v>937.65</v>
      </c>
      <c r="N759" s="166">
        <f t="shared" si="11"/>
        <v>14989.65</v>
      </c>
    </row>
    <row r="760" spans="1:14" s="65" customFormat="1" ht="12">
      <c r="A760" s="123">
        <v>488</v>
      </c>
      <c r="B760" s="123">
        <v>488219131</v>
      </c>
      <c r="C760" s="124" t="s">
        <v>278</v>
      </c>
      <c r="D760" s="125">
        <v>219</v>
      </c>
      <c r="E760" s="124" t="s">
        <v>279</v>
      </c>
      <c r="F760" s="125">
        <v>131</v>
      </c>
      <c r="G760" s="124" t="s">
        <v>282</v>
      </c>
      <c r="H760" s="162">
        <v>12.400000000000002</v>
      </c>
      <c r="I760" s="163"/>
      <c r="J760" s="164">
        <v>10410</v>
      </c>
      <c r="K760" s="165">
        <v>2968</v>
      </c>
      <c r="L760" s="165">
        <v>0</v>
      </c>
      <c r="M760" s="165">
        <v>937.65</v>
      </c>
      <c r="N760" s="166">
        <f t="shared" si="11"/>
        <v>14315.65</v>
      </c>
    </row>
    <row r="761" spans="1:14" s="65" customFormat="1" ht="12">
      <c r="A761" s="123">
        <v>488</v>
      </c>
      <c r="B761" s="123">
        <v>488219133</v>
      </c>
      <c r="C761" s="124" t="s">
        <v>278</v>
      </c>
      <c r="D761" s="125">
        <v>219</v>
      </c>
      <c r="E761" s="124" t="s">
        <v>279</v>
      </c>
      <c r="F761" s="125">
        <v>133</v>
      </c>
      <c r="G761" s="124" t="s">
        <v>61</v>
      </c>
      <c r="H761" s="162">
        <v>27</v>
      </c>
      <c r="I761" s="163"/>
      <c r="J761" s="164">
        <v>11158</v>
      </c>
      <c r="K761" s="165">
        <v>2206</v>
      </c>
      <c r="L761" s="165">
        <v>0</v>
      </c>
      <c r="M761" s="165">
        <v>937.65</v>
      </c>
      <c r="N761" s="166">
        <f t="shared" si="11"/>
        <v>14301.65</v>
      </c>
    </row>
    <row r="762" spans="1:14" s="65" customFormat="1" ht="12">
      <c r="A762" s="123">
        <v>488</v>
      </c>
      <c r="B762" s="123">
        <v>488219142</v>
      </c>
      <c r="C762" s="124" t="s">
        <v>278</v>
      </c>
      <c r="D762" s="125">
        <v>219</v>
      </c>
      <c r="E762" s="124" t="s">
        <v>279</v>
      </c>
      <c r="F762" s="125">
        <v>142</v>
      </c>
      <c r="G762" s="124" t="s">
        <v>283</v>
      </c>
      <c r="H762" s="162">
        <v>30</v>
      </c>
      <c r="I762" s="163"/>
      <c r="J762" s="164">
        <v>10934</v>
      </c>
      <c r="K762" s="165">
        <v>8044</v>
      </c>
      <c r="L762" s="165">
        <v>0</v>
      </c>
      <c r="M762" s="165">
        <v>937.65</v>
      </c>
      <c r="N762" s="166">
        <f t="shared" si="11"/>
        <v>19915.650000000001</v>
      </c>
    </row>
    <row r="763" spans="1:14" s="65" customFormat="1" ht="12">
      <c r="A763" s="123">
        <v>488</v>
      </c>
      <c r="B763" s="123">
        <v>488219145</v>
      </c>
      <c r="C763" s="124" t="s">
        <v>278</v>
      </c>
      <c r="D763" s="125">
        <v>219</v>
      </c>
      <c r="E763" s="124" t="s">
        <v>279</v>
      </c>
      <c r="F763" s="125">
        <v>145</v>
      </c>
      <c r="G763" s="124" t="s">
        <v>262</v>
      </c>
      <c r="H763" s="162">
        <v>6.98</v>
      </c>
      <c r="I763" s="163"/>
      <c r="J763" s="164">
        <v>10042</v>
      </c>
      <c r="K763" s="165">
        <v>2654</v>
      </c>
      <c r="L763" s="165">
        <v>0</v>
      </c>
      <c r="M763" s="165">
        <v>937.65</v>
      </c>
      <c r="N763" s="166">
        <f t="shared" si="11"/>
        <v>13633.65</v>
      </c>
    </row>
    <row r="764" spans="1:14" s="65" customFormat="1" ht="12">
      <c r="A764" s="123">
        <v>488</v>
      </c>
      <c r="B764" s="123">
        <v>488219171</v>
      </c>
      <c r="C764" s="124" t="s">
        <v>278</v>
      </c>
      <c r="D764" s="125">
        <v>219</v>
      </c>
      <c r="E764" s="124" t="s">
        <v>279</v>
      </c>
      <c r="F764" s="125">
        <v>171</v>
      </c>
      <c r="G764" s="124" t="s">
        <v>263</v>
      </c>
      <c r="H764" s="162">
        <v>9</v>
      </c>
      <c r="I764" s="163"/>
      <c r="J764" s="164">
        <v>11007</v>
      </c>
      <c r="K764" s="165">
        <v>2894</v>
      </c>
      <c r="L764" s="165">
        <v>0</v>
      </c>
      <c r="M764" s="165">
        <v>937.65</v>
      </c>
      <c r="N764" s="166">
        <f t="shared" si="11"/>
        <v>14838.65</v>
      </c>
    </row>
    <row r="765" spans="1:14" s="65" customFormat="1" ht="12">
      <c r="A765" s="123">
        <v>488</v>
      </c>
      <c r="B765" s="123">
        <v>488219219</v>
      </c>
      <c r="C765" s="124" t="s">
        <v>278</v>
      </c>
      <c r="D765" s="125">
        <v>219</v>
      </c>
      <c r="E765" s="124" t="s">
        <v>279</v>
      </c>
      <c r="F765" s="125">
        <v>219</v>
      </c>
      <c r="G765" s="124" t="s">
        <v>279</v>
      </c>
      <c r="H765" s="162">
        <v>14.95</v>
      </c>
      <c r="I765" s="163"/>
      <c r="J765" s="164">
        <v>11039</v>
      </c>
      <c r="K765" s="165">
        <v>5286</v>
      </c>
      <c r="L765" s="165">
        <v>0</v>
      </c>
      <c r="M765" s="165">
        <v>937.65</v>
      </c>
      <c r="N765" s="166">
        <f t="shared" si="11"/>
        <v>17262.650000000001</v>
      </c>
    </row>
    <row r="766" spans="1:14" s="65" customFormat="1" ht="12">
      <c r="A766" s="123">
        <v>488</v>
      </c>
      <c r="B766" s="123">
        <v>488219231</v>
      </c>
      <c r="C766" s="124" t="s">
        <v>278</v>
      </c>
      <c r="D766" s="125">
        <v>219</v>
      </c>
      <c r="E766" s="124" t="s">
        <v>279</v>
      </c>
      <c r="F766" s="125">
        <v>231</v>
      </c>
      <c r="G766" s="124" t="s">
        <v>266</v>
      </c>
      <c r="H766" s="162">
        <v>26.15</v>
      </c>
      <c r="I766" s="163"/>
      <c r="J766" s="164">
        <v>10740</v>
      </c>
      <c r="K766" s="165">
        <v>2557</v>
      </c>
      <c r="L766" s="165">
        <v>0</v>
      </c>
      <c r="M766" s="165">
        <v>937.65</v>
      </c>
      <c r="N766" s="166">
        <f t="shared" si="11"/>
        <v>14234.65</v>
      </c>
    </row>
    <row r="767" spans="1:14" s="65" customFormat="1" ht="12">
      <c r="A767" s="123">
        <v>488</v>
      </c>
      <c r="B767" s="123">
        <v>488219239</v>
      </c>
      <c r="C767" s="124" t="s">
        <v>278</v>
      </c>
      <c r="D767" s="125">
        <v>219</v>
      </c>
      <c r="E767" s="124" t="s">
        <v>279</v>
      </c>
      <c r="F767" s="125">
        <v>239</v>
      </c>
      <c r="G767" s="124" t="s">
        <v>258</v>
      </c>
      <c r="H767" s="162">
        <v>9.09</v>
      </c>
      <c r="I767" s="163"/>
      <c r="J767" s="164">
        <v>10036</v>
      </c>
      <c r="K767" s="165">
        <v>3770</v>
      </c>
      <c r="L767" s="165">
        <v>0</v>
      </c>
      <c r="M767" s="165">
        <v>937.65</v>
      </c>
      <c r="N767" s="166">
        <f t="shared" si="11"/>
        <v>14743.65</v>
      </c>
    </row>
    <row r="768" spans="1:14" s="65" customFormat="1" ht="12">
      <c r="A768" s="123">
        <v>488</v>
      </c>
      <c r="B768" s="123">
        <v>488219243</v>
      </c>
      <c r="C768" s="124" t="s">
        <v>278</v>
      </c>
      <c r="D768" s="125">
        <v>219</v>
      </c>
      <c r="E768" s="124" t="s">
        <v>279</v>
      </c>
      <c r="F768" s="125">
        <v>243</v>
      </c>
      <c r="G768" s="124" t="s">
        <v>84</v>
      </c>
      <c r="H768" s="162">
        <v>21.92</v>
      </c>
      <c r="I768" s="163"/>
      <c r="J768" s="164">
        <v>10520</v>
      </c>
      <c r="K768" s="165">
        <v>2177</v>
      </c>
      <c r="L768" s="165">
        <v>0</v>
      </c>
      <c r="M768" s="165">
        <v>937.65</v>
      </c>
      <c r="N768" s="166">
        <f t="shared" si="11"/>
        <v>13634.65</v>
      </c>
    </row>
    <row r="769" spans="1:14" s="65" customFormat="1" ht="12">
      <c r="A769" s="123">
        <v>488</v>
      </c>
      <c r="B769" s="123">
        <v>488219244</v>
      </c>
      <c r="C769" s="124" t="s">
        <v>278</v>
      </c>
      <c r="D769" s="125">
        <v>219</v>
      </c>
      <c r="E769" s="124" t="s">
        <v>279</v>
      </c>
      <c r="F769" s="125">
        <v>244</v>
      </c>
      <c r="G769" s="124" t="s">
        <v>28</v>
      </c>
      <c r="H769" s="162">
        <v>203.35</v>
      </c>
      <c r="I769" s="163"/>
      <c r="J769" s="164">
        <v>11837</v>
      </c>
      <c r="K769" s="165">
        <v>4268</v>
      </c>
      <c r="L769" s="165">
        <v>0</v>
      </c>
      <c r="M769" s="165">
        <v>937.65</v>
      </c>
      <c r="N769" s="166">
        <f t="shared" si="11"/>
        <v>17042.650000000001</v>
      </c>
    </row>
    <row r="770" spans="1:14" s="65" customFormat="1" ht="12">
      <c r="A770" s="123">
        <v>488</v>
      </c>
      <c r="B770" s="123">
        <v>488219251</v>
      </c>
      <c r="C770" s="124" t="s">
        <v>278</v>
      </c>
      <c r="D770" s="125">
        <v>219</v>
      </c>
      <c r="E770" s="124" t="s">
        <v>279</v>
      </c>
      <c r="F770" s="125">
        <v>251</v>
      </c>
      <c r="G770" s="124" t="s">
        <v>250</v>
      </c>
      <c r="H770" s="162">
        <v>100.24999999999999</v>
      </c>
      <c r="I770" s="163"/>
      <c r="J770" s="164">
        <v>10781</v>
      </c>
      <c r="K770" s="165">
        <v>2478</v>
      </c>
      <c r="L770" s="165">
        <v>0</v>
      </c>
      <c r="M770" s="165">
        <v>937.65</v>
      </c>
      <c r="N770" s="166">
        <f t="shared" si="11"/>
        <v>14196.65</v>
      </c>
    </row>
    <row r="771" spans="1:14" s="65" customFormat="1" ht="12">
      <c r="A771" s="123">
        <v>488</v>
      </c>
      <c r="B771" s="123">
        <v>488219264</v>
      </c>
      <c r="C771" s="124" t="s">
        <v>278</v>
      </c>
      <c r="D771" s="125">
        <v>219</v>
      </c>
      <c r="E771" s="124" t="s">
        <v>279</v>
      </c>
      <c r="F771" s="125">
        <v>264</v>
      </c>
      <c r="G771" s="124" t="s">
        <v>284</v>
      </c>
      <c r="H771" s="162">
        <v>17</v>
      </c>
      <c r="I771" s="163"/>
      <c r="J771" s="164">
        <v>10238</v>
      </c>
      <c r="K771" s="165">
        <v>4127</v>
      </c>
      <c r="L771" s="165">
        <v>0</v>
      </c>
      <c r="M771" s="165">
        <v>937.65</v>
      </c>
      <c r="N771" s="166">
        <f t="shared" si="11"/>
        <v>15302.65</v>
      </c>
    </row>
    <row r="772" spans="1:14" s="65" customFormat="1" ht="12">
      <c r="A772" s="123">
        <v>488</v>
      </c>
      <c r="B772" s="123">
        <v>488219285</v>
      </c>
      <c r="C772" s="124" t="s">
        <v>278</v>
      </c>
      <c r="D772" s="125">
        <v>219</v>
      </c>
      <c r="E772" s="124" t="s">
        <v>279</v>
      </c>
      <c r="F772" s="125">
        <v>285</v>
      </c>
      <c r="G772" s="124" t="s">
        <v>29</v>
      </c>
      <c r="H772" s="162">
        <v>1.47</v>
      </c>
      <c r="I772" s="163"/>
      <c r="J772" s="164">
        <v>11688.430466808875</v>
      </c>
      <c r="K772" s="165">
        <v>3312</v>
      </c>
      <c r="L772" s="165">
        <v>0</v>
      </c>
      <c r="M772" s="165">
        <v>937.65</v>
      </c>
      <c r="N772" s="166">
        <f t="shared" si="11"/>
        <v>15938.080466808875</v>
      </c>
    </row>
    <row r="773" spans="1:14" s="65" customFormat="1" ht="12">
      <c r="A773" s="123">
        <v>488</v>
      </c>
      <c r="B773" s="123">
        <v>488219293</v>
      </c>
      <c r="C773" s="124" t="s">
        <v>278</v>
      </c>
      <c r="D773" s="125">
        <v>219</v>
      </c>
      <c r="E773" s="124" t="s">
        <v>279</v>
      </c>
      <c r="F773" s="125">
        <v>293</v>
      </c>
      <c r="G773" s="124" t="s">
        <v>177</v>
      </c>
      <c r="H773" s="162">
        <v>3</v>
      </c>
      <c r="I773" s="163"/>
      <c r="J773" s="164">
        <v>14147</v>
      </c>
      <c r="K773" s="165">
        <v>851</v>
      </c>
      <c r="L773" s="165">
        <v>0</v>
      </c>
      <c r="M773" s="165">
        <v>937.65</v>
      </c>
      <c r="N773" s="166">
        <f t="shared" si="11"/>
        <v>15935.65</v>
      </c>
    </row>
    <row r="774" spans="1:14" s="65" customFormat="1" ht="12">
      <c r="A774" s="123">
        <v>488</v>
      </c>
      <c r="B774" s="123">
        <v>488219336</v>
      </c>
      <c r="C774" s="124" t="s">
        <v>278</v>
      </c>
      <c r="D774" s="125">
        <v>219</v>
      </c>
      <c r="E774" s="124" t="s">
        <v>279</v>
      </c>
      <c r="F774" s="125">
        <v>336</v>
      </c>
      <c r="G774" s="124" t="s">
        <v>31</v>
      </c>
      <c r="H774" s="162">
        <v>262.17000000000007</v>
      </c>
      <c r="I774" s="163"/>
      <c r="J774" s="164">
        <v>10745</v>
      </c>
      <c r="K774" s="165">
        <v>2331</v>
      </c>
      <c r="L774" s="165">
        <v>0</v>
      </c>
      <c r="M774" s="165">
        <v>937.65</v>
      </c>
      <c r="N774" s="166">
        <f t="shared" si="11"/>
        <v>14013.65</v>
      </c>
    </row>
    <row r="775" spans="1:14" s="65" customFormat="1" ht="12">
      <c r="A775" s="123">
        <v>488</v>
      </c>
      <c r="B775" s="123">
        <v>488219625</v>
      </c>
      <c r="C775" s="124" t="s">
        <v>278</v>
      </c>
      <c r="D775" s="125">
        <v>219</v>
      </c>
      <c r="E775" s="124" t="s">
        <v>279</v>
      </c>
      <c r="F775" s="125">
        <v>625</v>
      </c>
      <c r="G775" s="124" t="s">
        <v>96</v>
      </c>
      <c r="H775" s="162">
        <v>5</v>
      </c>
      <c r="I775" s="163"/>
      <c r="J775" s="164">
        <v>9341</v>
      </c>
      <c r="K775" s="165">
        <v>1350</v>
      </c>
      <c r="L775" s="165">
        <v>0</v>
      </c>
      <c r="M775" s="165">
        <v>937.65</v>
      </c>
      <c r="N775" s="166">
        <f t="shared" si="11"/>
        <v>11628.65</v>
      </c>
    </row>
    <row r="776" spans="1:14" s="65" customFormat="1" ht="12">
      <c r="A776" s="123">
        <v>488</v>
      </c>
      <c r="B776" s="123">
        <v>488219760</v>
      </c>
      <c r="C776" s="124" t="s">
        <v>278</v>
      </c>
      <c r="D776" s="125">
        <v>219</v>
      </c>
      <c r="E776" s="124" t="s">
        <v>279</v>
      </c>
      <c r="F776" s="125">
        <v>760</v>
      </c>
      <c r="G776" s="124" t="s">
        <v>270</v>
      </c>
      <c r="H776" s="162">
        <v>7.5</v>
      </c>
      <c r="I776" s="163"/>
      <c r="J776" s="164">
        <v>10759</v>
      </c>
      <c r="K776" s="165">
        <v>2454</v>
      </c>
      <c r="L776" s="165">
        <v>0</v>
      </c>
      <c r="M776" s="165">
        <v>937.65</v>
      </c>
      <c r="N776" s="166">
        <f t="shared" si="11"/>
        <v>14150.65</v>
      </c>
    </row>
    <row r="777" spans="1:14" s="65" customFormat="1" ht="12">
      <c r="A777" s="123">
        <v>488</v>
      </c>
      <c r="B777" s="123">
        <v>488219780</v>
      </c>
      <c r="C777" s="124" t="s">
        <v>278</v>
      </c>
      <c r="D777" s="125">
        <v>219</v>
      </c>
      <c r="E777" s="124" t="s">
        <v>279</v>
      </c>
      <c r="F777" s="125">
        <v>780</v>
      </c>
      <c r="G777" s="124" t="s">
        <v>251</v>
      </c>
      <c r="H777" s="162">
        <v>40.36</v>
      </c>
      <c r="I777" s="163"/>
      <c r="J777" s="164">
        <v>11604</v>
      </c>
      <c r="K777" s="165">
        <v>2211</v>
      </c>
      <c r="L777" s="165">
        <v>0</v>
      </c>
      <c r="M777" s="165">
        <v>937.65</v>
      </c>
      <c r="N777" s="166">
        <f t="shared" si="11"/>
        <v>14752.65</v>
      </c>
    </row>
    <row r="778" spans="1:14" s="65" customFormat="1" ht="12">
      <c r="A778" s="123">
        <v>489</v>
      </c>
      <c r="B778" s="123">
        <v>489020020</v>
      </c>
      <c r="C778" s="124" t="s">
        <v>285</v>
      </c>
      <c r="D778" s="125">
        <v>20</v>
      </c>
      <c r="E778" s="124" t="s">
        <v>131</v>
      </c>
      <c r="F778" s="125">
        <v>20</v>
      </c>
      <c r="G778" s="124" t="s">
        <v>131</v>
      </c>
      <c r="H778" s="162">
        <v>180.25999999999996</v>
      </c>
      <c r="I778" s="163"/>
      <c r="J778" s="164">
        <v>11386</v>
      </c>
      <c r="K778" s="165">
        <v>3161</v>
      </c>
      <c r="L778" s="165">
        <v>0</v>
      </c>
      <c r="M778" s="165">
        <v>937.65</v>
      </c>
      <c r="N778" s="166">
        <f t="shared" si="11"/>
        <v>15484.65</v>
      </c>
    </row>
    <row r="779" spans="1:14" s="65" customFormat="1" ht="12">
      <c r="A779" s="123">
        <v>489</v>
      </c>
      <c r="B779" s="123">
        <v>489020036</v>
      </c>
      <c r="C779" s="124" t="s">
        <v>285</v>
      </c>
      <c r="D779" s="125">
        <v>20</v>
      </c>
      <c r="E779" s="124" t="s">
        <v>131</v>
      </c>
      <c r="F779" s="125">
        <v>36</v>
      </c>
      <c r="G779" s="124" t="s">
        <v>132</v>
      </c>
      <c r="H779" s="162">
        <v>102.75</v>
      </c>
      <c r="I779" s="163"/>
      <c r="J779" s="164">
        <v>11293</v>
      </c>
      <c r="K779" s="165">
        <v>3692</v>
      </c>
      <c r="L779" s="165">
        <v>0</v>
      </c>
      <c r="M779" s="165">
        <v>937.65</v>
      </c>
      <c r="N779" s="166">
        <f t="shared" ref="N779:N842" si="12">SUM(J779:M779)</f>
        <v>15922.65</v>
      </c>
    </row>
    <row r="780" spans="1:14" s="65" customFormat="1" ht="12">
      <c r="A780" s="123">
        <v>489</v>
      </c>
      <c r="B780" s="123">
        <v>489020052</v>
      </c>
      <c r="C780" s="124" t="s">
        <v>285</v>
      </c>
      <c r="D780" s="125">
        <v>20</v>
      </c>
      <c r="E780" s="124" t="s">
        <v>131</v>
      </c>
      <c r="F780" s="125">
        <v>52</v>
      </c>
      <c r="G780" s="124" t="s">
        <v>259</v>
      </c>
      <c r="H780" s="162">
        <v>10</v>
      </c>
      <c r="I780" s="163"/>
      <c r="J780" s="164">
        <v>11427</v>
      </c>
      <c r="K780" s="165">
        <v>3652</v>
      </c>
      <c r="L780" s="165">
        <v>0</v>
      </c>
      <c r="M780" s="165">
        <v>937.65</v>
      </c>
      <c r="N780" s="166">
        <f t="shared" si="12"/>
        <v>16016.65</v>
      </c>
    </row>
    <row r="781" spans="1:14" s="65" customFormat="1" ht="12">
      <c r="A781" s="123">
        <v>489</v>
      </c>
      <c r="B781" s="123">
        <v>489020096</v>
      </c>
      <c r="C781" s="124" t="s">
        <v>285</v>
      </c>
      <c r="D781" s="125">
        <v>20</v>
      </c>
      <c r="E781" s="124" t="s">
        <v>131</v>
      </c>
      <c r="F781" s="125">
        <v>96</v>
      </c>
      <c r="G781" s="124" t="s">
        <v>216</v>
      </c>
      <c r="H781" s="162">
        <v>103.03000000000002</v>
      </c>
      <c r="I781" s="163"/>
      <c r="J781" s="164">
        <v>11403</v>
      </c>
      <c r="K781" s="165">
        <v>6207</v>
      </c>
      <c r="L781" s="165">
        <v>0</v>
      </c>
      <c r="M781" s="165">
        <v>937.65</v>
      </c>
      <c r="N781" s="166">
        <f t="shared" si="12"/>
        <v>18547.650000000001</v>
      </c>
    </row>
    <row r="782" spans="1:14" s="65" customFormat="1" ht="12">
      <c r="A782" s="123">
        <v>489</v>
      </c>
      <c r="B782" s="123">
        <v>489020172</v>
      </c>
      <c r="C782" s="124" t="s">
        <v>285</v>
      </c>
      <c r="D782" s="125">
        <v>20</v>
      </c>
      <c r="E782" s="124" t="s">
        <v>131</v>
      </c>
      <c r="F782" s="125">
        <v>172</v>
      </c>
      <c r="G782" s="124" t="s">
        <v>264</v>
      </c>
      <c r="H782" s="162">
        <v>48.74</v>
      </c>
      <c r="I782" s="163"/>
      <c r="J782" s="164">
        <v>10981</v>
      </c>
      <c r="K782" s="165">
        <v>6518</v>
      </c>
      <c r="L782" s="165">
        <v>0</v>
      </c>
      <c r="M782" s="165">
        <v>937.65</v>
      </c>
      <c r="N782" s="166">
        <f t="shared" si="12"/>
        <v>18436.650000000001</v>
      </c>
    </row>
    <row r="783" spans="1:14" s="65" customFormat="1" ht="12">
      <c r="A783" s="123">
        <v>489</v>
      </c>
      <c r="B783" s="123">
        <v>489020201</v>
      </c>
      <c r="C783" s="124" t="s">
        <v>285</v>
      </c>
      <c r="D783" s="125">
        <v>20</v>
      </c>
      <c r="E783" s="124" t="s">
        <v>131</v>
      </c>
      <c r="F783" s="125">
        <v>201</v>
      </c>
      <c r="G783" s="124" t="s">
        <v>10</v>
      </c>
      <c r="H783" s="162">
        <v>1</v>
      </c>
      <c r="I783" s="163"/>
      <c r="J783" s="164">
        <v>15145</v>
      </c>
      <c r="K783" s="165">
        <v>0</v>
      </c>
      <c r="L783" s="165">
        <v>0</v>
      </c>
      <c r="M783" s="165">
        <v>937.65</v>
      </c>
      <c r="N783" s="166">
        <f t="shared" si="12"/>
        <v>16082.65</v>
      </c>
    </row>
    <row r="784" spans="1:14" s="65" customFormat="1" ht="12">
      <c r="A784" s="123">
        <v>489</v>
      </c>
      <c r="B784" s="123">
        <v>489020239</v>
      </c>
      <c r="C784" s="124" t="s">
        <v>285</v>
      </c>
      <c r="D784" s="125">
        <v>20</v>
      </c>
      <c r="E784" s="124" t="s">
        <v>131</v>
      </c>
      <c r="F784" s="125">
        <v>239</v>
      </c>
      <c r="G784" s="124" t="s">
        <v>258</v>
      </c>
      <c r="H784" s="162">
        <v>60.220000000000006</v>
      </c>
      <c r="I784" s="163"/>
      <c r="J784" s="164">
        <v>11021</v>
      </c>
      <c r="K784" s="165">
        <v>4140</v>
      </c>
      <c r="L784" s="165">
        <v>0</v>
      </c>
      <c r="M784" s="165">
        <v>937.65</v>
      </c>
      <c r="N784" s="166">
        <f t="shared" si="12"/>
        <v>16098.65</v>
      </c>
    </row>
    <row r="785" spans="1:14" s="65" customFormat="1" ht="12">
      <c r="A785" s="123">
        <v>489</v>
      </c>
      <c r="B785" s="123">
        <v>489020242</v>
      </c>
      <c r="C785" s="124" t="s">
        <v>285</v>
      </c>
      <c r="D785" s="125">
        <v>20</v>
      </c>
      <c r="E785" s="124" t="s">
        <v>131</v>
      </c>
      <c r="F785" s="125">
        <v>242</v>
      </c>
      <c r="G785" s="124" t="s">
        <v>286</v>
      </c>
      <c r="H785" s="162">
        <v>3.05</v>
      </c>
      <c r="I785" s="163"/>
      <c r="J785" s="164">
        <v>13444</v>
      </c>
      <c r="K785" s="165">
        <v>54685</v>
      </c>
      <c r="L785" s="165">
        <v>0</v>
      </c>
      <c r="M785" s="165">
        <v>937.65</v>
      </c>
      <c r="N785" s="166">
        <f t="shared" si="12"/>
        <v>69066.649999999994</v>
      </c>
    </row>
    <row r="786" spans="1:14" s="65" customFormat="1" ht="12">
      <c r="A786" s="123">
        <v>489</v>
      </c>
      <c r="B786" s="123">
        <v>489020261</v>
      </c>
      <c r="C786" s="124" t="s">
        <v>285</v>
      </c>
      <c r="D786" s="125">
        <v>20</v>
      </c>
      <c r="E786" s="124" t="s">
        <v>131</v>
      </c>
      <c r="F786" s="125">
        <v>261</v>
      </c>
      <c r="G786" s="124" t="s">
        <v>133</v>
      </c>
      <c r="H786" s="162">
        <v>185.07</v>
      </c>
      <c r="I786" s="163"/>
      <c r="J786" s="164">
        <v>11089</v>
      </c>
      <c r="K786" s="165">
        <v>7033</v>
      </c>
      <c r="L786" s="165">
        <v>0</v>
      </c>
      <c r="M786" s="165">
        <v>937.65</v>
      </c>
      <c r="N786" s="166">
        <f t="shared" si="12"/>
        <v>19059.650000000001</v>
      </c>
    </row>
    <row r="787" spans="1:14" s="65" customFormat="1" ht="12">
      <c r="A787" s="123">
        <v>489</v>
      </c>
      <c r="B787" s="123">
        <v>489020300</v>
      </c>
      <c r="C787" s="124" t="s">
        <v>285</v>
      </c>
      <c r="D787" s="125">
        <v>20</v>
      </c>
      <c r="E787" s="124" t="s">
        <v>131</v>
      </c>
      <c r="F787" s="125">
        <v>300</v>
      </c>
      <c r="G787" s="124" t="s">
        <v>134</v>
      </c>
      <c r="H787" s="162">
        <v>3</v>
      </c>
      <c r="I787" s="163"/>
      <c r="J787" s="164">
        <v>10556</v>
      </c>
      <c r="K787" s="165">
        <v>19944</v>
      </c>
      <c r="L787" s="165">
        <v>0</v>
      </c>
      <c r="M787" s="165">
        <v>937.65</v>
      </c>
      <c r="N787" s="166">
        <f t="shared" si="12"/>
        <v>31437.65</v>
      </c>
    </row>
    <row r="788" spans="1:14" s="65" customFormat="1" ht="12">
      <c r="A788" s="123">
        <v>489</v>
      </c>
      <c r="B788" s="123">
        <v>489020310</v>
      </c>
      <c r="C788" s="124" t="s">
        <v>285</v>
      </c>
      <c r="D788" s="125">
        <v>20</v>
      </c>
      <c r="E788" s="124" t="s">
        <v>131</v>
      </c>
      <c r="F788" s="125">
        <v>310</v>
      </c>
      <c r="G788" s="124" t="s">
        <v>267</v>
      </c>
      <c r="H788" s="162">
        <v>18.78</v>
      </c>
      <c r="I788" s="163"/>
      <c r="J788" s="164">
        <v>10882</v>
      </c>
      <c r="K788" s="165">
        <v>1126</v>
      </c>
      <c r="L788" s="165">
        <v>0</v>
      </c>
      <c r="M788" s="165">
        <v>937.65</v>
      </c>
      <c r="N788" s="166">
        <f t="shared" si="12"/>
        <v>12945.65</v>
      </c>
    </row>
    <row r="789" spans="1:14" s="65" customFormat="1" ht="12">
      <c r="A789" s="123">
        <v>489</v>
      </c>
      <c r="B789" s="123">
        <v>489020645</v>
      </c>
      <c r="C789" s="124" t="s">
        <v>285</v>
      </c>
      <c r="D789" s="125">
        <v>20</v>
      </c>
      <c r="E789" s="124" t="s">
        <v>131</v>
      </c>
      <c r="F789" s="125">
        <v>645</v>
      </c>
      <c r="G789" s="124" t="s">
        <v>135</v>
      </c>
      <c r="H789" s="162">
        <v>79.59</v>
      </c>
      <c r="I789" s="163"/>
      <c r="J789" s="164">
        <v>11550</v>
      </c>
      <c r="K789" s="165">
        <v>4407</v>
      </c>
      <c r="L789" s="165">
        <v>0</v>
      </c>
      <c r="M789" s="165">
        <v>937.65</v>
      </c>
      <c r="N789" s="166">
        <f t="shared" si="12"/>
        <v>16894.650000000001</v>
      </c>
    </row>
    <row r="790" spans="1:14" s="65" customFormat="1" ht="12">
      <c r="A790" s="123">
        <v>489</v>
      </c>
      <c r="B790" s="123">
        <v>489020660</v>
      </c>
      <c r="C790" s="124" t="s">
        <v>285</v>
      </c>
      <c r="D790" s="125">
        <v>20</v>
      </c>
      <c r="E790" s="124" t="s">
        <v>131</v>
      </c>
      <c r="F790" s="125">
        <v>660</v>
      </c>
      <c r="G790" s="124" t="s">
        <v>136</v>
      </c>
      <c r="H790" s="162">
        <v>12.12</v>
      </c>
      <c r="I790" s="163"/>
      <c r="J790" s="164">
        <v>11986</v>
      </c>
      <c r="K790" s="165">
        <v>9707</v>
      </c>
      <c r="L790" s="165">
        <v>0</v>
      </c>
      <c r="M790" s="165">
        <v>937.65</v>
      </c>
      <c r="N790" s="166">
        <f t="shared" si="12"/>
        <v>22630.65</v>
      </c>
    </row>
    <row r="791" spans="1:14" s="65" customFormat="1" ht="12">
      <c r="A791" s="123">
        <v>489</v>
      </c>
      <c r="B791" s="123">
        <v>489020712</v>
      </c>
      <c r="C791" s="124" t="s">
        <v>285</v>
      </c>
      <c r="D791" s="125">
        <v>20</v>
      </c>
      <c r="E791" s="124" t="s">
        <v>131</v>
      </c>
      <c r="F791" s="125">
        <v>712</v>
      </c>
      <c r="G791" s="124" t="s">
        <v>130</v>
      </c>
      <c r="H791" s="162">
        <v>34</v>
      </c>
      <c r="I791" s="163"/>
      <c r="J791" s="164">
        <v>10923</v>
      </c>
      <c r="K791" s="165">
        <v>7655</v>
      </c>
      <c r="L791" s="165">
        <v>0</v>
      </c>
      <c r="M791" s="165">
        <v>937.65</v>
      </c>
      <c r="N791" s="166">
        <f t="shared" si="12"/>
        <v>19515.650000000001</v>
      </c>
    </row>
    <row r="792" spans="1:14" s="65" customFormat="1" ht="12">
      <c r="A792" s="123">
        <v>491</v>
      </c>
      <c r="B792" s="123">
        <v>491095072</v>
      </c>
      <c r="C792" s="124" t="s">
        <v>287</v>
      </c>
      <c r="D792" s="125">
        <v>95</v>
      </c>
      <c r="E792" s="124" t="s">
        <v>288</v>
      </c>
      <c r="F792" s="125">
        <v>72</v>
      </c>
      <c r="G792" s="124" t="s">
        <v>289</v>
      </c>
      <c r="H792" s="162">
        <v>4</v>
      </c>
      <c r="I792" s="163"/>
      <c r="J792" s="164">
        <v>10806.205558336456</v>
      </c>
      <c r="K792" s="165">
        <v>2436</v>
      </c>
      <c r="L792" s="165">
        <v>0</v>
      </c>
      <c r="M792" s="165">
        <v>937.65</v>
      </c>
      <c r="N792" s="166">
        <f t="shared" si="12"/>
        <v>14179.855558336456</v>
      </c>
    </row>
    <row r="793" spans="1:14" s="65" customFormat="1" ht="12">
      <c r="A793" s="123">
        <v>491</v>
      </c>
      <c r="B793" s="123">
        <v>491095094</v>
      </c>
      <c r="C793" s="124" t="s">
        <v>287</v>
      </c>
      <c r="D793" s="125">
        <v>95</v>
      </c>
      <c r="E793" s="124" t="s">
        <v>288</v>
      </c>
      <c r="F793" s="125">
        <v>94</v>
      </c>
      <c r="G793" s="124" t="s">
        <v>298</v>
      </c>
      <c r="H793" s="162">
        <v>2</v>
      </c>
      <c r="I793" s="163"/>
      <c r="J793" s="164">
        <v>11395.758941280055</v>
      </c>
      <c r="K793" s="165">
        <v>799</v>
      </c>
      <c r="L793" s="165">
        <v>0</v>
      </c>
      <c r="M793" s="165">
        <v>937.65</v>
      </c>
      <c r="N793" s="166">
        <f t="shared" si="12"/>
        <v>13132.408941280055</v>
      </c>
    </row>
    <row r="794" spans="1:14" s="65" customFormat="1" ht="12">
      <c r="A794" s="123">
        <v>491</v>
      </c>
      <c r="B794" s="123">
        <v>491095095</v>
      </c>
      <c r="C794" s="124" t="s">
        <v>287</v>
      </c>
      <c r="D794" s="125">
        <v>95</v>
      </c>
      <c r="E794" s="124" t="s">
        <v>288</v>
      </c>
      <c r="F794" s="125">
        <v>95</v>
      </c>
      <c r="G794" s="124" t="s">
        <v>288</v>
      </c>
      <c r="H794" s="162">
        <v>1228.6300000000006</v>
      </c>
      <c r="I794" s="163"/>
      <c r="J794" s="164">
        <v>11905</v>
      </c>
      <c r="K794" s="165">
        <v>0</v>
      </c>
      <c r="L794" s="165">
        <v>0</v>
      </c>
      <c r="M794" s="165">
        <v>937.65</v>
      </c>
      <c r="N794" s="166">
        <f t="shared" si="12"/>
        <v>12842.65</v>
      </c>
    </row>
    <row r="795" spans="1:14" s="65" customFormat="1" ht="12">
      <c r="A795" s="123">
        <v>491</v>
      </c>
      <c r="B795" s="123">
        <v>491095185</v>
      </c>
      <c r="C795" s="124" t="s">
        <v>287</v>
      </c>
      <c r="D795" s="125">
        <v>95</v>
      </c>
      <c r="E795" s="124" t="s">
        <v>288</v>
      </c>
      <c r="F795" s="125">
        <v>185</v>
      </c>
      <c r="G795" s="124" t="s">
        <v>186</v>
      </c>
      <c r="H795" s="162">
        <v>0.99</v>
      </c>
      <c r="I795" s="163"/>
      <c r="J795" s="164">
        <v>12079.893070956668</v>
      </c>
      <c r="K795" s="165">
        <v>1966</v>
      </c>
      <c r="L795" s="165">
        <v>0</v>
      </c>
      <c r="M795" s="165">
        <v>937.65</v>
      </c>
      <c r="N795" s="166">
        <f t="shared" si="12"/>
        <v>14983.543070956668</v>
      </c>
    </row>
    <row r="796" spans="1:14" s="65" customFormat="1" ht="12">
      <c r="A796" s="123">
        <v>491</v>
      </c>
      <c r="B796" s="123">
        <v>491095201</v>
      </c>
      <c r="C796" s="124" t="s">
        <v>287</v>
      </c>
      <c r="D796" s="125">
        <v>95</v>
      </c>
      <c r="E796" s="124" t="s">
        <v>288</v>
      </c>
      <c r="F796" s="125">
        <v>201</v>
      </c>
      <c r="G796" s="124" t="s">
        <v>10</v>
      </c>
      <c r="H796" s="162">
        <v>6.66</v>
      </c>
      <c r="I796" s="163"/>
      <c r="J796" s="164">
        <v>9076</v>
      </c>
      <c r="K796" s="165">
        <v>0</v>
      </c>
      <c r="L796" s="165">
        <v>0</v>
      </c>
      <c r="M796" s="165">
        <v>937.65</v>
      </c>
      <c r="N796" s="166">
        <f t="shared" si="12"/>
        <v>10013.65</v>
      </c>
    </row>
    <row r="797" spans="1:14" s="65" customFormat="1" ht="12">
      <c r="A797" s="123">
        <v>491</v>
      </c>
      <c r="B797" s="123">
        <v>491095218</v>
      </c>
      <c r="C797" s="124" t="s">
        <v>287</v>
      </c>
      <c r="D797" s="125">
        <v>95</v>
      </c>
      <c r="E797" s="124" t="s">
        <v>288</v>
      </c>
      <c r="F797" s="125">
        <v>218</v>
      </c>
      <c r="G797" s="124" t="s">
        <v>174</v>
      </c>
      <c r="H797" s="162">
        <v>3</v>
      </c>
      <c r="I797" s="163"/>
      <c r="J797" s="164">
        <v>15145</v>
      </c>
      <c r="K797" s="165">
        <v>5416</v>
      </c>
      <c r="L797" s="165">
        <v>0</v>
      </c>
      <c r="M797" s="165">
        <v>937.65</v>
      </c>
      <c r="N797" s="166">
        <f t="shared" si="12"/>
        <v>21498.65</v>
      </c>
    </row>
    <row r="798" spans="1:14" s="65" customFormat="1" ht="12">
      <c r="A798" s="123">
        <v>491</v>
      </c>
      <c r="B798" s="123">
        <v>491095265</v>
      </c>
      <c r="C798" s="124" t="s">
        <v>287</v>
      </c>
      <c r="D798" s="125">
        <v>95</v>
      </c>
      <c r="E798" s="124" t="s">
        <v>288</v>
      </c>
      <c r="F798" s="125">
        <v>265</v>
      </c>
      <c r="G798" s="124" t="s">
        <v>397</v>
      </c>
      <c r="H798" s="162">
        <v>0.94</v>
      </c>
      <c r="I798" s="163"/>
      <c r="J798" s="164">
        <v>10499.184729073064</v>
      </c>
      <c r="K798" s="165">
        <v>4428</v>
      </c>
      <c r="L798" s="165">
        <v>0</v>
      </c>
      <c r="M798" s="165">
        <v>937.65</v>
      </c>
      <c r="N798" s="166">
        <f t="shared" si="12"/>
        <v>15864.834729073063</v>
      </c>
    </row>
    <row r="799" spans="1:14" s="65" customFormat="1" ht="12">
      <c r="A799" s="123">
        <v>491</v>
      </c>
      <c r="B799" s="123">
        <v>491095273</v>
      </c>
      <c r="C799" s="124" t="s">
        <v>287</v>
      </c>
      <c r="D799" s="125">
        <v>95</v>
      </c>
      <c r="E799" s="124" t="s">
        <v>288</v>
      </c>
      <c r="F799" s="125">
        <v>273</v>
      </c>
      <c r="G799" s="124" t="s">
        <v>290</v>
      </c>
      <c r="H799" s="162">
        <v>7</v>
      </c>
      <c r="I799" s="163"/>
      <c r="J799" s="164">
        <v>9123</v>
      </c>
      <c r="K799" s="165">
        <v>2912</v>
      </c>
      <c r="L799" s="165">
        <v>0</v>
      </c>
      <c r="M799" s="165">
        <v>937.65</v>
      </c>
      <c r="N799" s="166">
        <f t="shared" si="12"/>
        <v>12972.65</v>
      </c>
    </row>
    <row r="800" spans="1:14" s="65" customFormat="1" ht="12">
      <c r="A800" s="123">
        <v>491</v>
      </c>
      <c r="B800" s="123">
        <v>491095292</v>
      </c>
      <c r="C800" s="124" t="s">
        <v>287</v>
      </c>
      <c r="D800" s="125">
        <v>95</v>
      </c>
      <c r="E800" s="124" t="s">
        <v>288</v>
      </c>
      <c r="F800" s="125">
        <v>292</v>
      </c>
      <c r="G800" s="124" t="s">
        <v>291</v>
      </c>
      <c r="H800" s="162">
        <v>8.5500000000000007</v>
      </c>
      <c r="I800" s="163"/>
      <c r="J800" s="164">
        <v>9634</v>
      </c>
      <c r="K800" s="165">
        <v>1675</v>
      </c>
      <c r="L800" s="165">
        <v>0</v>
      </c>
      <c r="M800" s="165">
        <v>937.65</v>
      </c>
      <c r="N800" s="166">
        <f t="shared" si="12"/>
        <v>12246.65</v>
      </c>
    </row>
    <row r="801" spans="1:14" s="65" customFormat="1" ht="12">
      <c r="A801" s="123">
        <v>491</v>
      </c>
      <c r="B801" s="123">
        <v>491095293</v>
      </c>
      <c r="C801" s="124" t="s">
        <v>287</v>
      </c>
      <c r="D801" s="125">
        <v>95</v>
      </c>
      <c r="E801" s="124" t="s">
        <v>288</v>
      </c>
      <c r="F801" s="125">
        <v>293</v>
      </c>
      <c r="G801" s="124" t="s">
        <v>177</v>
      </c>
      <c r="H801" s="162">
        <v>0.45</v>
      </c>
      <c r="I801" s="163"/>
      <c r="J801" s="164">
        <v>12430.019406017627</v>
      </c>
      <c r="K801" s="165">
        <v>747</v>
      </c>
      <c r="L801" s="165">
        <v>0</v>
      </c>
      <c r="M801" s="165">
        <v>937.65</v>
      </c>
      <c r="N801" s="166">
        <f t="shared" si="12"/>
        <v>14114.669406017627</v>
      </c>
    </row>
    <row r="802" spans="1:14" s="65" customFormat="1" ht="12">
      <c r="A802" s="123">
        <v>491</v>
      </c>
      <c r="B802" s="123">
        <v>491095331</v>
      </c>
      <c r="C802" s="124" t="s">
        <v>287</v>
      </c>
      <c r="D802" s="125">
        <v>95</v>
      </c>
      <c r="E802" s="124" t="s">
        <v>288</v>
      </c>
      <c r="F802" s="125">
        <v>331</v>
      </c>
      <c r="G802" s="124" t="s">
        <v>292</v>
      </c>
      <c r="H802" s="162">
        <v>28.790000000000003</v>
      </c>
      <c r="I802" s="163"/>
      <c r="J802" s="164">
        <v>12421</v>
      </c>
      <c r="K802" s="165">
        <v>4246</v>
      </c>
      <c r="L802" s="165">
        <v>0</v>
      </c>
      <c r="M802" s="165">
        <v>937.65</v>
      </c>
      <c r="N802" s="166">
        <f t="shared" si="12"/>
        <v>17604.650000000001</v>
      </c>
    </row>
    <row r="803" spans="1:14" s="65" customFormat="1" ht="12">
      <c r="A803" s="123">
        <v>491</v>
      </c>
      <c r="B803" s="123">
        <v>491095650</v>
      </c>
      <c r="C803" s="124" t="s">
        <v>287</v>
      </c>
      <c r="D803" s="125">
        <v>95</v>
      </c>
      <c r="E803" s="124" t="s">
        <v>288</v>
      </c>
      <c r="F803" s="125">
        <v>650</v>
      </c>
      <c r="G803" s="124" t="s">
        <v>181</v>
      </c>
      <c r="H803" s="162">
        <v>4.88</v>
      </c>
      <c r="I803" s="163"/>
      <c r="J803" s="164">
        <v>11965</v>
      </c>
      <c r="K803" s="165">
        <v>3317</v>
      </c>
      <c r="L803" s="165">
        <v>0</v>
      </c>
      <c r="M803" s="165">
        <v>937.65</v>
      </c>
      <c r="N803" s="166">
        <f t="shared" si="12"/>
        <v>16219.65</v>
      </c>
    </row>
    <row r="804" spans="1:14" s="65" customFormat="1" ht="12">
      <c r="A804" s="123">
        <v>491</v>
      </c>
      <c r="B804" s="123">
        <v>491095665</v>
      </c>
      <c r="C804" s="124" t="s">
        <v>287</v>
      </c>
      <c r="D804" s="125">
        <v>95</v>
      </c>
      <c r="E804" s="124" t="s">
        <v>288</v>
      </c>
      <c r="F804" s="125">
        <v>665</v>
      </c>
      <c r="G804" s="124" t="s">
        <v>268</v>
      </c>
      <c r="H804" s="162">
        <v>2</v>
      </c>
      <c r="I804" s="163"/>
      <c r="J804" s="164">
        <v>10525.424922197219</v>
      </c>
      <c r="K804" s="165">
        <v>1889</v>
      </c>
      <c r="L804" s="165">
        <v>0</v>
      </c>
      <c r="M804" s="165">
        <v>937.65</v>
      </c>
      <c r="N804" s="166">
        <f t="shared" si="12"/>
        <v>13352.074922197218</v>
      </c>
    </row>
    <row r="805" spans="1:14" s="65" customFormat="1" ht="12">
      <c r="A805" s="123">
        <v>491</v>
      </c>
      <c r="B805" s="123">
        <v>491095763</v>
      </c>
      <c r="C805" s="124" t="s">
        <v>287</v>
      </c>
      <c r="D805" s="125">
        <v>95</v>
      </c>
      <c r="E805" s="124" t="s">
        <v>288</v>
      </c>
      <c r="F805" s="125">
        <v>763</v>
      </c>
      <c r="G805" s="124" t="s">
        <v>293</v>
      </c>
      <c r="H805" s="162">
        <v>3.7199999999999998</v>
      </c>
      <c r="I805" s="163"/>
      <c r="J805" s="164">
        <v>12850</v>
      </c>
      <c r="K805" s="165">
        <v>2608</v>
      </c>
      <c r="L805" s="165">
        <v>0</v>
      </c>
      <c r="M805" s="165">
        <v>937.65</v>
      </c>
      <c r="N805" s="166">
        <f t="shared" si="12"/>
        <v>16395.650000000001</v>
      </c>
    </row>
    <row r="806" spans="1:14" s="65" customFormat="1" ht="12">
      <c r="A806" s="123">
        <v>492</v>
      </c>
      <c r="B806" s="123">
        <v>492281005</v>
      </c>
      <c r="C806" s="124" t="s">
        <v>294</v>
      </c>
      <c r="D806" s="125">
        <v>281</v>
      </c>
      <c r="E806" s="124" t="s">
        <v>152</v>
      </c>
      <c r="F806" s="125">
        <v>5</v>
      </c>
      <c r="G806" s="124" t="s">
        <v>153</v>
      </c>
      <c r="H806" s="162">
        <v>1</v>
      </c>
      <c r="I806" s="163"/>
      <c r="J806" s="164">
        <v>11484.212958768376</v>
      </c>
      <c r="K806" s="165">
        <v>5010</v>
      </c>
      <c r="L806" s="165">
        <v>0</v>
      </c>
      <c r="M806" s="165">
        <v>937.65</v>
      </c>
      <c r="N806" s="166">
        <f t="shared" si="12"/>
        <v>17431.862958768375</v>
      </c>
    </row>
    <row r="807" spans="1:14" s="65" customFormat="1" ht="12">
      <c r="A807" s="123">
        <v>492</v>
      </c>
      <c r="B807" s="123">
        <v>492281137</v>
      </c>
      <c r="C807" s="124" t="s">
        <v>294</v>
      </c>
      <c r="D807" s="125">
        <v>281</v>
      </c>
      <c r="E807" s="124" t="s">
        <v>152</v>
      </c>
      <c r="F807" s="125">
        <v>137</v>
      </c>
      <c r="G807" s="124" t="s">
        <v>202</v>
      </c>
      <c r="H807" s="162">
        <v>2.9</v>
      </c>
      <c r="I807" s="163"/>
      <c r="J807" s="164">
        <v>13713</v>
      </c>
      <c r="K807" s="165">
        <v>0</v>
      </c>
      <c r="L807" s="165">
        <v>0</v>
      </c>
      <c r="M807" s="165">
        <v>937.65</v>
      </c>
      <c r="N807" s="166">
        <f t="shared" si="12"/>
        <v>14650.65</v>
      </c>
    </row>
    <row r="808" spans="1:14" s="65" customFormat="1" ht="12">
      <c r="A808" s="123">
        <v>492</v>
      </c>
      <c r="B808" s="123">
        <v>492281281</v>
      </c>
      <c r="C808" s="124" t="s">
        <v>294</v>
      </c>
      <c r="D808" s="125">
        <v>281</v>
      </c>
      <c r="E808" s="124" t="s">
        <v>152</v>
      </c>
      <c r="F808" s="125">
        <v>281</v>
      </c>
      <c r="G808" s="124" t="s">
        <v>152</v>
      </c>
      <c r="H808" s="162">
        <v>359.71000000000004</v>
      </c>
      <c r="I808" s="163"/>
      <c r="J808" s="164">
        <v>13335</v>
      </c>
      <c r="K808" s="165">
        <v>0</v>
      </c>
      <c r="L808" s="165">
        <v>0</v>
      </c>
      <c r="M808" s="165">
        <v>937.65</v>
      </c>
      <c r="N808" s="166">
        <f t="shared" si="12"/>
        <v>14272.65</v>
      </c>
    </row>
    <row r="809" spans="1:14" s="65" customFormat="1" ht="12">
      <c r="A809" s="123">
        <v>493</v>
      </c>
      <c r="B809" s="123">
        <v>493057035</v>
      </c>
      <c r="C809" s="124" t="s">
        <v>295</v>
      </c>
      <c r="D809" s="125">
        <v>57</v>
      </c>
      <c r="E809" s="124" t="s">
        <v>14</v>
      </c>
      <c r="F809" s="125">
        <v>35</v>
      </c>
      <c r="G809" s="124" t="s">
        <v>12</v>
      </c>
      <c r="H809" s="162">
        <v>28.309999999999995</v>
      </c>
      <c r="I809" s="163"/>
      <c r="J809" s="164">
        <v>14110</v>
      </c>
      <c r="K809" s="165">
        <v>4811</v>
      </c>
      <c r="L809" s="165">
        <v>0</v>
      </c>
      <c r="M809" s="165">
        <v>937.65</v>
      </c>
      <c r="N809" s="166">
        <f t="shared" si="12"/>
        <v>19858.650000000001</v>
      </c>
    </row>
    <row r="810" spans="1:14" s="65" customFormat="1" ht="12">
      <c r="A810" s="123">
        <v>493</v>
      </c>
      <c r="B810" s="123">
        <v>493057057</v>
      </c>
      <c r="C810" s="124" t="s">
        <v>295</v>
      </c>
      <c r="D810" s="125">
        <v>57</v>
      </c>
      <c r="E810" s="124" t="s">
        <v>14</v>
      </c>
      <c r="F810" s="125">
        <v>57</v>
      </c>
      <c r="G810" s="124" t="s">
        <v>14</v>
      </c>
      <c r="H810" s="162">
        <v>95.750000000000057</v>
      </c>
      <c r="I810" s="163"/>
      <c r="J810" s="164">
        <v>15228</v>
      </c>
      <c r="K810" s="165">
        <v>407</v>
      </c>
      <c r="L810" s="165">
        <v>0</v>
      </c>
      <c r="M810" s="165">
        <v>937.65</v>
      </c>
      <c r="N810" s="166">
        <f t="shared" si="12"/>
        <v>16572.650000000001</v>
      </c>
    </row>
    <row r="811" spans="1:14" s="65" customFormat="1" ht="12">
      <c r="A811" s="123">
        <v>493</v>
      </c>
      <c r="B811" s="123">
        <v>493057093</v>
      </c>
      <c r="C811" s="124" t="s">
        <v>295</v>
      </c>
      <c r="D811" s="125">
        <v>57</v>
      </c>
      <c r="E811" s="124" t="s">
        <v>14</v>
      </c>
      <c r="F811" s="125">
        <v>93</v>
      </c>
      <c r="G811" s="124" t="s">
        <v>15</v>
      </c>
      <c r="H811" s="162">
        <v>25.79</v>
      </c>
      <c r="I811" s="163"/>
      <c r="J811" s="164">
        <v>14043</v>
      </c>
      <c r="K811" s="165">
        <v>479</v>
      </c>
      <c r="L811" s="165">
        <v>0</v>
      </c>
      <c r="M811" s="165">
        <v>937.65</v>
      </c>
      <c r="N811" s="166">
        <f t="shared" si="12"/>
        <v>15459.65</v>
      </c>
    </row>
    <row r="812" spans="1:14" s="65" customFormat="1" ht="12">
      <c r="A812" s="123">
        <v>493</v>
      </c>
      <c r="B812" s="123">
        <v>493057149</v>
      </c>
      <c r="C812" s="124" t="s">
        <v>295</v>
      </c>
      <c r="D812" s="125">
        <v>57</v>
      </c>
      <c r="E812" s="124" t="s">
        <v>14</v>
      </c>
      <c r="F812" s="125">
        <v>149</v>
      </c>
      <c r="G812" s="124" t="s">
        <v>81</v>
      </c>
      <c r="H812" s="162">
        <v>0.2</v>
      </c>
      <c r="I812" s="163"/>
      <c r="J812" s="164">
        <v>13668.070175188335</v>
      </c>
      <c r="K812" s="165">
        <v>0</v>
      </c>
      <c r="L812" s="165">
        <v>0</v>
      </c>
      <c r="M812" s="165">
        <v>937.65</v>
      </c>
      <c r="N812" s="166">
        <f t="shared" si="12"/>
        <v>14605.720175188335</v>
      </c>
    </row>
    <row r="813" spans="1:14" s="65" customFormat="1" ht="12">
      <c r="A813" s="123">
        <v>493</v>
      </c>
      <c r="B813" s="123">
        <v>493057163</v>
      </c>
      <c r="C813" s="124" t="s">
        <v>295</v>
      </c>
      <c r="D813" s="125">
        <v>57</v>
      </c>
      <c r="E813" s="124" t="s">
        <v>14</v>
      </c>
      <c r="F813" s="125">
        <v>163</v>
      </c>
      <c r="G813" s="124" t="s">
        <v>17</v>
      </c>
      <c r="H813" s="162">
        <v>10.379999999999999</v>
      </c>
      <c r="I813" s="163"/>
      <c r="J813" s="164">
        <v>15437</v>
      </c>
      <c r="K813" s="165">
        <v>0</v>
      </c>
      <c r="L813" s="165">
        <v>0</v>
      </c>
      <c r="M813" s="165">
        <v>937.65</v>
      </c>
      <c r="N813" s="166">
        <f t="shared" si="12"/>
        <v>16374.65</v>
      </c>
    </row>
    <row r="814" spans="1:14" s="65" customFormat="1" ht="12">
      <c r="A814" s="123">
        <v>493</v>
      </c>
      <c r="B814" s="123">
        <v>493057165</v>
      </c>
      <c r="C814" s="124" t="s">
        <v>295</v>
      </c>
      <c r="D814" s="125">
        <v>57</v>
      </c>
      <c r="E814" s="124" t="s">
        <v>14</v>
      </c>
      <c r="F814" s="125">
        <v>165</v>
      </c>
      <c r="G814" s="124" t="s">
        <v>18</v>
      </c>
      <c r="H814" s="162">
        <v>5.58</v>
      </c>
      <c r="I814" s="163"/>
      <c r="J814" s="164">
        <v>13248</v>
      </c>
      <c r="K814" s="165">
        <v>240</v>
      </c>
      <c r="L814" s="165">
        <v>0</v>
      </c>
      <c r="M814" s="165">
        <v>937.65</v>
      </c>
      <c r="N814" s="166">
        <f t="shared" si="12"/>
        <v>14425.65</v>
      </c>
    </row>
    <row r="815" spans="1:14" s="65" customFormat="1" ht="12">
      <c r="A815" s="123">
        <v>493</v>
      </c>
      <c r="B815" s="123">
        <v>493057176</v>
      </c>
      <c r="C815" s="124" t="s">
        <v>295</v>
      </c>
      <c r="D815" s="125">
        <v>57</v>
      </c>
      <c r="E815" s="124" t="s">
        <v>14</v>
      </c>
      <c r="F815" s="125">
        <v>176</v>
      </c>
      <c r="G815" s="124" t="s">
        <v>82</v>
      </c>
      <c r="H815" s="162">
        <v>1.9300000000000002</v>
      </c>
      <c r="I815" s="163"/>
      <c r="J815" s="164">
        <v>15618</v>
      </c>
      <c r="K815" s="165">
        <v>5379</v>
      </c>
      <c r="L815" s="165">
        <v>0</v>
      </c>
      <c r="M815" s="165">
        <v>937.65</v>
      </c>
      <c r="N815" s="166">
        <f t="shared" si="12"/>
        <v>21934.65</v>
      </c>
    </row>
    <row r="816" spans="1:14" s="65" customFormat="1" ht="12">
      <c r="A816" s="123">
        <v>493</v>
      </c>
      <c r="B816" s="123">
        <v>493057229</v>
      </c>
      <c r="C816" s="124" t="s">
        <v>295</v>
      </c>
      <c r="D816" s="125">
        <v>57</v>
      </c>
      <c r="E816" s="124" t="s">
        <v>14</v>
      </c>
      <c r="F816" s="125">
        <v>229</v>
      </c>
      <c r="G816" s="124" t="s">
        <v>101</v>
      </c>
      <c r="H816" s="162">
        <v>1</v>
      </c>
      <c r="I816" s="163"/>
      <c r="J816" s="164">
        <v>11726.721266519022</v>
      </c>
      <c r="K816" s="165">
        <v>1916</v>
      </c>
      <c r="L816" s="165">
        <v>0</v>
      </c>
      <c r="M816" s="165">
        <v>937.65</v>
      </c>
      <c r="N816" s="166">
        <f t="shared" si="12"/>
        <v>14580.371266519021</v>
      </c>
    </row>
    <row r="817" spans="1:14" s="65" customFormat="1" ht="12">
      <c r="A817" s="123">
        <v>493</v>
      </c>
      <c r="B817" s="123">
        <v>493057244</v>
      </c>
      <c r="C817" s="124" t="s">
        <v>295</v>
      </c>
      <c r="D817" s="125">
        <v>57</v>
      </c>
      <c r="E817" s="124" t="s">
        <v>14</v>
      </c>
      <c r="F817" s="125">
        <v>244</v>
      </c>
      <c r="G817" s="124" t="s">
        <v>28</v>
      </c>
      <c r="H817" s="162">
        <v>0.88</v>
      </c>
      <c r="I817" s="163"/>
      <c r="J817" s="164">
        <v>12517.586445965193</v>
      </c>
      <c r="K817" s="165">
        <v>4514</v>
      </c>
      <c r="L817" s="165">
        <v>0</v>
      </c>
      <c r="M817" s="165">
        <v>937.65</v>
      </c>
      <c r="N817" s="166">
        <f t="shared" si="12"/>
        <v>17969.236445965194</v>
      </c>
    </row>
    <row r="818" spans="1:14" s="65" customFormat="1" ht="12">
      <c r="A818" s="123">
        <v>493</v>
      </c>
      <c r="B818" s="123">
        <v>493057248</v>
      </c>
      <c r="C818" s="124" t="s">
        <v>295</v>
      </c>
      <c r="D818" s="125">
        <v>57</v>
      </c>
      <c r="E818" s="124" t="s">
        <v>14</v>
      </c>
      <c r="F818" s="125">
        <v>248</v>
      </c>
      <c r="G818" s="124" t="s">
        <v>19</v>
      </c>
      <c r="H818" s="162">
        <v>23.37</v>
      </c>
      <c r="I818" s="163"/>
      <c r="J818" s="164">
        <v>15052</v>
      </c>
      <c r="K818" s="165">
        <v>863</v>
      </c>
      <c r="L818" s="165">
        <v>0</v>
      </c>
      <c r="M818" s="165">
        <v>937.65</v>
      </c>
      <c r="N818" s="166">
        <f t="shared" si="12"/>
        <v>16852.650000000001</v>
      </c>
    </row>
    <row r="819" spans="1:14" s="65" customFormat="1" ht="12">
      <c r="A819" s="123">
        <v>493</v>
      </c>
      <c r="B819" s="123">
        <v>493057262</v>
      </c>
      <c r="C819" s="124" t="s">
        <v>295</v>
      </c>
      <c r="D819" s="125">
        <v>57</v>
      </c>
      <c r="E819" s="124" t="s">
        <v>14</v>
      </c>
      <c r="F819" s="125">
        <v>262</v>
      </c>
      <c r="G819" s="124" t="s">
        <v>20</v>
      </c>
      <c r="H819" s="162">
        <v>2.1</v>
      </c>
      <c r="I819" s="163"/>
      <c r="J819" s="164">
        <v>17534</v>
      </c>
      <c r="K819" s="165">
        <v>6497</v>
      </c>
      <c r="L819" s="165">
        <v>0</v>
      </c>
      <c r="M819" s="165">
        <v>937.65</v>
      </c>
      <c r="N819" s="166">
        <f t="shared" si="12"/>
        <v>24968.65</v>
      </c>
    </row>
    <row r="820" spans="1:14" s="65" customFormat="1" ht="12">
      <c r="A820" s="123">
        <v>493</v>
      </c>
      <c r="B820" s="123">
        <v>493057274</v>
      </c>
      <c r="C820" s="124" t="s">
        <v>295</v>
      </c>
      <c r="D820" s="125">
        <v>57</v>
      </c>
      <c r="E820" s="124" t="s">
        <v>14</v>
      </c>
      <c r="F820" s="125">
        <v>274</v>
      </c>
      <c r="G820" s="124" t="s">
        <v>62</v>
      </c>
      <c r="H820" s="162">
        <v>3.05</v>
      </c>
      <c r="I820" s="163"/>
      <c r="J820" s="164">
        <v>15618</v>
      </c>
      <c r="K820" s="165">
        <v>7216</v>
      </c>
      <c r="L820" s="165">
        <v>0</v>
      </c>
      <c r="M820" s="165">
        <v>937.65</v>
      </c>
      <c r="N820" s="166">
        <f t="shared" si="12"/>
        <v>23771.65</v>
      </c>
    </row>
    <row r="821" spans="1:14" s="65" customFormat="1" ht="12">
      <c r="A821" s="123">
        <v>493</v>
      </c>
      <c r="B821" s="123">
        <v>493057346</v>
      </c>
      <c r="C821" s="124" t="s">
        <v>295</v>
      </c>
      <c r="D821" s="125">
        <v>57</v>
      </c>
      <c r="E821" s="124" t="s">
        <v>14</v>
      </c>
      <c r="F821" s="125">
        <v>346</v>
      </c>
      <c r="G821" s="124" t="s">
        <v>22</v>
      </c>
      <c r="H821" s="162">
        <v>0.91999999999999993</v>
      </c>
      <c r="I821" s="163"/>
      <c r="J821" s="164">
        <v>15618</v>
      </c>
      <c r="K821" s="165">
        <v>1648</v>
      </c>
      <c r="L821" s="165">
        <v>0</v>
      </c>
      <c r="M821" s="165">
        <v>937.65</v>
      </c>
      <c r="N821" s="166">
        <f t="shared" si="12"/>
        <v>18203.650000000001</v>
      </c>
    </row>
    <row r="822" spans="1:14" s="65" customFormat="1" ht="12">
      <c r="A822" s="123">
        <v>494</v>
      </c>
      <c r="B822" s="123">
        <v>494093035</v>
      </c>
      <c r="C822" s="124" t="s">
        <v>296</v>
      </c>
      <c r="D822" s="125">
        <v>93</v>
      </c>
      <c r="E822" s="124" t="s">
        <v>15</v>
      </c>
      <c r="F822" s="125">
        <v>35</v>
      </c>
      <c r="G822" s="124" t="s">
        <v>12</v>
      </c>
      <c r="H822" s="162">
        <v>4</v>
      </c>
      <c r="I822" s="163"/>
      <c r="J822" s="164">
        <v>12840</v>
      </c>
      <c r="K822" s="165">
        <v>4378</v>
      </c>
      <c r="L822" s="165">
        <v>0</v>
      </c>
      <c r="M822" s="165">
        <v>937.65</v>
      </c>
      <c r="N822" s="166">
        <f t="shared" si="12"/>
        <v>18155.650000000001</v>
      </c>
    </row>
    <row r="823" spans="1:14" s="65" customFormat="1" ht="12">
      <c r="A823" s="123">
        <v>494</v>
      </c>
      <c r="B823" s="123">
        <v>494093049</v>
      </c>
      <c r="C823" s="124" t="s">
        <v>296</v>
      </c>
      <c r="D823" s="125">
        <v>93</v>
      </c>
      <c r="E823" s="124" t="s">
        <v>15</v>
      </c>
      <c r="F823" s="125">
        <v>49</v>
      </c>
      <c r="G823" s="124" t="s">
        <v>76</v>
      </c>
      <c r="H823" s="162">
        <v>1</v>
      </c>
      <c r="I823" s="163"/>
      <c r="J823" s="164">
        <v>12835.73758161946</v>
      </c>
      <c r="K823" s="165">
        <v>15278</v>
      </c>
      <c r="L823" s="165">
        <v>0</v>
      </c>
      <c r="M823" s="165">
        <v>937.65</v>
      </c>
      <c r="N823" s="166">
        <f t="shared" si="12"/>
        <v>29051.387581619463</v>
      </c>
    </row>
    <row r="824" spans="1:14" s="65" customFormat="1" ht="12">
      <c r="A824" s="123">
        <v>494</v>
      </c>
      <c r="B824" s="123">
        <v>494093056</v>
      </c>
      <c r="C824" s="124" t="s">
        <v>296</v>
      </c>
      <c r="D824" s="125">
        <v>93</v>
      </c>
      <c r="E824" s="124" t="s">
        <v>15</v>
      </c>
      <c r="F824" s="125">
        <v>56</v>
      </c>
      <c r="G824" s="124" t="s">
        <v>139</v>
      </c>
      <c r="H824" s="162">
        <v>2</v>
      </c>
      <c r="I824" s="163"/>
      <c r="J824" s="164">
        <v>11375</v>
      </c>
      <c r="K824" s="165">
        <v>3846</v>
      </c>
      <c r="L824" s="165">
        <v>0</v>
      </c>
      <c r="M824" s="165">
        <v>937.65</v>
      </c>
      <c r="N824" s="166">
        <f t="shared" si="12"/>
        <v>16158.65</v>
      </c>
    </row>
    <row r="825" spans="1:14" s="65" customFormat="1" ht="12">
      <c r="A825" s="123">
        <v>494</v>
      </c>
      <c r="B825" s="123">
        <v>494093057</v>
      </c>
      <c r="C825" s="124" t="s">
        <v>296</v>
      </c>
      <c r="D825" s="125">
        <v>93</v>
      </c>
      <c r="E825" s="124" t="s">
        <v>15</v>
      </c>
      <c r="F825" s="125">
        <v>57</v>
      </c>
      <c r="G825" s="124" t="s">
        <v>14</v>
      </c>
      <c r="H825" s="162">
        <v>77.460000000000008</v>
      </c>
      <c r="I825" s="163"/>
      <c r="J825" s="164">
        <v>13009</v>
      </c>
      <c r="K825" s="165">
        <v>348</v>
      </c>
      <c r="L825" s="165">
        <v>0</v>
      </c>
      <c r="M825" s="165">
        <v>937.65</v>
      </c>
      <c r="N825" s="166">
        <f t="shared" si="12"/>
        <v>14294.65</v>
      </c>
    </row>
    <row r="826" spans="1:14" s="65" customFormat="1" ht="12">
      <c r="A826" s="123">
        <v>494</v>
      </c>
      <c r="B826" s="123">
        <v>494093071</v>
      </c>
      <c r="C826" s="124" t="s">
        <v>296</v>
      </c>
      <c r="D826" s="125">
        <v>93</v>
      </c>
      <c r="E826" s="124" t="s">
        <v>15</v>
      </c>
      <c r="F826" s="125">
        <v>71</v>
      </c>
      <c r="G826" s="124" t="s">
        <v>225</v>
      </c>
      <c r="H826" s="162">
        <v>2</v>
      </c>
      <c r="I826" s="163"/>
      <c r="J826" s="164">
        <v>10467.592438273588</v>
      </c>
      <c r="K826" s="165">
        <v>4906</v>
      </c>
      <c r="L826" s="165">
        <v>0</v>
      </c>
      <c r="M826" s="165">
        <v>937.65</v>
      </c>
      <c r="N826" s="166">
        <f t="shared" si="12"/>
        <v>16311.242438273588</v>
      </c>
    </row>
    <row r="827" spans="1:14" s="65" customFormat="1" ht="12">
      <c r="A827" s="123">
        <v>494</v>
      </c>
      <c r="B827" s="123">
        <v>494093093</v>
      </c>
      <c r="C827" s="124" t="s">
        <v>296</v>
      </c>
      <c r="D827" s="125">
        <v>93</v>
      </c>
      <c r="E827" s="124" t="s">
        <v>15</v>
      </c>
      <c r="F827" s="125">
        <v>93</v>
      </c>
      <c r="G827" s="124" t="s">
        <v>15</v>
      </c>
      <c r="H827" s="162">
        <v>322.45999999999998</v>
      </c>
      <c r="I827" s="163"/>
      <c r="J827" s="164">
        <v>12513</v>
      </c>
      <c r="K827" s="165">
        <v>427</v>
      </c>
      <c r="L827" s="165">
        <v>0</v>
      </c>
      <c r="M827" s="165">
        <v>937.65</v>
      </c>
      <c r="N827" s="166">
        <f t="shared" si="12"/>
        <v>13877.65</v>
      </c>
    </row>
    <row r="828" spans="1:14" s="65" customFormat="1" ht="12">
      <c r="A828" s="123">
        <v>494</v>
      </c>
      <c r="B828" s="123">
        <v>494093128</v>
      </c>
      <c r="C828" s="124" t="s">
        <v>296</v>
      </c>
      <c r="D828" s="125">
        <v>93</v>
      </c>
      <c r="E828" s="124" t="s">
        <v>15</v>
      </c>
      <c r="F828" s="125">
        <v>128</v>
      </c>
      <c r="G828" s="124" t="s">
        <v>128</v>
      </c>
      <c r="H828" s="162">
        <v>1</v>
      </c>
      <c r="I828" s="163"/>
      <c r="J828" s="164">
        <v>9452</v>
      </c>
      <c r="K828" s="165">
        <v>675</v>
      </c>
      <c r="L828" s="165">
        <v>0</v>
      </c>
      <c r="M828" s="165">
        <v>937.65</v>
      </c>
      <c r="N828" s="166">
        <f t="shared" si="12"/>
        <v>11064.65</v>
      </c>
    </row>
    <row r="829" spans="1:14" s="65" customFormat="1" ht="12">
      <c r="A829" s="123">
        <v>494</v>
      </c>
      <c r="B829" s="123">
        <v>494093133</v>
      </c>
      <c r="C829" s="124" t="s">
        <v>296</v>
      </c>
      <c r="D829" s="125">
        <v>93</v>
      </c>
      <c r="E829" s="124" t="s">
        <v>15</v>
      </c>
      <c r="F829" s="125">
        <v>133</v>
      </c>
      <c r="G829" s="124" t="s">
        <v>61</v>
      </c>
      <c r="H829" s="162">
        <v>0.22</v>
      </c>
      <c r="I829" s="163"/>
      <c r="J829" s="164">
        <v>11801.284612904081</v>
      </c>
      <c r="K829" s="165">
        <v>2334</v>
      </c>
      <c r="L829" s="165">
        <v>0</v>
      </c>
      <c r="M829" s="165">
        <v>937.65</v>
      </c>
      <c r="N829" s="166">
        <f t="shared" si="12"/>
        <v>15072.93461290408</v>
      </c>
    </row>
    <row r="830" spans="1:14" s="65" customFormat="1" ht="12">
      <c r="A830" s="123">
        <v>494</v>
      </c>
      <c r="B830" s="123">
        <v>494093149</v>
      </c>
      <c r="C830" s="124" t="s">
        <v>296</v>
      </c>
      <c r="D830" s="125">
        <v>93</v>
      </c>
      <c r="E830" s="124" t="s">
        <v>15</v>
      </c>
      <c r="F830" s="125">
        <v>149</v>
      </c>
      <c r="G830" s="124" t="s">
        <v>81</v>
      </c>
      <c r="H830" s="162">
        <v>2</v>
      </c>
      <c r="I830" s="163"/>
      <c r="J830" s="164">
        <v>9452</v>
      </c>
      <c r="K830" s="165">
        <v>0</v>
      </c>
      <c r="L830" s="165">
        <v>0</v>
      </c>
      <c r="M830" s="165">
        <v>937.65</v>
      </c>
      <c r="N830" s="166">
        <f t="shared" si="12"/>
        <v>10389.65</v>
      </c>
    </row>
    <row r="831" spans="1:14" s="65" customFormat="1" ht="12">
      <c r="A831" s="123">
        <v>494</v>
      </c>
      <c r="B831" s="123">
        <v>494093163</v>
      </c>
      <c r="C831" s="124" t="s">
        <v>296</v>
      </c>
      <c r="D831" s="125">
        <v>93</v>
      </c>
      <c r="E831" s="124" t="s">
        <v>15</v>
      </c>
      <c r="F831" s="125">
        <v>163</v>
      </c>
      <c r="G831" s="124" t="s">
        <v>17</v>
      </c>
      <c r="H831" s="162">
        <v>11</v>
      </c>
      <c r="I831" s="163"/>
      <c r="J831" s="164">
        <v>11837</v>
      </c>
      <c r="K831" s="165">
        <v>0</v>
      </c>
      <c r="L831" s="165">
        <v>0</v>
      </c>
      <c r="M831" s="165">
        <v>937.65</v>
      </c>
      <c r="N831" s="166">
        <f t="shared" si="12"/>
        <v>12774.65</v>
      </c>
    </row>
    <row r="832" spans="1:14" s="65" customFormat="1" ht="12">
      <c r="A832" s="123">
        <v>494</v>
      </c>
      <c r="B832" s="123">
        <v>494093165</v>
      </c>
      <c r="C832" s="124" t="s">
        <v>296</v>
      </c>
      <c r="D832" s="125">
        <v>93</v>
      </c>
      <c r="E832" s="124" t="s">
        <v>15</v>
      </c>
      <c r="F832" s="125">
        <v>165</v>
      </c>
      <c r="G832" s="124" t="s">
        <v>18</v>
      </c>
      <c r="H832" s="162">
        <v>63</v>
      </c>
      <c r="I832" s="163"/>
      <c r="J832" s="164">
        <v>13612</v>
      </c>
      <c r="K832" s="165">
        <v>247</v>
      </c>
      <c r="L832" s="165">
        <v>0</v>
      </c>
      <c r="M832" s="165">
        <v>937.65</v>
      </c>
      <c r="N832" s="166">
        <f t="shared" si="12"/>
        <v>14796.65</v>
      </c>
    </row>
    <row r="833" spans="1:14" s="65" customFormat="1" ht="12">
      <c r="A833" s="123">
        <v>494</v>
      </c>
      <c r="B833" s="123">
        <v>494093176</v>
      </c>
      <c r="C833" s="124" t="s">
        <v>296</v>
      </c>
      <c r="D833" s="125">
        <v>93</v>
      </c>
      <c r="E833" s="124" t="s">
        <v>15</v>
      </c>
      <c r="F833" s="125">
        <v>176</v>
      </c>
      <c r="G833" s="124" t="s">
        <v>82</v>
      </c>
      <c r="H833" s="162">
        <v>5.21</v>
      </c>
      <c r="I833" s="163"/>
      <c r="J833" s="164">
        <v>14041</v>
      </c>
      <c r="K833" s="165">
        <v>4836</v>
      </c>
      <c r="L833" s="165">
        <v>0</v>
      </c>
      <c r="M833" s="165">
        <v>937.65</v>
      </c>
      <c r="N833" s="166">
        <f t="shared" si="12"/>
        <v>19814.650000000001</v>
      </c>
    </row>
    <row r="834" spans="1:14" s="65" customFormat="1" ht="12">
      <c r="A834" s="123">
        <v>494</v>
      </c>
      <c r="B834" s="123">
        <v>494093178</v>
      </c>
      <c r="C834" s="124" t="s">
        <v>296</v>
      </c>
      <c r="D834" s="125">
        <v>93</v>
      </c>
      <c r="E834" s="124" t="s">
        <v>15</v>
      </c>
      <c r="F834" s="125">
        <v>178</v>
      </c>
      <c r="G834" s="124" t="s">
        <v>226</v>
      </c>
      <c r="H834" s="162">
        <v>2</v>
      </c>
      <c r="I834" s="163"/>
      <c r="J834" s="164">
        <v>10938</v>
      </c>
      <c r="K834" s="165">
        <v>1316</v>
      </c>
      <c r="L834" s="165">
        <v>0</v>
      </c>
      <c r="M834" s="165">
        <v>937.65</v>
      </c>
      <c r="N834" s="166">
        <f t="shared" si="12"/>
        <v>13191.65</v>
      </c>
    </row>
    <row r="835" spans="1:14" s="65" customFormat="1" ht="12">
      <c r="A835" s="123">
        <v>494</v>
      </c>
      <c r="B835" s="123">
        <v>494093181</v>
      </c>
      <c r="C835" s="124" t="s">
        <v>296</v>
      </c>
      <c r="D835" s="125">
        <v>93</v>
      </c>
      <c r="E835" s="124" t="s">
        <v>15</v>
      </c>
      <c r="F835" s="125">
        <v>181</v>
      </c>
      <c r="G835" s="124" t="s">
        <v>83</v>
      </c>
      <c r="H835" s="162">
        <v>5</v>
      </c>
      <c r="I835" s="163"/>
      <c r="J835" s="164">
        <v>12072.515470674136</v>
      </c>
      <c r="K835" s="165">
        <v>574</v>
      </c>
      <c r="L835" s="165">
        <v>0</v>
      </c>
      <c r="M835" s="165">
        <v>937.65</v>
      </c>
      <c r="N835" s="166">
        <f t="shared" si="12"/>
        <v>13584.165470674136</v>
      </c>
    </row>
    <row r="836" spans="1:14" s="65" customFormat="1" ht="12">
      <c r="A836" s="123">
        <v>494</v>
      </c>
      <c r="B836" s="123">
        <v>494093229</v>
      </c>
      <c r="C836" s="124" t="s">
        <v>296</v>
      </c>
      <c r="D836" s="125">
        <v>93</v>
      </c>
      <c r="E836" s="124" t="s">
        <v>15</v>
      </c>
      <c r="F836" s="125">
        <v>229</v>
      </c>
      <c r="G836" s="124" t="s">
        <v>101</v>
      </c>
      <c r="H836" s="162">
        <v>5</v>
      </c>
      <c r="I836" s="163"/>
      <c r="J836" s="164">
        <v>11726.721266519022</v>
      </c>
      <c r="K836" s="165">
        <v>1916</v>
      </c>
      <c r="L836" s="165">
        <v>0</v>
      </c>
      <c r="M836" s="165">
        <v>937.65</v>
      </c>
      <c r="N836" s="166">
        <f t="shared" si="12"/>
        <v>14580.371266519021</v>
      </c>
    </row>
    <row r="837" spans="1:14" s="65" customFormat="1" ht="12">
      <c r="A837" s="123">
        <v>494</v>
      </c>
      <c r="B837" s="123">
        <v>494093244</v>
      </c>
      <c r="C837" s="124" t="s">
        <v>296</v>
      </c>
      <c r="D837" s="125">
        <v>93</v>
      </c>
      <c r="E837" s="124" t="s">
        <v>15</v>
      </c>
      <c r="F837" s="125">
        <v>244</v>
      </c>
      <c r="G837" s="124" t="s">
        <v>28</v>
      </c>
      <c r="H837" s="162">
        <v>4</v>
      </c>
      <c r="I837" s="163"/>
      <c r="J837" s="164">
        <v>12517.586445965193</v>
      </c>
      <c r="K837" s="165">
        <v>4514</v>
      </c>
      <c r="L837" s="165">
        <v>0</v>
      </c>
      <c r="M837" s="165">
        <v>937.65</v>
      </c>
      <c r="N837" s="166">
        <f t="shared" si="12"/>
        <v>17969.236445965194</v>
      </c>
    </row>
    <row r="838" spans="1:14" s="65" customFormat="1" ht="12">
      <c r="A838" s="123">
        <v>494</v>
      </c>
      <c r="B838" s="123">
        <v>494093248</v>
      </c>
      <c r="C838" s="124" t="s">
        <v>296</v>
      </c>
      <c r="D838" s="125">
        <v>93</v>
      </c>
      <c r="E838" s="124" t="s">
        <v>15</v>
      </c>
      <c r="F838" s="125">
        <v>248</v>
      </c>
      <c r="G838" s="124" t="s">
        <v>19</v>
      </c>
      <c r="H838" s="162">
        <v>255.76</v>
      </c>
      <c r="I838" s="163"/>
      <c r="J838" s="164">
        <v>12622</v>
      </c>
      <c r="K838" s="165">
        <v>724</v>
      </c>
      <c r="L838" s="165">
        <v>0</v>
      </c>
      <c r="M838" s="165">
        <v>937.65</v>
      </c>
      <c r="N838" s="166">
        <f t="shared" si="12"/>
        <v>14283.65</v>
      </c>
    </row>
    <row r="839" spans="1:14" s="65" customFormat="1" ht="12">
      <c r="A839" s="123">
        <v>494</v>
      </c>
      <c r="B839" s="123">
        <v>494093262</v>
      </c>
      <c r="C839" s="124" t="s">
        <v>296</v>
      </c>
      <c r="D839" s="125">
        <v>93</v>
      </c>
      <c r="E839" s="124" t="s">
        <v>15</v>
      </c>
      <c r="F839" s="125">
        <v>262</v>
      </c>
      <c r="G839" s="124" t="s">
        <v>20</v>
      </c>
      <c r="H839" s="162">
        <v>15</v>
      </c>
      <c r="I839" s="163"/>
      <c r="J839" s="164">
        <v>14717</v>
      </c>
      <c r="K839" s="165">
        <v>5454</v>
      </c>
      <c r="L839" s="165">
        <v>0</v>
      </c>
      <c r="M839" s="165">
        <v>937.65</v>
      </c>
      <c r="N839" s="166">
        <f t="shared" si="12"/>
        <v>21108.65</v>
      </c>
    </row>
    <row r="840" spans="1:14" s="65" customFormat="1" ht="12">
      <c r="A840" s="123">
        <v>494</v>
      </c>
      <c r="B840" s="123">
        <v>494093291</v>
      </c>
      <c r="C840" s="124" t="s">
        <v>296</v>
      </c>
      <c r="D840" s="125">
        <v>93</v>
      </c>
      <c r="E840" s="124" t="s">
        <v>15</v>
      </c>
      <c r="F840" s="125">
        <v>291</v>
      </c>
      <c r="G840" s="124" t="s">
        <v>103</v>
      </c>
      <c r="H840" s="162">
        <v>2</v>
      </c>
      <c r="I840" s="163"/>
      <c r="J840" s="164">
        <v>13868</v>
      </c>
      <c r="K840" s="165">
        <v>6788</v>
      </c>
      <c r="L840" s="165">
        <v>0</v>
      </c>
      <c r="M840" s="165">
        <v>937.65</v>
      </c>
      <c r="N840" s="166">
        <f t="shared" si="12"/>
        <v>21593.65</v>
      </c>
    </row>
    <row r="841" spans="1:14" s="65" customFormat="1" ht="12">
      <c r="A841" s="123">
        <v>494</v>
      </c>
      <c r="B841" s="123">
        <v>494093293</v>
      </c>
      <c r="C841" s="124" t="s">
        <v>296</v>
      </c>
      <c r="D841" s="125">
        <v>93</v>
      </c>
      <c r="E841" s="124" t="s">
        <v>15</v>
      </c>
      <c r="F841" s="125">
        <v>293</v>
      </c>
      <c r="G841" s="124" t="s">
        <v>177</v>
      </c>
      <c r="H841" s="162">
        <v>3</v>
      </c>
      <c r="I841" s="163"/>
      <c r="J841" s="164">
        <v>15213</v>
      </c>
      <c r="K841" s="165">
        <v>915</v>
      </c>
      <c r="L841" s="165">
        <v>0</v>
      </c>
      <c r="M841" s="165">
        <v>937.65</v>
      </c>
      <c r="N841" s="166">
        <f t="shared" si="12"/>
        <v>17065.650000000001</v>
      </c>
    </row>
    <row r="842" spans="1:14" s="65" customFormat="1" ht="12">
      <c r="A842" s="123">
        <v>494</v>
      </c>
      <c r="B842" s="123">
        <v>494093295</v>
      </c>
      <c r="C842" s="124" t="s">
        <v>296</v>
      </c>
      <c r="D842" s="125">
        <v>93</v>
      </c>
      <c r="E842" s="124" t="s">
        <v>15</v>
      </c>
      <c r="F842" s="125">
        <v>295</v>
      </c>
      <c r="G842" s="124" t="s">
        <v>141</v>
      </c>
      <c r="H842" s="162">
        <v>2</v>
      </c>
      <c r="I842" s="163"/>
      <c r="J842" s="164">
        <v>10515.244450766257</v>
      </c>
      <c r="K842" s="165">
        <v>5818</v>
      </c>
      <c r="L842" s="165">
        <v>0</v>
      </c>
      <c r="M842" s="165">
        <v>937.65</v>
      </c>
      <c r="N842" s="166">
        <f t="shared" si="12"/>
        <v>17270.894450766256</v>
      </c>
    </row>
    <row r="843" spans="1:14" s="65" customFormat="1" ht="12">
      <c r="A843" s="123">
        <v>494</v>
      </c>
      <c r="B843" s="123">
        <v>494093346</v>
      </c>
      <c r="C843" s="124" t="s">
        <v>296</v>
      </c>
      <c r="D843" s="125">
        <v>93</v>
      </c>
      <c r="E843" s="124" t="s">
        <v>15</v>
      </c>
      <c r="F843" s="125">
        <v>346</v>
      </c>
      <c r="G843" s="124" t="s">
        <v>22</v>
      </c>
      <c r="H843" s="162">
        <v>4</v>
      </c>
      <c r="I843" s="163"/>
      <c r="J843" s="164">
        <v>12278</v>
      </c>
      <c r="K843" s="165">
        <v>1296</v>
      </c>
      <c r="L843" s="165">
        <v>0</v>
      </c>
      <c r="M843" s="165">
        <v>937.65</v>
      </c>
      <c r="N843" s="166">
        <f t="shared" ref="N843:N906" si="13">SUM(J843:M843)</f>
        <v>14511.65</v>
      </c>
    </row>
    <row r="844" spans="1:14" s="65" customFormat="1" ht="12">
      <c r="A844" s="123">
        <v>494</v>
      </c>
      <c r="B844" s="123">
        <v>494093347</v>
      </c>
      <c r="C844" s="124" t="s">
        <v>296</v>
      </c>
      <c r="D844" s="125">
        <v>93</v>
      </c>
      <c r="E844" s="124" t="s">
        <v>15</v>
      </c>
      <c r="F844" s="125">
        <v>347</v>
      </c>
      <c r="G844" s="124" t="s">
        <v>86</v>
      </c>
      <c r="H844" s="162">
        <v>1</v>
      </c>
      <c r="I844" s="163"/>
      <c r="J844" s="164">
        <v>11714.818489909112</v>
      </c>
      <c r="K844" s="165">
        <v>5239</v>
      </c>
      <c r="L844" s="165">
        <v>0</v>
      </c>
      <c r="M844" s="165">
        <v>937.65</v>
      </c>
      <c r="N844" s="166">
        <f t="shared" si="13"/>
        <v>17891.468489909115</v>
      </c>
    </row>
    <row r="845" spans="1:14" s="65" customFormat="1" ht="12">
      <c r="A845" s="123">
        <v>496</v>
      </c>
      <c r="B845" s="123">
        <v>496201003</v>
      </c>
      <c r="C845" s="124" t="s">
        <v>297</v>
      </c>
      <c r="D845" s="125">
        <v>201</v>
      </c>
      <c r="E845" s="124" t="s">
        <v>10</v>
      </c>
      <c r="F845" s="125">
        <v>3</v>
      </c>
      <c r="G845" s="124" t="s">
        <v>514</v>
      </c>
      <c r="H845" s="162">
        <v>2</v>
      </c>
      <c r="I845" s="163"/>
      <c r="J845" s="164">
        <v>10556</v>
      </c>
      <c r="K845" s="165">
        <v>1438</v>
      </c>
      <c r="L845" s="165">
        <v>0</v>
      </c>
      <c r="M845" s="165">
        <v>937.65</v>
      </c>
      <c r="N845" s="166">
        <f t="shared" si="13"/>
        <v>12931.65</v>
      </c>
    </row>
    <row r="846" spans="1:14" s="65" customFormat="1" ht="12">
      <c r="A846" s="123">
        <v>496</v>
      </c>
      <c r="B846" s="123">
        <v>496201072</v>
      </c>
      <c r="C846" s="124" t="s">
        <v>297</v>
      </c>
      <c r="D846" s="125">
        <v>201</v>
      </c>
      <c r="E846" s="124" t="s">
        <v>10</v>
      </c>
      <c r="F846" s="125">
        <v>72</v>
      </c>
      <c r="G846" s="124" t="s">
        <v>289</v>
      </c>
      <c r="H846" s="162">
        <v>3.5</v>
      </c>
      <c r="I846" s="163"/>
      <c r="J846" s="164">
        <v>13998</v>
      </c>
      <c r="K846" s="165">
        <v>3156</v>
      </c>
      <c r="L846" s="165">
        <v>0</v>
      </c>
      <c r="M846" s="165">
        <v>937.65</v>
      </c>
      <c r="N846" s="166">
        <f t="shared" si="13"/>
        <v>18091.650000000001</v>
      </c>
    </row>
    <row r="847" spans="1:14" s="65" customFormat="1" ht="12">
      <c r="A847" s="123">
        <v>496</v>
      </c>
      <c r="B847" s="123">
        <v>496201095</v>
      </c>
      <c r="C847" s="124" t="s">
        <v>297</v>
      </c>
      <c r="D847" s="125">
        <v>201</v>
      </c>
      <c r="E847" s="124" t="s">
        <v>10</v>
      </c>
      <c r="F847" s="125">
        <v>95</v>
      </c>
      <c r="G847" s="124" t="s">
        <v>288</v>
      </c>
      <c r="H847" s="162">
        <v>3</v>
      </c>
      <c r="I847" s="163"/>
      <c r="J847" s="164">
        <v>13375</v>
      </c>
      <c r="K847" s="165">
        <v>0</v>
      </c>
      <c r="L847" s="165">
        <v>0</v>
      </c>
      <c r="M847" s="165">
        <v>937.65</v>
      </c>
      <c r="N847" s="166">
        <f t="shared" si="13"/>
        <v>14312.65</v>
      </c>
    </row>
    <row r="848" spans="1:14" s="65" customFormat="1" ht="12">
      <c r="A848" s="123">
        <v>496</v>
      </c>
      <c r="B848" s="123">
        <v>496201201</v>
      </c>
      <c r="C848" s="124" t="s">
        <v>297</v>
      </c>
      <c r="D848" s="125">
        <v>201</v>
      </c>
      <c r="E848" s="124" t="s">
        <v>10</v>
      </c>
      <c r="F848" s="125">
        <v>201</v>
      </c>
      <c r="G848" s="124" t="s">
        <v>10</v>
      </c>
      <c r="H848" s="162">
        <v>492.01</v>
      </c>
      <c r="I848" s="163"/>
      <c r="J848" s="164">
        <v>12456</v>
      </c>
      <c r="K848" s="165">
        <v>0</v>
      </c>
      <c r="L848" s="165">
        <v>437.98288116095205</v>
      </c>
      <c r="M848" s="165">
        <v>937.65</v>
      </c>
      <c r="N848" s="166">
        <f t="shared" si="13"/>
        <v>13831.632881160951</v>
      </c>
    </row>
    <row r="849" spans="1:14" s="65" customFormat="1" ht="12">
      <c r="A849" s="123">
        <v>496</v>
      </c>
      <c r="B849" s="123">
        <v>496201292</v>
      </c>
      <c r="C849" s="124" t="s">
        <v>297</v>
      </c>
      <c r="D849" s="125">
        <v>201</v>
      </c>
      <c r="E849" s="124" t="s">
        <v>10</v>
      </c>
      <c r="F849" s="125">
        <v>292</v>
      </c>
      <c r="G849" s="124" t="s">
        <v>291</v>
      </c>
      <c r="H849" s="162">
        <v>0.91</v>
      </c>
      <c r="I849" s="163"/>
      <c r="J849" s="164">
        <v>10603.425215749898</v>
      </c>
      <c r="K849" s="165">
        <v>1843</v>
      </c>
      <c r="L849" s="165">
        <v>0</v>
      </c>
      <c r="M849" s="165">
        <v>937.65</v>
      </c>
      <c r="N849" s="166">
        <f t="shared" si="13"/>
        <v>13384.075215749897</v>
      </c>
    </row>
    <row r="850" spans="1:14" s="65" customFormat="1" ht="12">
      <c r="A850" s="123">
        <v>496</v>
      </c>
      <c r="B850" s="123">
        <v>496201763</v>
      </c>
      <c r="C850" s="124" t="s">
        <v>297</v>
      </c>
      <c r="D850" s="125">
        <v>201</v>
      </c>
      <c r="E850" s="124" t="s">
        <v>10</v>
      </c>
      <c r="F850" s="125">
        <v>763</v>
      </c>
      <c r="G850" s="124" t="s">
        <v>293</v>
      </c>
      <c r="H850" s="162">
        <v>1</v>
      </c>
      <c r="I850" s="163"/>
      <c r="J850" s="164">
        <v>11680.397943773243</v>
      </c>
      <c r="K850" s="165">
        <v>2371</v>
      </c>
      <c r="L850" s="165">
        <v>0</v>
      </c>
      <c r="M850" s="165">
        <v>937.65</v>
      </c>
      <c r="N850" s="166">
        <f t="shared" si="13"/>
        <v>14989.047943773243</v>
      </c>
    </row>
    <row r="851" spans="1:14" s="65" customFormat="1" ht="12">
      <c r="A851" s="123">
        <v>497</v>
      </c>
      <c r="B851" s="123">
        <v>497117005</v>
      </c>
      <c r="C851" s="124" t="s">
        <v>299</v>
      </c>
      <c r="D851" s="125">
        <v>117</v>
      </c>
      <c r="E851" s="124" t="s">
        <v>36</v>
      </c>
      <c r="F851" s="125">
        <v>5</v>
      </c>
      <c r="G851" s="124" t="s">
        <v>153</v>
      </c>
      <c r="H851" s="162">
        <v>8</v>
      </c>
      <c r="I851" s="163"/>
      <c r="J851" s="164">
        <v>9495</v>
      </c>
      <c r="K851" s="165">
        <v>4142</v>
      </c>
      <c r="L851" s="165">
        <v>0</v>
      </c>
      <c r="M851" s="165">
        <v>937.65</v>
      </c>
      <c r="N851" s="166">
        <f t="shared" si="13"/>
        <v>14574.65</v>
      </c>
    </row>
    <row r="852" spans="1:14" s="65" customFormat="1" ht="12">
      <c r="A852" s="123">
        <v>497</v>
      </c>
      <c r="B852" s="123">
        <v>497117008</v>
      </c>
      <c r="C852" s="124" t="s">
        <v>299</v>
      </c>
      <c r="D852" s="125">
        <v>117</v>
      </c>
      <c r="E852" s="124" t="s">
        <v>36</v>
      </c>
      <c r="F852" s="125">
        <v>8</v>
      </c>
      <c r="G852" s="124" t="s">
        <v>192</v>
      </c>
      <c r="H852" s="162">
        <v>79.87</v>
      </c>
      <c r="I852" s="163"/>
      <c r="J852" s="164">
        <v>9927</v>
      </c>
      <c r="K852" s="165">
        <v>9806</v>
      </c>
      <c r="L852" s="165">
        <v>0</v>
      </c>
      <c r="M852" s="165">
        <v>937.65</v>
      </c>
      <c r="N852" s="166">
        <f t="shared" si="13"/>
        <v>20670.650000000001</v>
      </c>
    </row>
    <row r="853" spans="1:14" s="65" customFormat="1" ht="12">
      <c r="A853" s="123">
        <v>497</v>
      </c>
      <c r="B853" s="123">
        <v>497117024</v>
      </c>
      <c r="C853" s="124" t="s">
        <v>299</v>
      </c>
      <c r="D853" s="125">
        <v>117</v>
      </c>
      <c r="E853" s="124" t="s">
        <v>36</v>
      </c>
      <c r="F853" s="125">
        <v>24</v>
      </c>
      <c r="G853" s="124" t="s">
        <v>34</v>
      </c>
      <c r="H853" s="162">
        <v>27.44</v>
      </c>
      <c r="I853" s="163"/>
      <c r="J853" s="164">
        <v>10067</v>
      </c>
      <c r="K853" s="165">
        <v>2008</v>
      </c>
      <c r="L853" s="165">
        <v>0</v>
      </c>
      <c r="M853" s="165">
        <v>937.65</v>
      </c>
      <c r="N853" s="166">
        <f t="shared" si="13"/>
        <v>13012.65</v>
      </c>
    </row>
    <row r="854" spans="1:14" s="65" customFormat="1" ht="12">
      <c r="A854" s="123">
        <v>497</v>
      </c>
      <c r="B854" s="123">
        <v>497117035</v>
      </c>
      <c r="C854" s="124" t="s">
        <v>299</v>
      </c>
      <c r="D854" s="125">
        <v>117</v>
      </c>
      <c r="E854" s="124" t="s">
        <v>36</v>
      </c>
      <c r="F854" s="125">
        <v>35</v>
      </c>
      <c r="G854" s="124" t="s">
        <v>12</v>
      </c>
      <c r="H854" s="162">
        <v>2</v>
      </c>
      <c r="I854" s="163"/>
      <c r="J854" s="164">
        <v>14282.026065243112</v>
      </c>
      <c r="K854" s="165">
        <v>4869</v>
      </c>
      <c r="L854" s="165">
        <v>0</v>
      </c>
      <c r="M854" s="165">
        <v>937.65</v>
      </c>
      <c r="N854" s="166">
        <f t="shared" si="13"/>
        <v>20088.676065243111</v>
      </c>
    </row>
    <row r="855" spans="1:14" s="65" customFormat="1" ht="12">
      <c r="A855" s="123">
        <v>497</v>
      </c>
      <c r="B855" s="123">
        <v>497117061</v>
      </c>
      <c r="C855" s="124" t="s">
        <v>299</v>
      </c>
      <c r="D855" s="125">
        <v>117</v>
      </c>
      <c r="E855" s="124" t="s">
        <v>36</v>
      </c>
      <c r="F855" s="125">
        <v>61</v>
      </c>
      <c r="G855" s="124" t="s">
        <v>154</v>
      </c>
      <c r="H855" s="162">
        <v>15.2</v>
      </c>
      <c r="I855" s="163"/>
      <c r="J855" s="164">
        <v>10722</v>
      </c>
      <c r="K855" s="165">
        <v>491</v>
      </c>
      <c r="L855" s="165">
        <v>0</v>
      </c>
      <c r="M855" s="165">
        <v>937.65</v>
      </c>
      <c r="N855" s="166">
        <f t="shared" si="13"/>
        <v>12150.65</v>
      </c>
    </row>
    <row r="856" spans="1:14" s="65" customFormat="1" ht="12">
      <c r="A856" s="123">
        <v>497</v>
      </c>
      <c r="B856" s="123">
        <v>497117074</v>
      </c>
      <c r="C856" s="124" t="s">
        <v>299</v>
      </c>
      <c r="D856" s="125">
        <v>117</v>
      </c>
      <c r="E856" s="124" t="s">
        <v>36</v>
      </c>
      <c r="F856" s="125">
        <v>74</v>
      </c>
      <c r="G856" s="124" t="s">
        <v>301</v>
      </c>
      <c r="H856" s="162">
        <v>5</v>
      </c>
      <c r="I856" s="163"/>
      <c r="J856" s="164">
        <v>9831</v>
      </c>
      <c r="K856" s="165">
        <v>7514</v>
      </c>
      <c r="L856" s="165">
        <v>0</v>
      </c>
      <c r="M856" s="165">
        <v>937.65</v>
      </c>
      <c r="N856" s="166">
        <f t="shared" si="13"/>
        <v>18282.650000000001</v>
      </c>
    </row>
    <row r="857" spans="1:14" s="65" customFormat="1" ht="12">
      <c r="A857" s="123">
        <v>497</v>
      </c>
      <c r="B857" s="123">
        <v>497117086</v>
      </c>
      <c r="C857" s="124" t="s">
        <v>299</v>
      </c>
      <c r="D857" s="125">
        <v>117</v>
      </c>
      <c r="E857" s="124" t="s">
        <v>36</v>
      </c>
      <c r="F857" s="125">
        <v>86</v>
      </c>
      <c r="G857" s="124" t="s">
        <v>191</v>
      </c>
      <c r="H857" s="162">
        <v>30.279999999999998</v>
      </c>
      <c r="I857" s="163"/>
      <c r="J857" s="164">
        <v>9810</v>
      </c>
      <c r="K857" s="165">
        <v>1629</v>
      </c>
      <c r="L857" s="165">
        <v>0</v>
      </c>
      <c r="M857" s="165">
        <v>937.65</v>
      </c>
      <c r="N857" s="166">
        <f t="shared" si="13"/>
        <v>12376.65</v>
      </c>
    </row>
    <row r="858" spans="1:14" s="65" customFormat="1" ht="12">
      <c r="A858" s="123">
        <v>497</v>
      </c>
      <c r="B858" s="123">
        <v>497117087</v>
      </c>
      <c r="C858" s="124" t="s">
        <v>299</v>
      </c>
      <c r="D858" s="125">
        <v>117</v>
      </c>
      <c r="E858" s="124" t="s">
        <v>36</v>
      </c>
      <c r="F858" s="125">
        <v>87</v>
      </c>
      <c r="G858" s="124" t="s">
        <v>155</v>
      </c>
      <c r="H858" s="162">
        <v>2</v>
      </c>
      <c r="I858" s="163"/>
      <c r="J858" s="164">
        <v>13713</v>
      </c>
      <c r="K858" s="165">
        <v>4653</v>
      </c>
      <c r="L858" s="165">
        <v>0</v>
      </c>
      <c r="M858" s="165">
        <v>937.65</v>
      </c>
      <c r="N858" s="166">
        <f t="shared" si="13"/>
        <v>19303.650000000001</v>
      </c>
    </row>
    <row r="859" spans="1:14" s="65" customFormat="1" ht="12">
      <c r="A859" s="123">
        <v>497</v>
      </c>
      <c r="B859" s="123">
        <v>497117111</v>
      </c>
      <c r="C859" s="124" t="s">
        <v>299</v>
      </c>
      <c r="D859" s="125">
        <v>117</v>
      </c>
      <c r="E859" s="124" t="s">
        <v>36</v>
      </c>
      <c r="F859" s="125">
        <v>111</v>
      </c>
      <c r="G859" s="124" t="s">
        <v>245</v>
      </c>
      <c r="H859" s="162">
        <v>7.8999999999999995</v>
      </c>
      <c r="I859" s="163"/>
      <c r="J859" s="164">
        <v>9487</v>
      </c>
      <c r="K859" s="165">
        <v>2623</v>
      </c>
      <c r="L859" s="165">
        <v>0</v>
      </c>
      <c r="M859" s="165">
        <v>937.65</v>
      </c>
      <c r="N859" s="166">
        <f t="shared" si="13"/>
        <v>13047.65</v>
      </c>
    </row>
    <row r="860" spans="1:14" s="65" customFormat="1" ht="12">
      <c r="A860" s="123">
        <v>497</v>
      </c>
      <c r="B860" s="123">
        <v>497117114</v>
      </c>
      <c r="C860" s="124" t="s">
        <v>299</v>
      </c>
      <c r="D860" s="125">
        <v>117</v>
      </c>
      <c r="E860" s="124" t="s">
        <v>36</v>
      </c>
      <c r="F860" s="125">
        <v>114</v>
      </c>
      <c r="G860" s="124" t="s">
        <v>33</v>
      </c>
      <c r="H860" s="162">
        <v>15.39</v>
      </c>
      <c r="I860" s="163"/>
      <c r="J860" s="164">
        <v>9626</v>
      </c>
      <c r="K860" s="165">
        <v>1702</v>
      </c>
      <c r="L860" s="165">
        <v>0</v>
      </c>
      <c r="M860" s="165">
        <v>937.65</v>
      </c>
      <c r="N860" s="166">
        <f t="shared" si="13"/>
        <v>12265.65</v>
      </c>
    </row>
    <row r="861" spans="1:14" s="65" customFormat="1" ht="12">
      <c r="A861" s="123">
        <v>497</v>
      </c>
      <c r="B861" s="123">
        <v>497117117</v>
      </c>
      <c r="C861" s="124" t="s">
        <v>299</v>
      </c>
      <c r="D861" s="125">
        <v>117</v>
      </c>
      <c r="E861" s="124" t="s">
        <v>36</v>
      </c>
      <c r="F861" s="125">
        <v>117</v>
      </c>
      <c r="G861" s="124" t="s">
        <v>36</v>
      </c>
      <c r="H861" s="162">
        <v>27.78</v>
      </c>
      <c r="I861" s="163"/>
      <c r="J861" s="164">
        <v>9329</v>
      </c>
      <c r="K861" s="165">
        <v>3822</v>
      </c>
      <c r="L861" s="165">
        <v>0</v>
      </c>
      <c r="M861" s="165">
        <v>937.65</v>
      </c>
      <c r="N861" s="166">
        <f t="shared" si="13"/>
        <v>14088.65</v>
      </c>
    </row>
    <row r="862" spans="1:14" s="65" customFormat="1" ht="12">
      <c r="A862" s="123">
        <v>497</v>
      </c>
      <c r="B862" s="123">
        <v>497117137</v>
      </c>
      <c r="C862" s="124" t="s">
        <v>299</v>
      </c>
      <c r="D862" s="125">
        <v>117</v>
      </c>
      <c r="E862" s="124" t="s">
        <v>36</v>
      </c>
      <c r="F862" s="125">
        <v>137</v>
      </c>
      <c r="G862" s="124" t="s">
        <v>202</v>
      </c>
      <c r="H862" s="162">
        <v>39.959999999999994</v>
      </c>
      <c r="I862" s="163"/>
      <c r="J862" s="164">
        <v>10300</v>
      </c>
      <c r="K862" s="165">
        <v>0</v>
      </c>
      <c r="L862" s="165">
        <v>0</v>
      </c>
      <c r="M862" s="165">
        <v>937.65</v>
      </c>
      <c r="N862" s="166">
        <f t="shared" si="13"/>
        <v>11237.65</v>
      </c>
    </row>
    <row r="863" spans="1:14" s="65" customFormat="1" ht="12">
      <c r="A863" s="123">
        <v>497</v>
      </c>
      <c r="B863" s="123">
        <v>497117154</v>
      </c>
      <c r="C863" s="124" t="s">
        <v>299</v>
      </c>
      <c r="D863" s="125">
        <v>117</v>
      </c>
      <c r="E863" s="124" t="s">
        <v>36</v>
      </c>
      <c r="F863" s="125">
        <v>154</v>
      </c>
      <c r="G863" s="124" t="s">
        <v>302</v>
      </c>
      <c r="H863" s="162">
        <v>6</v>
      </c>
      <c r="I863" s="163"/>
      <c r="J863" s="164">
        <v>9114</v>
      </c>
      <c r="K863" s="165">
        <v>11803</v>
      </c>
      <c r="L863" s="165">
        <v>0</v>
      </c>
      <c r="M863" s="165">
        <v>937.65</v>
      </c>
      <c r="N863" s="166">
        <f t="shared" si="13"/>
        <v>21854.65</v>
      </c>
    </row>
    <row r="864" spans="1:14" s="65" customFormat="1" ht="12">
      <c r="A864" s="123">
        <v>497</v>
      </c>
      <c r="B864" s="123">
        <v>497117159</v>
      </c>
      <c r="C864" s="124" t="s">
        <v>299</v>
      </c>
      <c r="D864" s="125">
        <v>117</v>
      </c>
      <c r="E864" s="124" t="s">
        <v>36</v>
      </c>
      <c r="F864" s="125">
        <v>159</v>
      </c>
      <c r="G864" s="124" t="s">
        <v>156</v>
      </c>
      <c r="H864" s="162">
        <v>5</v>
      </c>
      <c r="I864" s="163"/>
      <c r="J864" s="164">
        <v>9530</v>
      </c>
      <c r="K864" s="165">
        <v>4184</v>
      </c>
      <c r="L864" s="165">
        <v>0</v>
      </c>
      <c r="M864" s="165">
        <v>937.65</v>
      </c>
      <c r="N864" s="166">
        <f t="shared" si="13"/>
        <v>14651.65</v>
      </c>
    </row>
    <row r="865" spans="1:14" s="65" customFormat="1" ht="12">
      <c r="A865" s="123">
        <v>497</v>
      </c>
      <c r="B865" s="123">
        <v>497117210</v>
      </c>
      <c r="C865" s="124" t="s">
        <v>299</v>
      </c>
      <c r="D865" s="125">
        <v>117</v>
      </c>
      <c r="E865" s="124" t="s">
        <v>36</v>
      </c>
      <c r="F865" s="125">
        <v>210</v>
      </c>
      <c r="G865" s="124" t="s">
        <v>194</v>
      </c>
      <c r="H865" s="162">
        <v>47.64</v>
      </c>
      <c r="I865" s="163"/>
      <c r="J865" s="164">
        <v>9599</v>
      </c>
      <c r="K865" s="165">
        <v>3055</v>
      </c>
      <c r="L865" s="165">
        <v>0</v>
      </c>
      <c r="M865" s="165">
        <v>937.65</v>
      </c>
      <c r="N865" s="166">
        <f t="shared" si="13"/>
        <v>13591.65</v>
      </c>
    </row>
    <row r="866" spans="1:14" s="65" customFormat="1" ht="12">
      <c r="A866" s="123">
        <v>497</v>
      </c>
      <c r="B866" s="123">
        <v>497117223</v>
      </c>
      <c r="C866" s="124" t="s">
        <v>299</v>
      </c>
      <c r="D866" s="125">
        <v>117</v>
      </c>
      <c r="E866" s="124" t="s">
        <v>36</v>
      </c>
      <c r="F866" s="125">
        <v>223</v>
      </c>
      <c r="G866" s="124" t="s">
        <v>303</v>
      </c>
      <c r="H866" s="162">
        <v>4</v>
      </c>
      <c r="I866" s="163"/>
      <c r="J866" s="164">
        <v>9111</v>
      </c>
      <c r="K866" s="165">
        <v>474</v>
      </c>
      <c r="L866" s="165">
        <v>0</v>
      </c>
      <c r="M866" s="165">
        <v>937.65</v>
      </c>
      <c r="N866" s="166">
        <f t="shared" si="13"/>
        <v>10522.65</v>
      </c>
    </row>
    <row r="867" spans="1:14" s="65" customFormat="1" ht="12">
      <c r="A867" s="123">
        <v>497</v>
      </c>
      <c r="B867" s="123">
        <v>497117272</v>
      </c>
      <c r="C867" s="124" t="s">
        <v>299</v>
      </c>
      <c r="D867" s="125">
        <v>117</v>
      </c>
      <c r="E867" s="124" t="s">
        <v>36</v>
      </c>
      <c r="F867" s="125">
        <v>272</v>
      </c>
      <c r="G867" s="124" t="s">
        <v>305</v>
      </c>
      <c r="H867" s="162">
        <v>2</v>
      </c>
      <c r="I867" s="163"/>
      <c r="J867" s="164">
        <v>8995</v>
      </c>
      <c r="K867" s="165">
        <v>8725</v>
      </c>
      <c r="L867" s="165">
        <v>0</v>
      </c>
      <c r="M867" s="165">
        <v>937.65</v>
      </c>
      <c r="N867" s="166">
        <f t="shared" si="13"/>
        <v>18657.650000000001</v>
      </c>
    </row>
    <row r="868" spans="1:14" s="65" customFormat="1" ht="12">
      <c r="A868" s="123">
        <v>497</v>
      </c>
      <c r="B868" s="123">
        <v>497117275</v>
      </c>
      <c r="C868" s="124" t="s">
        <v>299</v>
      </c>
      <c r="D868" s="125">
        <v>117</v>
      </c>
      <c r="E868" s="124" t="s">
        <v>36</v>
      </c>
      <c r="F868" s="125">
        <v>275</v>
      </c>
      <c r="G868" s="124" t="s">
        <v>195</v>
      </c>
      <c r="H868" s="162">
        <v>3</v>
      </c>
      <c r="I868" s="163"/>
      <c r="J868" s="164">
        <v>10498.243551820928</v>
      </c>
      <c r="K868" s="165">
        <v>3496</v>
      </c>
      <c r="L868" s="165">
        <v>0</v>
      </c>
      <c r="M868" s="165">
        <v>937.65</v>
      </c>
      <c r="N868" s="166">
        <f t="shared" si="13"/>
        <v>14931.893551820927</v>
      </c>
    </row>
    <row r="869" spans="1:14" s="65" customFormat="1" ht="12">
      <c r="A869" s="123">
        <v>497</v>
      </c>
      <c r="B869" s="123">
        <v>497117278</v>
      </c>
      <c r="C869" s="124" t="s">
        <v>299</v>
      </c>
      <c r="D869" s="125">
        <v>117</v>
      </c>
      <c r="E869" s="124" t="s">
        <v>36</v>
      </c>
      <c r="F869" s="125">
        <v>278</v>
      </c>
      <c r="G869" s="124" t="s">
        <v>196</v>
      </c>
      <c r="H869" s="162">
        <v>38.909999999999997</v>
      </c>
      <c r="I869" s="163"/>
      <c r="J869" s="164">
        <v>9520</v>
      </c>
      <c r="K869" s="165">
        <v>1805</v>
      </c>
      <c r="L869" s="165">
        <v>0</v>
      </c>
      <c r="M869" s="165">
        <v>937.65</v>
      </c>
      <c r="N869" s="166">
        <f t="shared" si="13"/>
        <v>12262.65</v>
      </c>
    </row>
    <row r="870" spans="1:14" s="65" customFormat="1" ht="12">
      <c r="A870" s="123">
        <v>497</v>
      </c>
      <c r="B870" s="123">
        <v>497117281</v>
      </c>
      <c r="C870" s="124" t="s">
        <v>299</v>
      </c>
      <c r="D870" s="125">
        <v>117</v>
      </c>
      <c r="E870" s="124" t="s">
        <v>36</v>
      </c>
      <c r="F870" s="125">
        <v>281</v>
      </c>
      <c r="G870" s="124" t="s">
        <v>152</v>
      </c>
      <c r="H870" s="162">
        <v>72.290000000000006</v>
      </c>
      <c r="I870" s="163"/>
      <c r="J870" s="164">
        <v>11824</v>
      </c>
      <c r="K870" s="165">
        <v>0</v>
      </c>
      <c r="L870" s="165">
        <v>0</v>
      </c>
      <c r="M870" s="165">
        <v>937.65</v>
      </c>
      <c r="N870" s="166">
        <f t="shared" si="13"/>
        <v>12761.65</v>
      </c>
    </row>
    <row r="871" spans="1:14" s="65" customFormat="1" ht="12">
      <c r="A871" s="123">
        <v>497</v>
      </c>
      <c r="B871" s="123">
        <v>497117289</v>
      </c>
      <c r="C871" s="124" t="s">
        <v>299</v>
      </c>
      <c r="D871" s="125">
        <v>117</v>
      </c>
      <c r="E871" s="124" t="s">
        <v>36</v>
      </c>
      <c r="F871" s="125">
        <v>289</v>
      </c>
      <c r="G871" s="124" t="s">
        <v>306</v>
      </c>
      <c r="H871" s="162">
        <v>0.49</v>
      </c>
      <c r="I871" s="163"/>
      <c r="J871" s="164">
        <v>11607.363884160122</v>
      </c>
      <c r="K871" s="165">
        <v>6816</v>
      </c>
      <c r="L871" s="165">
        <v>0</v>
      </c>
      <c r="M871" s="165">
        <v>937.65</v>
      </c>
      <c r="N871" s="166">
        <f t="shared" si="13"/>
        <v>19361.013884160122</v>
      </c>
    </row>
    <row r="872" spans="1:14" s="65" customFormat="1" ht="12">
      <c r="A872" s="123">
        <v>497</v>
      </c>
      <c r="B872" s="123">
        <v>497117325</v>
      </c>
      <c r="C872" s="124" t="s">
        <v>299</v>
      </c>
      <c r="D872" s="125">
        <v>117</v>
      </c>
      <c r="E872" s="124" t="s">
        <v>36</v>
      </c>
      <c r="F872" s="125">
        <v>325</v>
      </c>
      <c r="G872" s="124" t="s">
        <v>204</v>
      </c>
      <c r="H872" s="162">
        <v>6</v>
      </c>
      <c r="I872" s="163"/>
      <c r="J872" s="164">
        <v>10265</v>
      </c>
      <c r="K872" s="165">
        <v>1312</v>
      </c>
      <c r="L872" s="165">
        <v>0</v>
      </c>
      <c r="M872" s="165">
        <v>937.65</v>
      </c>
      <c r="N872" s="166">
        <f t="shared" si="13"/>
        <v>12514.65</v>
      </c>
    </row>
    <row r="873" spans="1:14" s="65" customFormat="1" ht="12">
      <c r="A873" s="123">
        <v>497</v>
      </c>
      <c r="B873" s="123">
        <v>497117327</v>
      </c>
      <c r="C873" s="124" t="s">
        <v>299</v>
      </c>
      <c r="D873" s="125">
        <v>117</v>
      </c>
      <c r="E873" s="124" t="s">
        <v>36</v>
      </c>
      <c r="F873" s="125">
        <v>327</v>
      </c>
      <c r="G873" s="124" t="s">
        <v>197</v>
      </c>
      <c r="H873" s="162">
        <v>3</v>
      </c>
      <c r="I873" s="163"/>
      <c r="J873" s="164">
        <v>9123</v>
      </c>
      <c r="K873" s="165">
        <v>7981</v>
      </c>
      <c r="L873" s="165">
        <v>0</v>
      </c>
      <c r="M873" s="165">
        <v>937.65</v>
      </c>
      <c r="N873" s="166">
        <f t="shared" si="13"/>
        <v>18041.650000000001</v>
      </c>
    </row>
    <row r="874" spans="1:14" s="65" customFormat="1" ht="12">
      <c r="A874" s="123">
        <v>497</v>
      </c>
      <c r="B874" s="123">
        <v>497117332</v>
      </c>
      <c r="C874" s="124" t="s">
        <v>299</v>
      </c>
      <c r="D874" s="125">
        <v>117</v>
      </c>
      <c r="E874" s="124" t="s">
        <v>36</v>
      </c>
      <c r="F874" s="125">
        <v>332</v>
      </c>
      <c r="G874" s="124" t="s">
        <v>205</v>
      </c>
      <c r="H874" s="162">
        <v>4</v>
      </c>
      <c r="I874" s="163"/>
      <c r="J874" s="164">
        <v>8954</v>
      </c>
      <c r="K874" s="165">
        <v>553</v>
      </c>
      <c r="L874" s="165">
        <v>0</v>
      </c>
      <c r="M874" s="165">
        <v>937.65</v>
      </c>
      <c r="N874" s="166">
        <f t="shared" si="13"/>
        <v>10444.65</v>
      </c>
    </row>
    <row r="875" spans="1:14" s="65" customFormat="1" ht="12">
      <c r="A875" s="123">
        <v>497</v>
      </c>
      <c r="B875" s="123">
        <v>497117340</v>
      </c>
      <c r="C875" s="124" t="s">
        <v>299</v>
      </c>
      <c r="D875" s="125">
        <v>117</v>
      </c>
      <c r="E875" s="124" t="s">
        <v>36</v>
      </c>
      <c r="F875" s="125">
        <v>340</v>
      </c>
      <c r="G875" s="124" t="s">
        <v>198</v>
      </c>
      <c r="H875" s="162">
        <v>2</v>
      </c>
      <c r="I875" s="163"/>
      <c r="J875" s="164">
        <v>11809</v>
      </c>
      <c r="K875" s="165">
        <v>9375</v>
      </c>
      <c r="L875" s="165">
        <v>0</v>
      </c>
      <c r="M875" s="165">
        <v>937.65</v>
      </c>
      <c r="N875" s="166">
        <f t="shared" si="13"/>
        <v>22121.65</v>
      </c>
    </row>
    <row r="876" spans="1:14" s="65" customFormat="1" ht="12">
      <c r="A876" s="123">
        <v>497</v>
      </c>
      <c r="B876" s="123">
        <v>497117605</v>
      </c>
      <c r="C876" s="124" t="s">
        <v>299</v>
      </c>
      <c r="D876" s="125">
        <v>117</v>
      </c>
      <c r="E876" s="124" t="s">
        <v>36</v>
      </c>
      <c r="F876" s="125">
        <v>605</v>
      </c>
      <c r="G876" s="124" t="s">
        <v>199</v>
      </c>
      <c r="H876" s="162">
        <v>45.41</v>
      </c>
      <c r="I876" s="163"/>
      <c r="J876" s="164">
        <v>10596</v>
      </c>
      <c r="K876" s="165">
        <v>7583</v>
      </c>
      <c r="L876" s="165">
        <v>0</v>
      </c>
      <c r="M876" s="165">
        <v>937.65</v>
      </c>
      <c r="N876" s="166">
        <f t="shared" si="13"/>
        <v>19116.650000000001</v>
      </c>
    </row>
    <row r="877" spans="1:14" s="65" customFormat="1" ht="12">
      <c r="A877" s="123">
        <v>497</v>
      </c>
      <c r="B877" s="123">
        <v>497117670</v>
      </c>
      <c r="C877" s="124" t="s">
        <v>299</v>
      </c>
      <c r="D877" s="125">
        <v>117</v>
      </c>
      <c r="E877" s="124" t="s">
        <v>36</v>
      </c>
      <c r="F877" s="125">
        <v>670</v>
      </c>
      <c r="G877" s="124" t="s">
        <v>38</v>
      </c>
      <c r="H877" s="162">
        <v>8</v>
      </c>
      <c r="I877" s="163"/>
      <c r="J877" s="164">
        <v>9929</v>
      </c>
      <c r="K877" s="165">
        <v>7823</v>
      </c>
      <c r="L877" s="165">
        <v>0</v>
      </c>
      <c r="M877" s="165">
        <v>937.65</v>
      </c>
      <c r="N877" s="166">
        <f t="shared" si="13"/>
        <v>18689.650000000001</v>
      </c>
    </row>
    <row r="878" spans="1:14" s="65" customFormat="1" ht="12">
      <c r="A878" s="123">
        <v>497</v>
      </c>
      <c r="B878" s="123">
        <v>497117672</v>
      </c>
      <c r="C878" s="124" t="s">
        <v>299</v>
      </c>
      <c r="D878" s="125">
        <v>117</v>
      </c>
      <c r="E878" s="124" t="s">
        <v>36</v>
      </c>
      <c r="F878" s="125">
        <v>672</v>
      </c>
      <c r="G878" s="124" t="s">
        <v>55</v>
      </c>
      <c r="H878" s="162">
        <v>1.98</v>
      </c>
      <c r="I878" s="163"/>
      <c r="J878" s="164">
        <v>11417.772716368092</v>
      </c>
      <c r="K878" s="165">
        <v>3964</v>
      </c>
      <c r="L878" s="165">
        <v>0</v>
      </c>
      <c r="M878" s="165">
        <v>937.65</v>
      </c>
      <c r="N878" s="166">
        <f t="shared" si="13"/>
        <v>16319.422716368092</v>
      </c>
    </row>
    <row r="879" spans="1:14" s="65" customFormat="1" ht="12">
      <c r="A879" s="123">
        <v>497</v>
      </c>
      <c r="B879" s="123">
        <v>497117674</v>
      </c>
      <c r="C879" s="124" t="s">
        <v>299</v>
      </c>
      <c r="D879" s="125">
        <v>117</v>
      </c>
      <c r="E879" s="124" t="s">
        <v>36</v>
      </c>
      <c r="F879" s="125">
        <v>674</v>
      </c>
      <c r="G879" s="124" t="s">
        <v>39</v>
      </c>
      <c r="H879" s="162">
        <v>16</v>
      </c>
      <c r="I879" s="163"/>
      <c r="J879" s="164">
        <v>10940</v>
      </c>
      <c r="K879" s="165">
        <v>3871</v>
      </c>
      <c r="L879" s="165">
        <v>0</v>
      </c>
      <c r="M879" s="165">
        <v>937.65</v>
      </c>
      <c r="N879" s="166">
        <f t="shared" si="13"/>
        <v>15748.65</v>
      </c>
    </row>
    <row r="880" spans="1:14" s="65" customFormat="1" ht="12">
      <c r="A880" s="123">
        <v>497</v>
      </c>
      <c r="B880" s="123">
        <v>497117680</v>
      </c>
      <c r="C880" s="124" t="s">
        <v>299</v>
      </c>
      <c r="D880" s="125">
        <v>117</v>
      </c>
      <c r="E880" s="124" t="s">
        <v>36</v>
      </c>
      <c r="F880" s="125">
        <v>680</v>
      </c>
      <c r="G880" s="124" t="s">
        <v>158</v>
      </c>
      <c r="H880" s="162">
        <v>1.49</v>
      </c>
      <c r="I880" s="163"/>
      <c r="J880" s="164">
        <v>13666</v>
      </c>
      <c r="K880" s="165">
        <v>4575</v>
      </c>
      <c r="L880" s="165">
        <v>0</v>
      </c>
      <c r="M880" s="165">
        <v>937.65</v>
      </c>
      <c r="N880" s="166">
        <f t="shared" si="13"/>
        <v>19178.650000000001</v>
      </c>
    </row>
    <row r="881" spans="1:14" s="65" customFormat="1" ht="12">
      <c r="A881" s="123">
        <v>497</v>
      </c>
      <c r="B881" s="123">
        <v>497117683</v>
      </c>
      <c r="C881" s="124" t="s">
        <v>299</v>
      </c>
      <c r="D881" s="125">
        <v>117</v>
      </c>
      <c r="E881" s="124" t="s">
        <v>36</v>
      </c>
      <c r="F881" s="125">
        <v>683</v>
      </c>
      <c r="G881" s="124" t="s">
        <v>40</v>
      </c>
      <c r="H881" s="162">
        <v>2.02</v>
      </c>
      <c r="I881" s="163"/>
      <c r="J881" s="164">
        <v>11523</v>
      </c>
      <c r="K881" s="165">
        <v>8225</v>
      </c>
      <c r="L881" s="165">
        <v>0</v>
      </c>
      <c r="M881" s="165">
        <v>937.65</v>
      </c>
      <c r="N881" s="166">
        <f t="shared" si="13"/>
        <v>20685.650000000001</v>
      </c>
    </row>
    <row r="882" spans="1:14" s="65" customFormat="1" ht="12">
      <c r="A882" s="123">
        <v>497</v>
      </c>
      <c r="B882" s="123">
        <v>497117750</v>
      </c>
      <c r="C882" s="124" t="s">
        <v>299</v>
      </c>
      <c r="D882" s="125">
        <v>117</v>
      </c>
      <c r="E882" s="124" t="s">
        <v>36</v>
      </c>
      <c r="F882" s="125">
        <v>750</v>
      </c>
      <c r="G882" s="124" t="s">
        <v>42</v>
      </c>
      <c r="H882" s="162">
        <v>1</v>
      </c>
      <c r="I882" s="163"/>
      <c r="J882" s="164">
        <v>10556</v>
      </c>
      <c r="K882" s="165">
        <v>6814</v>
      </c>
      <c r="L882" s="165">
        <v>0</v>
      </c>
      <c r="M882" s="165">
        <v>937.65</v>
      </c>
      <c r="N882" s="166">
        <f t="shared" si="13"/>
        <v>18307.650000000001</v>
      </c>
    </row>
    <row r="883" spans="1:14" s="65" customFormat="1" ht="12">
      <c r="A883" s="123">
        <v>497</v>
      </c>
      <c r="B883" s="123">
        <v>497117755</v>
      </c>
      <c r="C883" s="124" t="s">
        <v>299</v>
      </c>
      <c r="D883" s="125">
        <v>117</v>
      </c>
      <c r="E883" s="124" t="s">
        <v>36</v>
      </c>
      <c r="F883" s="125">
        <v>755</v>
      </c>
      <c r="G883" s="124" t="s">
        <v>43</v>
      </c>
      <c r="H883" s="162">
        <v>3</v>
      </c>
      <c r="I883" s="163"/>
      <c r="J883" s="164">
        <v>9670</v>
      </c>
      <c r="K883" s="165">
        <v>4819</v>
      </c>
      <c r="L883" s="165">
        <v>0</v>
      </c>
      <c r="M883" s="165">
        <v>937.65</v>
      </c>
      <c r="N883" s="166">
        <f t="shared" si="13"/>
        <v>15426.65</v>
      </c>
    </row>
    <row r="884" spans="1:14" s="65" customFormat="1" ht="12">
      <c r="A884" s="123">
        <v>497</v>
      </c>
      <c r="B884" s="123">
        <v>497117766</v>
      </c>
      <c r="C884" s="124" t="s">
        <v>299</v>
      </c>
      <c r="D884" s="125">
        <v>117</v>
      </c>
      <c r="E884" s="124" t="s">
        <v>36</v>
      </c>
      <c r="F884" s="125">
        <v>766</v>
      </c>
      <c r="G884" s="124" t="s">
        <v>248</v>
      </c>
      <c r="H884" s="162">
        <v>1.52</v>
      </c>
      <c r="I884" s="163"/>
      <c r="J884" s="164">
        <v>10556</v>
      </c>
      <c r="K884" s="165">
        <v>3523</v>
      </c>
      <c r="L884" s="165">
        <v>0</v>
      </c>
      <c r="M884" s="165">
        <v>937.65</v>
      </c>
      <c r="N884" s="166">
        <f t="shared" si="13"/>
        <v>15016.65</v>
      </c>
    </row>
    <row r="885" spans="1:14" s="65" customFormat="1" ht="12">
      <c r="A885" s="123">
        <v>498</v>
      </c>
      <c r="B885" s="123">
        <v>498281061</v>
      </c>
      <c r="C885" s="124" t="s">
        <v>307</v>
      </c>
      <c r="D885" s="125">
        <v>281</v>
      </c>
      <c r="E885" s="124" t="s">
        <v>152</v>
      </c>
      <c r="F885" s="125">
        <v>61</v>
      </c>
      <c r="G885" s="124" t="s">
        <v>154</v>
      </c>
      <c r="H885" s="162">
        <v>3.9699999999999998</v>
      </c>
      <c r="I885" s="163"/>
      <c r="J885" s="164">
        <v>9123</v>
      </c>
      <c r="K885" s="165">
        <v>418</v>
      </c>
      <c r="L885" s="165">
        <v>0</v>
      </c>
      <c r="M885" s="165">
        <v>937.65</v>
      </c>
      <c r="N885" s="166">
        <f t="shared" si="13"/>
        <v>10478.65</v>
      </c>
    </row>
    <row r="886" spans="1:14" s="65" customFormat="1" ht="12">
      <c r="A886" s="123">
        <v>498</v>
      </c>
      <c r="B886" s="123">
        <v>498281137</v>
      </c>
      <c r="C886" s="124" t="s">
        <v>307</v>
      </c>
      <c r="D886" s="125">
        <v>281</v>
      </c>
      <c r="E886" s="124" t="s">
        <v>152</v>
      </c>
      <c r="F886" s="125">
        <v>137</v>
      </c>
      <c r="G886" s="124" t="s">
        <v>202</v>
      </c>
      <c r="H886" s="162">
        <v>0.61</v>
      </c>
      <c r="I886" s="163"/>
      <c r="J886" s="164">
        <v>13919.612294660523</v>
      </c>
      <c r="K886" s="165">
        <v>0</v>
      </c>
      <c r="L886" s="165">
        <v>0</v>
      </c>
      <c r="M886" s="165">
        <v>937.65</v>
      </c>
      <c r="N886" s="166">
        <f t="shared" si="13"/>
        <v>14857.262294660522</v>
      </c>
    </row>
    <row r="887" spans="1:14" s="65" customFormat="1" ht="12">
      <c r="A887" s="123">
        <v>498</v>
      </c>
      <c r="B887" s="123">
        <v>498281281</v>
      </c>
      <c r="C887" s="124" t="s">
        <v>307</v>
      </c>
      <c r="D887" s="125">
        <v>281</v>
      </c>
      <c r="E887" s="124" t="s">
        <v>152</v>
      </c>
      <c r="F887" s="125">
        <v>281</v>
      </c>
      <c r="G887" s="124" t="s">
        <v>152</v>
      </c>
      <c r="H887" s="162">
        <v>364.67</v>
      </c>
      <c r="I887" s="163"/>
      <c r="J887" s="164">
        <v>12862</v>
      </c>
      <c r="K887" s="165">
        <v>0</v>
      </c>
      <c r="L887" s="165">
        <v>0</v>
      </c>
      <c r="M887" s="165">
        <v>937.65</v>
      </c>
      <c r="N887" s="166">
        <f t="shared" si="13"/>
        <v>13799.65</v>
      </c>
    </row>
    <row r="888" spans="1:14" s="65" customFormat="1" ht="12">
      <c r="A888" s="123">
        <v>498</v>
      </c>
      <c r="B888" s="123">
        <v>498281332</v>
      </c>
      <c r="C888" s="124" t="s">
        <v>307</v>
      </c>
      <c r="D888" s="125">
        <v>281</v>
      </c>
      <c r="E888" s="124" t="s">
        <v>152</v>
      </c>
      <c r="F888" s="125">
        <v>332</v>
      </c>
      <c r="G888" s="124" t="s">
        <v>205</v>
      </c>
      <c r="H888" s="162">
        <v>1</v>
      </c>
      <c r="I888" s="163"/>
      <c r="J888" s="164">
        <v>12448.342661352113</v>
      </c>
      <c r="K888" s="165">
        <v>769</v>
      </c>
      <c r="L888" s="165">
        <v>0</v>
      </c>
      <c r="M888" s="165">
        <v>937.65</v>
      </c>
      <c r="N888" s="166">
        <f t="shared" si="13"/>
        <v>14154.992661352113</v>
      </c>
    </row>
    <row r="889" spans="1:14" s="65" customFormat="1" ht="12">
      <c r="A889" s="123">
        <v>499</v>
      </c>
      <c r="B889" s="123">
        <v>499061061</v>
      </c>
      <c r="C889" s="124" t="s">
        <v>573</v>
      </c>
      <c r="D889" s="125">
        <v>61</v>
      </c>
      <c r="E889" s="124" t="s">
        <v>154</v>
      </c>
      <c r="F889" s="125">
        <v>61</v>
      </c>
      <c r="G889" s="124" t="s">
        <v>154</v>
      </c>
      <c r="H889" s="162">
        <v>128.99</v>
      </c>
      <c r="I889" s="163"/>
      <c r="J889" s="164">
        <v>11570</v>
      </c>
      <c r="K889" s="165">
        <v>530</v>
      </c>
      <c r="L889" s="165">
        <v>0</v>
      </c>
      <c r="M889" s="165">
        <v>937.65</v>
      </c>
      <c r="N889" s="166">
        <f t="shared" si="13"/>
        <v>13037.65</v>
      </c>
    </row>
    <row r="890" spans="1:14" s="65" customFormat="1" ht="12">
      <c r="A890" s="123">
        <v>499</v>
      </c>
      <c r="B890" s="123">
        <v>499061111</v>
      </c>
      <c r="C890" s="124" t="s">
        <v>573</v>
      </c>
      <c r="D890" s="125">
        <v>61</v>
      </c>
      <c r="E890" s="124" t="s">
        <v>154</v>
      </c>
      <c r="F890" s="125">
        <v>111</v>
      </c>
      <c r="G890" s="124" t="s">
        <v>245</v>
      </c>
      <c r="H890" s="162">
        <v>1</v>
      </c>
      <c r="I890" s="163"/>
      <c r="J890" s="164">
        <v>11150.358491643728</v>
      </c>
      <c r="K890" s="165">
        <v>3082</v>
      </c>
      <c r="L890" s="165">
        <v>0</v>
      </c>
      <c r="M890" s="165">
        <v>937.65</v>
      </c>
      <c r="N890" s="166">
        <f t="shared" si="13"/>
        <v>15170.008491643728</v>
      </c>
    </row>
    <row r="891" spans="1:14" s="65" customFormat="1" ht="12">
      <c r="A891" s="123">
        <v>499</v>
      </c>
      <c r="B891" s="123">
        <v>499061117</v>
      </c>
      <c r="C891" s="124" t="s">
        <v>573</v>
      </c>
      <c r="D891" s="125">
        <v>61</v>
      </c>
      <c r="E891" s="124" t="s">
        <v>154</v>
      </c>
      <c r="F891" s="125">
        <v>117</v>
      </c>
      <c r="G891" s="124" t="s">
        <v>36</v>
      </c>
      <c r="H891" s="162">
        <v>1</v>
      </c>
      <c r="I891" s="163"/>
      <c r="J891" s="164">
        <v>11146.071382604689</v>
      </c>
      <c r="K891" s="165">
        <v>4567</v>
      </c>
      <c r="L891" s="165">
        <v>0</v>
      </c>
      <c r="M891" s="165">
        <v>937.65</v>
      </c>
      <c r="N891" s="166">
        <f t="shared" si="13"/>
        <v>16650.72138260469</v>
      </c>
    </row>
    <row r="892" spans="1:14" s="65" customFormat="1" ht="12">
      <c r="A892" s="123">
        <v>499</v>
      </c>
      <c r="B892" s="123">
        <v>499061137</v>
      </c>
      <c r="C892" s="124" t="s">
        <v>573</v>
      </c>
      <c r="D892" s="125">
        <v>61</v>
      </c>
      <c r="E892" s="124" t="s">
        <v>154</v>
      </c>
      <c r="F892" s="125">
        <v>137</v>
      </c>
      <c r="G892" s="124" t="s">
        <v>202</v>
      </c>
      <c r="H892" s="162">
        <v>7</v>
      </c>
      <c r="I892" s="163"/>
      <c r="J892" s="164">
        <v>13519</v>
      </c>
      <c r="K892" s="165">
        <v>0</v>
      </c>
      <c r="L892" s="165">
        <v>0</v>
      </c>
      <c r="M892" s="165">
        <v>937.65</v>
      </c>
      <c r="N892" s="166">
        <f t="shared" si="13"/>
        <v>14456.65</v>
      </c>
    </row>
    <row r="893" spans="1:14" s="65" customFormat="1" ht="12">
      <c r="A893" s="123">
        <v>499</v>
      </c>
      <c r="B893" s="123">
        <v>499061161</v>
      </c>
      <c r="C893" s="124" t="s">
        <v>573</v>
      </c>
      <c r="D893" s="125">
        <v>61</v>
      </c>
      <c r="E893" s="124" t="s">
        <v>154</v>
      </c>
      <c r="F893" s="125">
        <v>161</v>
      </c>
      <c r="G893" s="124" t="s">
        <v>157</v>
      </c>
      <c r="H893" s="162">
        <v>12.629999999999999</v>
      </c>
      <c r="I893" s="163"/>
      <c r="J893" s="164">
        <v>11249</v>
      </c>
      <c r="K893" s="165">
        <v>4424</v>
      </c>
      <c r="L893" s="165">
        <v>0</v>
      </c>
      <c r="M893" s="165">
        <v>937.65</v>
      </c>
      <c r="N893" s="166">
        <f t="shared" si="13"/>
        <v>16610.650000000001</v>
      </c>
    </row>
    <row r="894" spans="1:14" s="65" customFormat="1" ht="12">
      <c r="A894" s="123">
        <v>499</v>
      </c>
      <c r="B894" s="123">
        <v>499061227</v>
      </c>
      <c r="C894" s="124" t="s">
        <v>573</v>
      </c>
      <c r="D894" s="125">
        <v>61</v>
      </c>
      <c r="E894" s="124" t="s">
        <v>154</v>
      </c>
      <c r="F894" s="125">
        <v>227</v>
      </c>
      <c r="G894" s="124" t="s">
        <v>247</v>
      </c>
      <c r="H894" s="162">
        <v>0.85</v>
      </c>
      <c r="I894" s="163"/>
      <c r="J894" s="164">
        <v>10556</v>
      </c>
      <c r="K894" s="165">
        <v>3085</v>
      </c>
      <c r="L894" s="165">
        <v>0</v>
      </c>
      <c r="M894" s="165">
        <v>937.65</v>
      </c>
      <c r="N894" s="166">
        <f t="shared" si="13"/>
        <v>14578.65</v>
      </c>
    </row>
    <row r="895" spans="1:14" s="65" customFormat="1" ht="12">
      <c r="A895" s="123">
        <v>499</v>
      </c>
      <c r="B895" s="123">
        <v>499061278</v>
      </c>
      <c r="C895" s="124" t="s">
        <v>573</v>
      </c>
      <c r="D895" s="125">
        <v>61</v>
      </c>
      <c r="E895" s="124" t="s">
        <v>154</v>
      </c>
      <c r="F895" s="125">
        <v>278</v>
      </c>
      <c r="G895" s="124" t="s">
        <v>196</v>
      </c>
      <c r="H895" s="162">
        <v>2</v>
      </c>
      <c r="I895" s="163"/>
      <c r="J895" s="164">
        <v>10556</v>
      </c>
      <c r="K895" s="165">
        <v>2001</v>
      </c>
      <c r="L895" s="165">
        <v>0</v>
      </c>
      <c r="M895" s="165">
        <v>937.65</v>
      </c>
      <c r="N895" s="166">
        <f t="shared" si="13"/>
        <v>13494.65</v>
      </c>
    </row>
    <row r="896" spans="1:14" s="65" customFormat="1" ht="12">
      <c r="A896" s="123">
        <v>499</v>
      </c>
      <c r="B896" s="123">
        <v>499061281</v>
      </c>
      <c r="C896" s="124" t="s">
        <v>573</v>
      </c>
      <c r="D896" s="125">
        <v>61</v>
      </c>
      <c r="E896" s="124" t="s">
        <v>154</v>
      </c>
      <c r="F896" s="125">
        <v>281</v>
      </c>
      <c r="G896" s="124" t="s">
        <v>152</v>
      </c>
      <c r="H896" s="162">
        <v>357.29</v>
      </c>
      <c r="I896" s="163"/>
      <c r="J896" s="164">
        <v>12145</v>
      </c>
      <c r="K896" s="165">
        <v>0</v>
      </c>
      <c r="L896" s="165">
        <v>0</v>
      </c>
      <c r="M896" s="165">
        <v>937.65</v>
      </c>
      <c r="N896" s="166">
        <f t="shared" si="13"/>
        <v>13082.65</v>
      </c>
    </row>
    <row r="897" spans="1:14" s="65" customFormat="1" ht="12">
      <c r="A897" s="123">
        <v>499</v>
      </c>
      <c r="B897" s="123">
        <v>499061325</v>
      </c>
      <c r="C897" s="124" t="s">
        <v>573</v>
      </c>
      <c r="D897" s="125">
        <v>61</v>
      </c>
      <c r="E897" s="124" t="s">
        <v>154</v>
      </c>
      <c r="F897" s="125">
        <v>325</v>
      </c>
      <c r="G897" s="124" t="s">
        <v>204</v>
      </c>
      <c r="H897" s="162">
        <v>2.2999999999999998</v>
      </c>
      <c r="I897" s="163"/>
      <c r="J897" s="164">
        <v>12171.454391264475</v>
      </c>
      <c r="K897" s="165">
        <v>1555</v>
      </c>
      <c r="L897" s="165">
        <v>0</v>
      </c>
      <c r="M897" s="165">
        <v>937.65</v>
      </c>
      <c r="N897" s="166">
        <f t="shared" si="13"/>
        <v>14664.104391264475</v>
      </c>
    </row>
    <row r="898" spans="1:14" s="65" customFormat="1" ht="12">
      <c r="A898" s="123">
        <v>499</v>
      </c>
      <c r="B898" s="123">
        <v>499061332</v>
      </c>
      <c r="C898" s="124" t="s">
        <v>573</v>
      </c>
      <c r="D898" s="125">
        <v>61</v>
      </c>
      <c r="E898" s="124" t="s">
        <v>154</v>
      </c>
      <c r="F898" s="125">
        <v>332</v>
      </c>
      <c r="G898" s="124" t="s">
        <v>205</v>
      </c>
      <c r="H898" s="162">
        <v>11</v>
      </c>
      <c r="I898" s="163"/>
      <c r="J898" s="164">
        <v>13224</v>
      </c>
      <c r="K898" s="165">
        <v>817</v>
      </c>
      <c r="L898" s="165">
        <v>0</v>
      </c>
      <c r="M898" s="165">
        <v>937.65</v>
      </c>
      <c r="N898" s="166">
        <f t="shared" si="13"/>
        <v>14978.65</v>
      </c>
    </row>
    <row r="899" spans="1:14" s="65" customFormat="1" ht="12">
      <c r="A899" s="123">
        <v>499</v>
      </c>
      <c r="B899" s="123">
        <v>499061672</v>
      </c>
      <c r="C899" s="124" t="s">
        <v>573</v>
      </c>
      <c r="D899" s="125">
        <v>61</v>
      </c>
      <c r="E899" s="124" t="s">
        <v>154</v>
      </c>
      <c r="F899" s="125">
        <v>672</v>
      </c>
      <c r="G899" s="124" t="s">
        <v>55</v>
      </c>
      <c r="H899" s="162">
        <v>1</v>
      </c>
      <c r="I899" s="163"/>
      <c r="J899" s="164">
        <v>11417.772716368092</v>
      </c>
      <c r="K899" s="165">
        <v>3964</v>
      </c>
      <c r="L899" s="165">
        <v>0</v>
      </c>
      <c r="M899" s="165">
        <v>937.65</v>
      </c>
      <c r="N899" s="166">
        <f t="shared" si="13"/>
        <v>16319.422716368092</v>
      </c>
    </row>
    <row r="900" spans="1:14" s="65" customFormat="1" ht="12">
      <c r="A900" s="123">
        <v>3501</v>
      </c>
      <c r="B900" s="123">
        <v>3501061061</v>
      </c>
      <c r="C900" s="124" t="s">
        <v>308</v>
      </c>
      <c r="D900" s="125">
        <v>61</v>
      </c>
      <c r="E900" s="124" t="s">
        <v>154</v>
      </c>
      <c r="F900" s="125">
        <v>61</v>
      </c>
      <c r="G900" s="124" t="s">
        <v>154</v>
      </c>
      <c r="H900" s="162">
        <v>36.410000000000004</v>
      </c>
      <c r="I900" s="163"/>
      <c r="J900" s="164">
        <v>13870</v>
      </c>
      <c r="K900" s="165">
        <v>636</v>
      </c>
      <c r="L900" s="165">
        <v>0</v>
      </c>
      <c r="M900" s="165">
        <v>937.65</v>
      </c>
      <c r="N900" s="166">
        <f t="shared" si="13"/>
        <v>15443.65</v>
      </c>
    </row>
    <row r="901" spans="1:14" s="65" customFormat="1" ht="12">
      <c r="A901" s="123">
        <v>3501</v>
      </c>
      <c r="B901" s="123">
        <v>3501061117</v>
      </c>
      <c r="C901" s="124" t="s">
        <v>308</v>
      </c>
      <c r="D901" s="125">
        <v>61</v>
      </c>
      <c r="E901" s="124" t="s">
        <v>154</v>
      </c>
      <c r="F901" s="125">
        <v>117</v>
      </c>
      <c r="G901" s="124" t="s">
        <v>36</v>
      </c>
      <c r="H901" s="162">
        <v>1.1000000000000001</v>
      </c>
      <c r="I901" s="163"/>
      <c r="J901" s="164">
        <v>11146.071382604689</v>
      </c>
      <c r="K901" s="165">
        <v>4567</v>
      </c>
      <c r="L901" s="165">
        <v>0</v>
      </c>
      <c r="M901" s="165">
        <v>937.65</v>
      </c>
      <c r="N901" s="166">
        <f t="shared" si="13"/>
        <v>16650.72138260469</v>
      </c>
    </row>
    <row r="902" spans="1:14" s="65" customFormat="1" ht="12">
      <c r="A902" s="123">
        <v>3501</v>
      </c>
      <c r="B902" s="123">
        <v>3501061137</v>
      </c>
      <c r="C902" s="124" t="s">
        <v>308</v>
      </c>
      <c r="D902" s="125">
        <v>61</v>
      </c>
      <c r="E902" s="124" t="s">
        <v>154</v>
      </c>
      <c r="F902" s="125">
        <v>137</v>
      </c>
      <c r="G902" s="124" t="s">
        <v>202</v>
      </c>
      <c r="H902" s="162">
        <v>144.83000000000004</v>
      </c>
      <c r="I902" s="163"/>
      <c r="J902" s="164">
        <v>14742</v>
      </c>
      <c r="K902" s="165">
        <v>0</v>
      </c>
      <c r="L902" s="165">
        <v>0</v>
      </c>
      <c r="M902" s="165">
        <v>937.65</v>
      </c>
      <c r="N902" s="166">
        <f t="shared" si="13"/>
        <v>15679.65</v>
      </c>
    </row>
    <row r="903" spans="1:14" s="65" customFormat="1" ht="12">
      <c r="A903" s="123">
        <v>3501</v>
      </c>
      <c r="B903" s="123">
        <v>3501061161</v>
      </c>
      <c r="C903" s="124" t="s">
        <v>308</v>
      </c>
      <c r="D903" s="125">
        <v>61</v>
      </c>
      <c r="E903" s="124" t="s">
        <v>154</v>
      </c>
      <c r="F903" s="125">
        <v>161</v>
      </c>
      <c r="G903" s="124" t="s">
        <v>157</v>
      </c>
      <c r="H903" s="162">
        <v>1</v>
      </c>
      <c r="I903" s="163"/>
      <c r="J903" s="164">
        <v>10556</v>
      </c>
      <c r="K903" s="165">
        <v>4151</v>
      </c>
      <c r="L903" s="165">
        <v>0</v>
      </c>
      <c r="M903" s="165">
        <v>937.65</v>
      </c>
      <c r="N903" s="166">
        <f t="shared" si="13"/>
        <v>15644.65</v>
      </c>
    </row>
    <row r="904" spans="1:14" s="65" customFormat="1" ht="12">
      <c r="A904" s="123">
        <v>3501</v>
      </c>
      <c r="B904" s="123">
        <v>3501061210</v>
      </c>
      <c r="C904" s="124" t="s">
        <v>308</v>
      </c>
      <c r="D904" s="125">
        <v>61</v>
      </c>
      <c r="E904" s="124" t="s">
        <v>154</v>
      </c>
      <c r="F904" s="125">
        <v>210</v>
      </c>
      <c r="G904" s="124" t="s">
        <v>194</v>
      </c>
      <c r="H904" s="162">
        <v>1</v>
      </c>
      <c r="I904" s="163"/>
      <c r="J904" s="164">
        <v>10556</v>
      </c>
      <c r="K904" s="165">
        <v>3360</v>
      </c>
      <c r="L904" s="165">
        <v>0</v>
      </c>
      <c r="M904" s="165">
        <v>937.65</v>
      </c>
      <c r="N904" s="166">
        <f t="shared" si="13"/>
        <v>14853.65</v>
      </c>
    </row>
    <row r="905" spans="1:14" s="65" customFormat="1" ht="12">
      <c r="A905" s="123">
        <v>3501</v>
      </c>
      <c r="B905" s="123">
        <v>3501061278</v>
      </c>
      <c r="C905" s="124" t="s">
        <v>308</v>
      </c>
      <c r="D905" s="125">
        <v>61</v>
      </c>
      <c r="E905" s="124" t="s">
        <v>154</v>
      </c>
      <c r="F905" s="125">
        <v>278</v>
      </c>
      <c r="G905" s="124" t="s">
        <v>196</v>
      </c>
      <c r="H905" s="162">
        <v>3.18</v>
      </c>
      <c r="I905" s="163"/>
      <c r="J905" s="164">
        <v>15145</v>
      </c>
      <c r="K905" s="165">
        <v>2871</v>
      </c>
      <c r="L905" s="165">
        <v>0</v>
      </c>
      <c r="M905" s="165">
        <v>937.65</v>
      </c>
      <c r="N905" s="166">
        <f t="shared" si="13"/>
        <v>18953.650000000001</v>
      </c>
    </row>
    <row r="906" spans="1:14" s="65" customFormat="1" ht="12">
      <c r="A906" s="123">
        <v>3501</v>
      </c>
      <c r="B906" s="123">
        <v>3501061281</v>
      </c>
      <c r="C906" s="124" t="s">
        <v>308</v>
      </c>
      <c r="D906" s="125">
        <v>61</v>
      </c>
      <c r="E906" s="124" t="s">
        <v>154</v>
      </c>
      <c r="F906" s="125">
        <v>281</v>
      </c>
      <c r="G906" s="124" t="s">
        <v>152</v>
      </c>
      <c r="H906" s="162">
        <v>88.1</v>
      </c>
      <c r="I906" s="163"/>
      <c r="J906" s="164">
        <v>14849</v>
      </c>
      <c r="K906" s="165">
        <v>0</v>
      </c>
      <c r="L906" s="165">
        <v>0</v>
      </c>
      <c r="M906" s="165">
        <v>937.65</v>
      </c>
      <c r="N906" s="166">
        <f t="shared" si="13"/>
        <v>15786.65</v>
      </c>
    </row>
    <row r="907" spans="1:14" s="65" customFormat="1" ht="12">
      <c r="A907" s="123">
        <v>3501</v>
      </c>
      <c r="B907" s="123">
        <v>3501061332</v>
      </c>
      <c r="C907" s="124" t="s">
        <v>308</v>
      </c>
      <c r="D907" s="125">
        <v>61</v>
      </c>
      <c r="E907" s="124" t="s">
        <v>154</v>
      </c>
      <c r="F907" s="125">
        <v>332</v>
      </c>
      <c r="G907" s="124" t="s">
        <v>205</v>
      </c>
      <c r="H907" s="162">
        <v>3</v>
      </c>
      <c r="I907" s="163"/>
      <c r="J907" s="164">
        <v>14235</v>
      </c>
      <c r="K907" s="165">
        <v>879</v>
      </c>
      <c r="L907" s="165">
        <v>0</v>
      </c>
      <c r="M907" s="165">
        <v>937.65</v>
      </c>
      <c r="N907" s="166">
        <f t="shared" ref="N907:N970" si="14">SUM(J907:M907)</f>
        <v>16051.65</v>
      </c>
    </row>
    <row r="908" spans="1:14" s="65" customFormat="1" ht="12">
      <c r="A908" s="123">
        <v>3501</v>
      </c>
      <c r="B908" s="123">
        <v>3501061683</v>
      </c>
      <c r="C908" s="124" t="s">
        <v>308</v>
      </c>
      <c r="D908" s="125">
        <v>61</v>
      </c>
      <c r="E908" s="124" t="s">
        <v>154</v>
      </c>
      <c r="F908" s="125">
        <v>683</v>
      </c>
      <c r="G908" s="124" t="s">
        <v>40</v>
      </c>
      <c r="H908" s="162">
        <v>1</v>
      </c>
      <c r="I908" s="163"/>
      <c r="J908" s="164">
        <v>10999.493447986555</v>
      </c>
      <c r="K908" s="165">
        <v>7851</v>
      </c>
      <c r="L908" s="165">
        <v>0</v>
      </c>
      <c r="M908" s="165">
        <v>937.65</v>
      </c>
      <c r="N908" s="166">
        <f t="shared" si="14"/>
        <v>19788.143447986557</v>
      </c>
    </row>
    <row r="909" spans="1:14" s="65" customFormat="1" ht="12">
      <c r="A909" s="123">
        <v>3502</v>
      </c>
      <c r="B909" s="123">
        <v>3502281061</v>
      </c>
      <c r="C909" s="124" t="s">
        <v>309</v>
      </c>
      <c r="D909" s="125">
        <v>281</v>
      </c>
      <c r="E909" s="124" t="s">
        <v>152</v>
      </c>
      <c r="F909" s="125">
        <v>61</v>
      </c>
      <c r="G909" s="124" t="s">
        <v>154</v>
      </c>
      <c r="H909" s="162">
        <v>2.94</v>
      </c>
      <c r="I909" s="163"/>
      <c r="J909" s="164">
        <v>13375</v>
      </c>
      <c r="K909" s="165">
        <v>613</v>
      </c>
      <c r="L909" s="165">
        <v>0</v>
      </c>
      <c r="M909" s="165">
        <v>937.65</v>
      </c>
      <c r="N909" s="166">
        <f t="shared" si="14"/>
        <v>14925.65</v>
      </c>
    </row>
    <row r="910" spans="1:14" s="65" customFormat="1" ht="12">
      <c r="A910" s="123">
        <v>3502</v>
      </c>
      <c r="B910" s="123">
        <v>3502281281</v>
      </c>
      <c r="C910" s="124" t="s">
        <v>309</v>
      </c>
      <c r="D910" s="125">
        <v>281</v>
      </c>
      <c r="E910" s="124" t="s">
        <v>152</v>
      </c>
      <c r="F910" s="125">
        <v>281</v>
      </c>
      <c r="G910" s="124" t="s">
        <v>152</v>
      </c>
      <c r="H910" s="162">
        <v>470.77000000000004</v>
      </c>
      <c r="I910" s="163"/>
      <c r="J910" s="164">
        <v>13533</v>
      </c>
      <c r="K910" s="165">
        <v>0</v>
      </c>
      <c r="L910" s="165">
        <v>0</v>
      </c>
      <c r="M910" s="165">
        <v>937.65</v>
      </c>
      <c r="N910" s="166">
        <f t="shared" si="14"/>
        <v>14470.65</v>
      </c>
    </row>
    <row r="911" spans="1:14" s="65" customFormat="1" ht="12">
      <c r="A911" s="123">
        <v>3503</v>
      </c>
      <c r="B911" s="123">
        <v>3503160031</v>
      </c>
      <c r="C911" s="124" t="s">
        <v>574</v>
      </c>
      <c r="D911" s="125">
        <v>160</v>
      </c>
      <c r="E911" s="124" t="s">
        <v>140</v>
      </c>
      <c r="F911" s="125">
        <v>31</v>
      </c>
      <c r="G911" s="124" t="s">
        <v>80</v>
      </c>
      <c r="H911" s="162">
        <v>5</v>
      </c>
      <c r="I911" s="163"/>
      <c r="J911" s="164">
        <v>10735</v>
      </c>
      <c r="K911" s="165">
        <v>5051</v>
      </c>
      <c r="L911" s="165">
        <v>0</v>
      </c>
      <c r="M911" s="165">
        <v>937.65</v>
      </c>
      <c r="N911" s="166">
        <f t="shared" si="14"/>
        <v>16723.650000000001</v>
      </c>
    </row>
    <row r="912" spans="1:14" s="65" customFormat="1" ht="12">
      <c r="A912" s="123">
        <v>3503</v>
      </c>
      <c r="B912" s="123">
        <v>3503160044</v>
      </c>
      <c r="C912" s="124" t="s">
        <v>574</v>
      </c>
      <c r="D912" s="125">
        <v>160</v>
      </c>
      <c r="E912" s="124" t="s">
        <v>140</v>
      </c>
      <c r="F912" s="125">
        <v>44</v>
      </c>
      <c r="G912" s="124" t="s">
        <v>13</v>
      </c>
      <c r="H912" s="162">
        <v>2</v>
      </c>
      <c r="I912" s="163"/>
      <c r="J912" s="164">
        <v>9100</v>
      </c>
      <c r="K912" s="165">
        <v>0</v>
      </c>
      <c r="L912" s="165">
        <v>0</v>
      </c>
      <c r="M912" s="165">
        <v>937.65</v>
      </c>
      <c r="N912" s="166">
        <f t="shared" si="14"/>
        <v>10037.65</v>
      </c>
    </row>
    <row r="913" spans="1:14" s="65" customFormat="1" ht="12">
      <c r="A913" s="123">
        <v>3503</v>
      </c>
      <c r="B913" s="123">
        <v>3503160048</v>
      </c>
      <c r="C913" s="124" t="s">
        <v>574</v>
      </c>
      <c r="D913" s="125">
        <v>160</v>
      </c>
      <c r="E913" s="124" t="s">
        <v>140</v>
      </c>
      <c r="F913" s="125">
        <v>48</v>
      </c>
      <c r="G913" s="124" t="s">
        <v>224</v>
      </c>
      <c r="H913" s="162">
        <v>4</v>
      </c>
      <c r="I913" s="163"/>
      <c r="J913" s="164">
        <v>9123</v>
      </c>
      <c r="K913" s="165">
        <v>7332</v>
      </c>
      <c r="L913" s="165">
        <v>0</v>
      </c>
      <c r="M913" s="165">
        <v>937.65</v>
      </c>
      <c r="N913" s="166">
        <f t="shared" si="14"/>
        <v>17392.650000000001</v>
      </c>
    </row>
    <row r="914" spans="1:14" s="65" customFormat="1" ht="12">
      <c r="A914" s="123">
        <v>3503</v>
      </c>
      <c r="B914" s="123">
        <v>3503160056</v>
      </c>
      <c r="C914" s="124" t="s">
        <v>574</v>
      </c>
      <c r="D914" s="125">
        <v>160</v>
      </c>
      <c r="E914" s="124" t="s">
        <v>140</v>
      </c>
      <c r="F914" s="125">
        <v>56</v>
      </c>
      <c r="G914" s="124" t="s">
        <v>139</v>
      </c>
      <c r="H914" s="162">
        <v>5.58</v>
      </c>
      <c r="I914" s="163"/>
      <c r="J914" s="164">
        <v>10103</v>
      </c>
      <c r="K914" s="165">
        <v>3416</v>
      </c>
      <c r="L914" s="165">
        <v>0</v>
      </c>
      <c r="M914" s="165">
        <v>937.65</v>
      </c>
      <c r="N914" s="166">
        <f t="shared" si="14"/>
        <v>14456.65</v>
      </c>
    </row>
    <row r="915" spans="1:14" s="65" customFormat="1" ht="12">
      <c r="A915" s="123">
        <v>3503</v>
      </c>
      <c r="B915" s="123">
        <v>3503160079</v>
      </c>
      <c r="C915" s="124" t="s">
        <v>574</v>
      </c>
      <c r="D915" s="125">
        <v>160</v>
      </c>
      <c r="E915" s="124" t="s">
        <v>140</v>
      </c>
      <c r="F915" s="125">
        <v>79</v>
      </c>
      <c r="G915" s="124" t="s">
        <v>90</v>
      </c>
      <c r="H915" s="162">
        <v>48.19</v>
      </c>
      <c r="I915" s="163"/>
      <c r="J915" s="164">
        <v>10289</v>
      </c>
      <c r="K915" s="165">
        <v>187</v>
      </c>
      <c r="L915" s="165">
        <v>0</v>
      </c>
      <c r="M915" s="165">
        <v>937.65</v>
      </c>
      <c r="N915" s="166">
        <f t="shared" si="14"/>
        <v>11413.65</v>
      </c>
    </row>
    <row r="916" spans="1:14" s="65" customFormat="1" ht="12">
      <c r="A916" s="123">
        <v>3503</v>
      </c>
      <c r="B916" s="123">
        <v>3503160149</v>
      </c>
      <c r="C916" s="124" t="s">
        <v>574</v>
      </c>
      <c r="D916" s="125">
        <v>160</v>
      </c>
      <c r="E916" s="124" t="s">
        <v>140</v>
      </c>
      <c r="F916" s="125">
        <v>149</v>
      </c>
      <c r="G916" s="124" t="s">
        <v>81</v>
      </c>
      <c r="H916" s="162">
        <v>2</v>
      </c>
      <c r="I916" s="163"/>
      <c r="J916" s="164">
        <v>13689</v>
      </c>
      <c r="K916" s="165">
        <v>0</v>
      </c>
      <c r="L916" s="165">
        <v>0</v>
      </c>
      <c r="M916" s="165">
        <v>937.65</v>
      </c>
      <c r="N916" s="166">
        <f t="shared" si="14"/>
        <v>14626.65</v>
      </c>
    </row>
    <row r="917" spans="1:14" s="65" customFormat="1" ht="12">
      <c r="A917" s="123">
        <v>3503</v>
      </c>
      <c r="B917" s="123">
        <v>3503160160</v>
      </c>
      <c r="C917" s="124" t="s">
        <v>574</v>
      </c>
      <c r="D917" s="125">
        <v>160</v>
      </c>
      <c r="E917" s="124" t="s">
        <v>140</v>
      </c>
      <c r="F917" s="125">
        <v>160</v>
      </c>
      <c r="G917" s="124" t="s">
        <v>140</v>
      </c>
      <c r="H917" s="162">
        <v>857.17</v>
      </c>
      <c r="I917" s="163"/>
      <c r="J917" s="164">
        <v>11885</v>
      </c>
      <c r="K917" s="165">
        <v>29</v>
      </c>
      <c r="L917" s="165">
        <v>0</v>
      </c>
      <c r="M917" s="165">
        <v>937.65</v>
      </c>
      <c r="N917" s="166">
        <f t="shared" si="14"/>
        <v>12851.65</v>
      </c>
    </row>
    <row r="918" spans="1:14" s="65" customFormat="1" ht="12">
      <c r="A918" s="123">
        <v>3503</v>
      </c>
      <c r="B918" s="123">
        <v>3503160301</v>
      </c>
      <c r="C918" s="124" t="s">
        <v>574</v>
      </c>
      <c r="D918" s="125">
        <v>160</v>
      </c>
      <c r="E918" s="124" t="s">
        <v>140</v>
      </c>
      <c r="F918" s="125">
        <v>301</v>
      </c>
      <c r="G918" s="124" t="s">
        <v>138</v>
      </c>
      <c r="H918" s="162">
        <v>3</v>
      </c>
      <c r="I918" s="163"/>
      <c r="J918" s="164">
        <v>14028</v>
      </c>
      <c r="K918" s="165">
        <v>5703</v>
      </c>
      <c r="L918" s="165">
        <v>0</v>
      </c>
      <c r="M918" s="165">
        <v>937.65</v>
      </c>
      <c r="N918" s="166">
        <f t="shared" si="14"/>
        <v>20668.650000000001</v>
      </c>
    </row>
    <row r="919" spans="1:14" s="65" customFormat="1" ht="12">
      <c r="A919" s="123">
        <v>3503</v>
      </c>
      <c r="B919" s="123">
        <v>3503160673</v>
      </c>
      <c r="C919" s="124" t="s">
        <v>574</v>
      </c>
      <c r="D919" s="125">
        <v>160</v>
      </c>
      <c r="E919" s="124" t="s">
        <v>140</v>
      </c>
      <c r="F919" s="125">
        <v>673</v>
      </c>
      <c r="G919" s="124" t="s">
        <v>143</v>
      </c>
      <c r="H919" s="162">
        <v>1</v>
      </c>
      <c r="I919" s="163"/>
      <c r="J919" s="164">
        <v>11399</v>
      </c>
      <c r="K919" s="165">
        <v>6024</v>
      </c>
      <c r="L919" s="165">
        <v>0</v>
      </c>
      <c r="M919" s="165">
        <v>937.65</v>
      </c>
      <c r="N919" s="166">
        <f t="shared" si="14"/>
        <v>18360.650000000001</v>
      </c>
    </row>
    <row r="920" spans="1:14" s="65" customFormat="1" ht="12">
      <c r="A920" s="123">
        <v>3503</v>
      </c>
      <c r="B920" s="123">
        <v>3503160735</v>
      </c>
      <c r="C920" s="124" t="s">
        <v>574</v>
      </c>
      <c r="D920" s="125">
        <v>160</v>
      </c>
      <c r="E920" s="124" t="s">
        <v>140</v>
      </c>
      <c r="F920" s="125">
        <v>735</v>
      </c>
      <c r="G920" s="124" t="s">
        <v>125</v>
      </c>
      <c r="H920" s="162">
        <v>2</v>
      </c>
      <c r="I920" s="163"/>
      <c r="J920" s="164">
        <v>13713</v>
      </c>
      <c r="K920" s="165">
        <v>5353</v>
      </c>
      <c r="L920" s="165">
        <v>0</v>
      </c>
      <c r="M920" s="165">
        <v>937.65</v>
      </c>
      <c r="N920" s="166">
        <f t="shared" si="14"/>
        <v>20003.650000000001</v>
      </c>
    </row>
    <row r="921" spans="1:14" s="65" customFormat="1" ht="12">
      <c r="A921" s="123">
        <v>3504</v>
      </c>
      <c r="B921" s="123">
        <v>3504035035</v>
      </c>
      <c r="C921" s="124" t="s">
        <v>310</v>
      </c>
      <c r="D921" s="125">
        <v>35</v>
      </c>
      <c r="E921" s="124" t="s">
        <v>12</v>
      </c>
      <c r="F921" s="125">
        <v>35</v>
      </c>
      <c r="G921" s="124" t="s">
        <v>12</v>
      </c>
      <c r="H921" s="162">
        <v>184.06</v>
      </c>
      <c r="I921" s="163"/>
      <c r="J921" s="164">
        <v>14861</v>
      </c>
      <c r="K921" s="165">
        <v>5067</v>
      </c>
      <c r="L921" s="165">
        <v>16.625013582527437</v>
      </c>
      <c r="M921" s="165">
        <v>937.65</v>
      </c>
      <c r="N921" s="166">
        <f t="shared" si="14"/>
        <v>20882.27501358253</v>
      </c>
    </row>
    <row r="922" spans="1:14" s="65" customFormat="1" ht="12">
      <c r="A922" s="123">
        <v>3504</v>
      </c>
      <c r="B922" s="123">
        <v>3504035044</v>
      </c>
      <c r="C922" s="124" t="s">
        <v>310</v>
      </c>
      <c r="D922" s="125">
        <v>35</v>
      </c>
      <c r="E922" s="124" t="s">
        <v>12</v>
      </c>
      <c r="F922" s="125">
        <v>44</v>
      </c>
      <c r="G922" s="124" t="s">
        <v>13</v>
      </c>
      <c r="H922" s="162">
        <v>1.29</v>
      </c>
      <c r="I922" s="163"/>
      <c r="J922" s="164">
        <v>16181</v>
      </c>
      <c r="K922" s="165">
        <v>0</v>
      </c>
      <c r="L922" s="165">
        <v>0</v>
      </c>
      <c r="M922" s="165">
        <v>937.65</v>
      </c>
      <c r="N922" s="166">
        <f t="shared" si="14"/>
        <v>17118.650000000001</v>
      </c>
    </row>
    <row r="923" spans="1:14" s="65" customFormat="1" ht="12">
      <c r="A923" s="123">
        <v>3504</v>
      </c>
      <c r="B923" s="123">
        <v>3504035088</v>
      </c>
      <c r="C923" s="124" t="s">
        <v>310</v>
      </c>
      <c r="D923" s="125">
        <v>35</v>
      </c>
      <c r="E923" s="124" t="s">
        <v>12</v>
      </c>
      <c r="F923" s="125">
        <v>88</v>
      </c>
      <c r="G923" s="124" t="s">
        <v>95</v>
      </c>
      <c r="H923" s="162">
        <v>1</v>
      </c>
      <c r="I923" s="163"/>
      <c r="J923" s="164">
        <v>16181</v>
      </c>
      <c r="K923" s="165">
        <v>4743</v>
      </c>
      <c r="L923" s="165">
        <v>0</v>
      </c>
      <c r="M923" s="165">
        <v>937.65</v>
      </c>
      <c r="N923" s="166">
        <f t="shared" si="14"/>
        <v>21861.65</v>
      </c>
    </row>
    <row r="924" spans="1:14" s="65" customFormat="1" ht="12">
      <c r="A924" s="123">
        <v>3504</v>
      </c>
      <c r="B924" s="123">
        <v>3504035189</v>
      </c>
      <c r="C924" s="124" t="s">
        <v>310</v>
      </c>
      <c r="D924" s="125">
        <v>35</v>
      </c>
      <c r="E924" s="124" t="s">
        <v>12</v>
      </c>
      <c r="F924" s="125">
        <v>189</v>
      </c>
      <c r="G924" s="124" t="s">
        <v>25</v>
      </c>
      <c r="H924" s="162">
        <v>0.3</v>
      </c>
      <c r="I924" s="163"/>
      <c r="J924" s="164">
        <v>13721</v>
      </c>
      <c r="K924" s="165">
        <v>5089</v>
      </c>
      <c r="L924" s="165">
        <v>0</v>
      </c>
      <c r="M924" s="165">
        <v>937.65</v>
      </c>
      <c r="N924" s="166">
        <f t="shared" si="14"/>
        <v>19747.650000000001</v>
      </c>
    </row>
    <row r="925" spans="1:14" s="65" customFormat="1" ht="12">
      <c r="A925" s="123">
        <v>3504</v>
      </c>
      <c r="B925" s="123">
        <v>3504035201</v>
      </c>
      <c r="C925" s="124" t="s">
        <v>310</v>
      </c>
      <c r="D925" s="125">
        <v>35</v>
      </c>
      <c r="E925" s="124" t="s">
        <v>12</v>
      </c>
      <c r="F925" s="125">
        <v>201</v>
      </c>
      <c r="G925" s="124" t="s">
        <v>10</v>
      </c>
      <c r="H925" s="162">
        <v>0.45</v>
      </c>
      <c r="I925" s="163"/>
      <c r="J925" s="164">
        <v>13512.466869602858</v>
      </c>
      <c r="K925" s="165">
        <v>0</v>
      </c>
      <c r="L925" s="165">
        <v>0</v>
      </c>
      <c r="M925" s="165">
        <v>937.65</v>
      </c>
      <c r="N925" s="166">
        <f t="shared" si="14"/>
        <v>14450.116869602858</v>
      </c>
    </row>
    <row r="926" spans="1:14" s="65" customFormat="1" ht="12">
      <c r="A926" s="123">
        <v>3504</v>
      </c>
      <c r="B926" s="123">
        <v>3504035244</v>
      </c>
      <c r="C926" s="124" t="s">
        <v>310</v>
      </c>
      <c r="D926" s="125">
        <v>35</v>
      </c>
      <c r="E926" s="124" t="s">
        <v>12</v>
      </c>
      <c r="F926" s="125">
        <v>244</v>
      </c>
      <c r="G926" s="124" t="s">
        <v>28</v>
      </c>
      <c r="H926" s="162">
        <v>0.03</v>
      </c>
      <c r="I926" s="163"/>
      <c r="J926" s="164">
        <v>14713</v>
      </c>
      <c r="K926" s="165">
        <v>5306</v>
      </c>
      <c r="L926" s="165">
        <v>0</v>
      </c>
      <c r="M926" s="165">
        <v>937.65</v>
      </c>
      <c r="N926" s="166">
        <f t="shared" si="14"/>
        <v>20956.650000000001</v>
      </c>
    </row>
    <row r="927" spans="1:14" s="65" customFormat="1" ht="12">
      <c r="A927" s="123">
        <v>3504</v>
      </c>
      <c r="B927" s="123">
        <v>3504035308</v>
      </c>
      <c r="C927" s="124" t="s">
        <v>310</v>
      </c>
      <c r="D927" s="125">
        <v>35</v>
      </c>
      <c r="E927" s="124" t="s">
        <v>12</v>
      </c>
      <c r="F927" s="125">
        <v>308</v>
      </c>
      <c r="G927" s="124" t="s">
        <v>21</v>
      </c>
      <c r="H927" s="162">
        <v>1</v>
      </c>
      <c r="I927" s="163"/>
      <c r="J927" s="164">
        <v>16181</v>
      </c>
      <c r="K927" s="165">
        <v>8071</v>
      </c>
      <c r="L927" s="165">
        <v>0</v>
      </c>
      <c r="M927" s="165">
        <v>937.65</v>
      </c>
      <c r="N927" s="166">
        <f t="shared" si="14"/>
        <v>25189.65</v>
      </c>
    </row>
    <row r="928" spans="1:14" s="65" customFormat="1" ht="12">
      <c r="A928" s="123">
        <v>3506</v>
      </c>
      <c r="B928" s="123">
        <v>3506262030</v>
      </c>
      <c r="C928" s="124" t="s">
        <v>311</v>
      </c>
      <c r="D928" s="125">
        <v>262</v>
      </c>
      <c r="E928" s="124" t="s">
        <v>20</v>
      </c>
      <c r="F928" s="125">
        <v>30</v>
      </c>
      <c r="G928" s="124" t="s">
        <v>98</v>
      </c>
      <c r="H928" s="162">
        <v>2</v>
      </c>
      <c r="I928" s="163"/>
      <c r="J928" s="164">
        <v>11091.610376181779</v>
      </c>
      <c r="K928" s="165">
        <v>2953</v>
      </c>
      <c r="L928" s="165">
        <v>0</v>
      </c>
      <c r="M928" s="165">
        <v>937.65</v>
      </c>
      <c r="N928" s="166">
        <f t="shared" si="14"/>
        <v>14982.260376181779</v>
      </c>
    </row>
    <row r="929" spans="1:14" s="65" customFormat="1" ht="12">
      <c r="A929" s="123">
        <v>3506</v>
      </c>
      <c r="B929" s="123">
        <v>3506262049</v>
      </c>
      <c r="C929" s="124" t="s">
        <v>311</v>
      </c>
      <c r="D929" s="125">
        <v>262</v>
      </c>
      <c r="E929" s="124" t="s">
        <v>20</v>
      </c>
      <c r="F929" s="125">
        <v>49</v>
      </c>
      <c r="G929" s="124" t="s">
        <v>76</v>
      </c>
      <c r="H929" s="162">
        <v>2</v>
      </c>
      <c r="I929" s="163"/>
      <c r="J929" s="164">
        <v>15450</v>
      </c>
      <c r="K929" s="165">
        <v>18390</v>
      </c>
      <c r="L929" s="165">
        <v>0</v>
      </c>
      <c r="M929" s="165">
        <v>937.65</v>
      </c>
      <c r="N929" s="166">
        <f t="shared" si="14"/>
        <v>34777.65</v>
      </c>
    </row>
    <row r="930" spans="1:14" s="65" customFormat="1" ht="12">
      <c r="A930" s="123">
        <v>3506</v>
      </c>
      <c r="B930" s="123">
        <v>3506262071</v>
      </c>
      <c r="C930" s="124" t="s">
        <v>311</v>
      </c>
      <c r="D930" s="125">
        <v>262</v>
      </c>
      <c r="E930" s="124" t="s">
        <v>20</v>
      </c>
      <c r="F930" s="125">
        <v>71</v>
      </c>
      <c r="G930" s="124" t="s">
        <v>225</v>
      </c>
      <c r="H930" s="162">
        <v>3</v>
      </c>
      <c r="I930" s="163"/>
      <c r="J930" s="164">
        <v>10556</v>
      </c>
      <c r="K930" s="165">
        <v>4948</v>
      </c>
      <c r="L930" s="165">
        <v>0</v>
      </c>
      <c r="M930" s="165">
        <v>937.65</v>
      </c>
      <c r="N930" s="166">
        <f t="shared" si="14"/>
        <v>16441.650000000001</v>
      </c>
    </row>
    <row r="931" spans="1:14" s="65" customFormat="1" ht="12">
      <c r="A931" s="123">
        <v>3506</v>
      </c>
      <c r="B931" s="123">
        <v>3506262093</v>
      </c>
      <c r="C931" s="124" t="s">
        <v>311</v>
      </c>
      <c r="D931" s="125">
        <v>262</v>
      </c>
      <c r="E931" s="124" t="s">
        <v>20</v>
      </c>
      <c r="F931" s="125">
        <v>93</v>
      </c>
      <c r="G931" s="124" t="s">
        <v>15</v>
      </c>
      <c r="H931" s="162">
        <v>3</v>
      </c>
      <c r="I931" s="163"/>
      <c r="J931" s="164">
        <v>11703</v>
      </c>
      <c r="K931" s="165">
        <v>399</v>
      </c>
      <c r="L931" s="165">
        <v>0</v>
      </c>
      <c r="M931" s="165">
        <v>937.65</v>
      </c>
      <c r="N931" s="166">
        <f t="shared" si="14"/>
        <v>13039.65</v>
      </c>
    </row>
    <row r="932" spans="1:14" s="65" customFormat="1" ht="12">
      <c r="A932" s="123">
        <v>3506</v>
      </c>
      <c r="B932" s="123">
        <v>3506262149</v>
      </c>
      <c r="C932" s="124" t="s">
        <v>311</v>
      </c>
      <c r="D932" s="125">
        <v>262</v>
      </c>
      <c r="E932" s="124" t="s">
        <v>20</v>
      </c>
      <c r="F932" s="125">
        <v>149</v>
      </c>
      <c r="G932" s="124" t="s">
        <v>81</v>
      </c>
      <c r="H932" s="162">
        <v>3</v>
      </c>
      <c r="I932" s="163"/>
      <c r="J932" s="164">
        <v>13615</v>
      </c>
      <c r="K932" s="165">
        <v>0</v>
      </c>
      <c r="L932" s="165">
        <v>0</v>
      </c>
      <c r="M932" s="165">
        <v>937.65</v>
      </c>
      <c r="N932" s="166">
        <f t="shared" si="14"/>
        <v>14552.65</v>
      </c>
    </row>
    <row r="933" spans="1:14" s="65" customFormat="1" ht="12">
      <c r="A933" s="123">
        <v>3506</v>
      </c>
      <c r="B933" s="123">
        <v>3506262163</v>
      </c>
      <c r="C933" s="124" t="s">
        <v>311</v>
      </c>
      <c r="D933" s="125">
        <v>262</v>
      </c>
      <c r="E933" s="124" t="s">
        <v>20</v>
      </c>
      <c r="F933" s="125">
        <v>163</v>
      </c>
      <c r="G933" s="124" t="s">
        <v>17</v>
      </c>
      <c r="H933" s="162">
        <v>149.47</v>
      </c>
      <c r="I933" s="163"/>
      <c r="J933" s="164">
        <v>12390</v>
      </c>
      <c r="K933" s="165">
        <v>0</v>
      </c>
      <c r="L933" s="165">
        <v>0</v>
      </c>
      <c r="M933" s="165">
        <v>937.65</v>
      </c>
      <c r="N933" s="166">
        <f t="shared" si="14"/>
        <v>13327.65</v>
      </c>
    </row>
    <row r="934" spans="1:14" s="65" customFormat="1" ht="12">
      <c r="A934" s="123">
        <v>3506</v>
      </c>
      <c r="B934" s="123">
        <v>3506262165</v>
      </c>
      <c r="C934" s="124" t="s">
        <v>311</v>
      </c>
      <c r="D934" s="125">
        <v>262</v>
      </c>
      <c r="E934" s="124" t="s">
        <v>20</v>
      </c>
      <c r="F934" s="125">
        <v>165</v>
      </c>
      <c r="G934" s="124" t="s">
        <v>18</v>
      </c>
      <c r="H934" s="162">
        <v>39</v>
      </c>
      <c r="I934" s="163"/>
      <c r="J934" s="164">
        <v>11589</v>
      </c>
      <c r="K934" s="165">
        <v>210</v>
      </c>
      <c r="L934" s="165">
        <v>0</v>
      </c>
      <c r="M934" s="165">
        <v>937.65</v>
      </c>
      <c r="N934" s="166">
        <f t="shared" si="14"/>
        <v>12736.65</v>
      </c>
    </row>
    <row r="935" spans="1:14" s="65" customFormat="1" ht="12">
      <c r="A935" s="123">
        <v>3506</v>
      </c>
      <c r="B935" s="123">
        <v>3506262176</v>
      </c>
      <c r="C935" s="124" t="s">
        <v>311</v>
      </c>
      <c r="D935" s="125">
        <v>262</v>
      </c>
      <c r="E935" s="124" t="s">
        <v>20</v>
      </c>
      <c r="F935" s="125">
        <v>176</v>
      </c>
      <c r="G935" s="124" t="s">
        <v>82</v>
      </c>
      <c r="H935" s="162">
        <v>10</v>
      </c>
      <c r="I935" s="163"/>
      <c r="J935" s="164">
        <v>11644</v>
      </c>
      <c r="K935" s="165">
        <v>4010</v>
      </c>
      <c r="L935" s="165">
        <v>0</v>
      </c>
      <c r="M935" s="165">
        <v>937.65</v>
      </c>
      <c r="N935" s="166">
        <f t="shared" si="14"/>
        <v>16591.650000000001</v>
      </c>
    </row>
    <row r="936" spans="1:14" s="65" customFormat="1" ht="12">
      <c r="A936" s="123">
        <v>3506</v>
      </c>
      <c r="B936" s="123">
        <v>3506262178</v>
      </c>
      <c r="C936" s="124" t="s">
        <v>311</v>
      </c>
      <c r="D936" s="125">
        <v>262</v>
      </c>
      <c r="E936" s="124" t="s">
        <v>20</v>
      </c>
      <c r="F936" s="125">
        <v>178</v>
      </c>
      <c r="G936" s="124" t="s">
        <v>226</v>
      </c>
      <c r="H936" s="162">
        <v>6</v>
      </c>
      <c r="I936" s="163"/>
      <c r="J936" s="164">
        <v>12067</v>
      </c>
      <c r="K936" s="165">
        <v>1452</v>
      </c>
      <c r="L936" s="165">
        <v>0</v>
      </c>
      <c r="M936" s="165">
        <v>937.65</v>
      </c>
      <c r="N936" s="166">
        <f t="shared" si="14"/>
        <v>14456.65</v>
      </c>
    </row>
    <row r="937" spans="1:14" s="65" customFormat="1" ht="12">
      <c r="A937" s="123">
        <v>3506</v>
      </c>
      <c r="B937" s="123">
        <v>3506262229</v>
      </c>
      <c r="C937" s="124" t="s">
        <v>311</v>
      </c>
      <c r="D937" s="125">
        <v>262</v>
      </c>
      <c r="E937" s="124" t="s">
        <v>20</v>
      </c>
      <c r="F937" s="125">
        <v>229</v>
      </c>
      <c r="G937" s="124" t="s">
        <v>101</v>
      </c>
      <c r="H937" s="162">
        <v>15</v>
      </c>
      <c r="I937" s="163"/>
      <c r="J937" s="164">
        <v>11175</v>
      </c>
      <c r="K937" s="165">
        <v>1826</v>
      </c>
      <c r="L937" s="165">
        <v>0</v>
      </c>
      <c r="M937" s="165">
        <v>937.65</v>
      </c>
      <c r="N937" s="166">
        <f t="shared" si="14"/>
        <v>13938.65</v>
      </c>
    </row>
    <row r="938" spans="1:14" s="65" customFormat="1" ht="12">
      <c r="A938" s="123">
        <v>3506</v>
      </c>
      <c r="B938" s="123">
        <v>3506262244</v>
      </c>
      <c r="C938" s="124" t="s">
        <v>311</v>
      </c>
      <c r="D938" s="125">
        <v>262</v>
      </c>
      <c r="E938" s="124" t="s">
        <v>20</v>
      </c>
      <c r="F938" s="125">
        <v>244</v>
      </c>
      <c r="G938" s="124" t="s">
        <v>28</v>
      </c>
      <c r="H938" s="162">
        <v>2</v>
      </c>
      <c r="I938" s="163"/>
      <c r="J938" s="164">
        <v>12517.586445965193</v>
      </c>
      <c r="K938" s="165">
        <v>4514</v>
      </c>
      <c r="L938" s="165">
        <v>0</v>
      </c>
      <c r="M938" s="165">
        <v>937.65</v>
      </c>
      <c r="N938" s="166">
        <f t="shared" si="14"/>
        <v>17969.236445965194</v>
      </c>
    </row>
    <row r="939" spans="1:14" s="65" customFormat="1" ht="12">
      <c r="A939" s="123">
        <v>3506</v>
      </c>
      <c r="B939" s="123">
        <v>3506262248</v>
      </c>
      <c r="C939" s="124" t="s">
        <v>311</v>
      </c>
      <c r="D939" s="125">
        <v>262</v>
      </c>
      <c r="E939" s="124" t="s">
        <v>20</v>
      </c>
      <c r="F939" s="125">
        <v>248</v>
      </c>
      <c r="G939" s="124" t="s">
        <v>19</v>
      </c>
      <c r="H939" s="162">
        <v>9</v>
      </c>
      <c r="I939" s="163"/>
      <c r="J939" s="164">
        <v>11800</v>
      </c>
      <c r="K939" s="165">
        <v>677</v>
      </c>
      <c r="L939" s="165">
        <v>0</v>
      </c>
      <c r="M939" s="165">
        <v>937.65</v>
      </c>
      <c r="N939" s="166">
        <f t="shared" si="14"/>
        <v>13414.65</v>
      </c>
    </row>
    <row r="940" spans="1:14" s="65" customFormat="1" ht="12">
      <c r="A940" s="123">
        <v>3506</v>
      </c>
      <c r="B940" s="123">
        <v>3506262258</v>
      </c>
      <c r="C940" s="124" t="s">
        <v>311</v>
      </c>
      <c r="D940" s="125">
        <v>262</v>
      </c>
      <c r="E940" s="124" t="s">
        <v>20</v>
      </c>
      <c r="F940" s="125">
        <v>258</v>
      </c>
      <c r="G940" s="124" t="s">
        <v>102</v>
      </c>
      <c r="H940" s="162">
        <v>8</v>
      </c>
      <c r="I940" s="163"/>
      <c r="J940" s="164">
        <v>12193</v>
      </c>
      <c r="K940" s="165">
        <v>2633</v>
      </c>
      <c r="L940" s="165">
        <v>0</v>
      </c>
      <c r="M940" s="165">
        <v>937.65</v>
      </c>
      <c r="N940" s="166">
        <f t="shared" si="14"/>
        <v>15763.65</v>
      </c>
    </row>
    <row r="941" spans="1:14" s="65" customFormat="1" ht="12">
      <c r="A941" s="123">
        <v>3506</v>
      </c>
      <c r="B941" s="123">
        <v>3506262262</v>
      </c>
      <c r="C941" s="124" t="s">
        <v>311</v>
      </c>
      <c r="D941" s="125">
        <v>262</v>
      </c>
      <c r="E941" s="124" t="s">
        <v>20</v>
      </c>
      <c r="F941" s="125">
        <v>262</v>
      </c>
      <c r="G941" s="124" t="s">
        <v>20</v>
      </c>
      <c r="H941" s="162">
        <v>87.98</v>
      </c>
      <c r="I941" s="163"/>
      <c r="J941" s="164">
        <v>11015</v>
      </c>
      <c r="K941" s="165">
        <v>4082</v>
      </c>
      <c r="L941" s="165">
        <v>0</v>
      </c>
      <c r="M941" s="165">
        <v>937.65</v>
      </c>
      <c r="N941" s="166">
        <f t="shared" si="14"/>
        <v>16034.65</v>
      </c>
    </row>
    <row r="942" spans="1:14" s="65" customFormat="1" ht="12">
      <c r="A942" s="123">
        <v>3506</v>
      </c>
      <c r="B942" s="123">
        <v>3506262274</v>
      </c>
      <c r="C942" s="124" t="s">
        <v>311</v>
      </c>
      <c r="D942" s="125">
        <v>262</v>
      </c>
      <c r="E942" s="124" t="s">
        <v>20</v>
      </c>
      <c r="F942" s="125">
        <v>274</v>
      </c>
      <c r="G942" s="124" t="s">
        <v>62</v>
      </c>
      <c r="H942" s="162">
        <v>3</v>
      </c>
      <c r="I942" s="163"/>
      <c r="J942" s="164">
        <v>9995</v>
      </c>
      <c r="K942" s="165">
        <v>4618</v>
      </c>
      <c r="L942" s="165">
        <v>0</v>
      </c>
      <c r="M942" s="165">
        <v>937.65</v>
      </c>
      <c r="N942" s="166">
        <f t="shared" si="14"/>
        <v>15550.65</v>
      </c>
    </row>
    <row r="943" spans="1:14" s="65" customFormat="1" ht="12">
      <c r="A943" s="123">
        <v>3506</v>
      </c>
      <c r="B943" s="123">
        <v>3506262284</v>
      </c>
      <c r="C943" s="124" t="s">
        <v>311</v>
      </c>
      <c r="D943" s="125">
        <v>262</v>
      </c>
      <c r="E943" s="124" t="s">
        <v>20</v>
      </c>
      <c r="F943" s="125">
        <v>284</v>
      </c>
      <c r="G943" s="124" t="s">
        <v>146</v>
      </c>
      <c r="H943" s="162">
        <v>3</v>
      </c>
      <c r="I943" s="163"/>
      <c r="J943" s="164">
        <v>10759</v>
      </c>
      <c r="K943" s="165">
        <v>4522</v>
      </c>
      <c r="L943" s="165">
        <v>0</v>
      </c>
      <c r="M943" s="165">
        <v>937.65</v>
      </c>
      <c r="N943" s="166">
        <f t="shared" si="14"/>
        <v>16218.65</v>
      </c>
    </row>
    <row r="944" spans="1:14" s="65" customFormat="1" ht="12">
      <c r="A944" s="123">
        <v>3506</v>
      </c>
      <c r="B944" s="123">
        <v>3506262295</v>
      </c>
      <c r="C944" s="124" t="s">
        <v>311</v>
      </c>
      <c r="D944" s="125">
        <v>262</v>
      </c>
      <c r="E944" s="124" t="s">
        <v>20</v>
      </c>
      <c r="F944" s="125">
        <v>295</v>
      </c>
      <c r="G944" s="124" t="s">
        <v>141</v>
      </c>
      <c r="H944" s="162">
        <v>2</v>
      </c>
      <c r="I944" s="163"/>
      <c r="J944" s="164">
        <v>9670</v>
      </c>
      <c r="K944" s="165">
        <v>5351</v>
      </c>
      <c r="L944" s="165">
        <v>0</v>
      </c>
      <c r="M944" s="165">
        <v>937.65</v>
      </c>
      <c r="N944" s="166">
        <f t="shared" si="14"/>
        <v>15958.65</v>
      </c>
    </row>
    <row r="945" spans="1:14" s="65" customFormat="1" ht="12">
      <c r="A945" s="123">
        <v>3506</v>
      </c>
      <c r="B945" s="123">
        <v>3506262346</v>
      </c>
      <c r="C945" s="124" t="s">
        <v>311</v>
      </c>
      <c r="D945" s="125">
        <v>262</v>
      </c>
      <c r="E945" s="124" t="s">
        <v>20</v>
      </c>
      <c r="F945" s="125">
        <v>346</v>
      </c>
      <c r="G945" s="124" t="s">
        <v>22</v>
      </c>
      <c r="H945" s="162">
        <v>2</v>
      </c>
      <c r="I945" s="163"/>
      <c r="J945" s="164">
        <v>15145</v>
      </c>
      <c r="K945" s="165">
        <v>1598</v>
      </c>
      <c r="L945" s="165">
        <v>0</v>
      </c>
      <c r="M945" s="165">
        <v>937.65</v>
      </c>
      <c r="N945" s="166">
        <f t="shared" si="14"/>
        <v>17680.650000000001</v>
      </c>
    </row>
    <row r="946" spans="1:14" s="65" customFormat="1" ht="12">
      <c r="A946" s="123">
        <v>3506</v>
      </c>
      <c r="B946" s="123">
        <v>3506262347</v>
      </c>
      <c r="C946" s="124" t="s">
        <v>311</v>
      </c>
      <c r="D946" s="125">
        <v>262</v>
      </c>
      <c r="E946" s="124" t="s">
        <v>20</v>
      </c>
      <c r="F946" s="125">
        <v>347</v>
      </c>
      <c r="G946" s="124" t="s">
        <v>86</v>
      </c>
      <c r="H946" s="162">
        <v>8</v>
      </c>
      <c r="I946" s="163"/>
      <c r="J946" s="164">
        <v>11100</v>
      </c>
      <c r="K946" s="165">
        <v>4964</v>
      </c>
      <c r="L946" s="165">
        <v>0</v>
      </c>
      <c r="M946" s="165">
        <v>937.65</v>
      </c>
      <c r="N946" s="166">
        <f t="shared" si="14"/>
        <v>17001.650000000001</v>
      </c>
    </row>
    <row r="947" spans="1:14" s="65" customFormat="1" ht="12">
      <c r="A947" s="123">
        <v>3507</v>
      </c>
      <c r="B947" s="123">
        <v>3507201035</v>
      </c>
      <c r="C947" s="124" t="s">
        <v>312</v>
      </c>
      <c r="D947" s="125">
        <v>201</v>
      </c>
      <c r="E947" s="124" t="s">
        <v>10</v>
      </c>
      <c r="F947" s="125">
        <v>35</v>
      </c>
      <c r="G947" s="124" t="s">
        <v>12</v>
      </c>
      <c r="H947" s="162">
        <v>1</v>
      </c>
      <c r="I947" s="163"/>
      <c r="J947" s="164">
        <v>14282.026065243112</v>
      </c>
      <c r="K947" s="165">
        <v>4869</v>
      </c>
      <c r="L947" s="165">
        <v>0</v>
      </c>
      <c r="M947" s="165">
        <v>937.65</v>
      </c>
      <c r="N947" s="166">
        <f t="shared" si="14"/>
        <v>20088.676065243111</v>
      </c>
    </row>
    <row r="948" spans="1:14" s="65" customFormat="1" ht="12">
      <c r="A948" s="123">
        <v>3507</v>
      </c>
      <c r="B948" s="123">
        <v>3507201072</v>
      </c>
      <c r="C948" s="124" t="s">
        <v>312</v>
      </c>
      <c r="D948" s="125">
        <v>201</v>
      </c>
      <c r="E948" s="124" t="s">
        <v>10</v>
      </c>
      <c r="F948" s="125">
        <v>72</v>
      </c>
      <c r="G948" s="124" t="s">
        <v>289</v>
      </c>
      <c r="H948" s="162">
        <v>1</v>
      </c>
      <c r="I948" s="163"/>
      <c r="J948" s="164">
        <v>10806.205558336456</v>
      </c>
      <c r="K948" s="165">
        <v>2436</v>
      </c>
      <c r="L948" s="165">
        <v>0</v>
      </c>
      <c r="M948" s="165">
        <v>937.65</v>
      </c>
      <c r="N948" s="166">
        <f t="shared" si="14"/>
        <v>14179.855558336456</v>
      </c>
    </row>
    <row r="949" spans="1:14" s="65" customFormat="1" ht="12">
      <c r="A949" s="123">
        <v>3507</v>
      </c>
      <c r="B949" s="123">
        <v>3507201094</v>
      </c>
      <c r="C949" s="124" t="s">
        <v>312</v>
      </c>
      <c r="D949" s="125">
        <v>201</v>
      </c>
      <c r="E949" s="124" t="s">
        <v>10</v>
      </c>
      <c r="F949" s="125">
        <v>94</v>
      </c>
      <c r="G949" s="124" t="s">
        <v>298</v>
      </c>
      <c r="H949" s="162">
        <v>0.01</v>
      </c>
      <c r="I949" s="163"/>
      <c r="J949" s="164">
        <v>11395.758941280055</v>
      </c>
      <c r="K949" s="165">
        <v>799</v>
      </c>
      <c r="L949" s="165">
        <v>0</v>
      </c>
      <c r="M949" s="165">
        <v>937.65</v>
      </c>
      <c r="N949" s="166">
        <f t="shared" si="14"/>
        <v>13132.408941280055</v>
      </c>
    </row>
    <row r="950" spans="1:14" s="65" customFormat="1" ht="12">
      <c r="A950" s="123">
        <v>3507</v>
      </c>
      <c r="B950" s="123">
        <v>3507201095</v>
      </c>
      <c r="C950" s="124" t="s">
        <v>312</v>
      </c>
      <c r="D950" s="125">
        <v>201</v>
      </c>
      <c r="E950" s="124" t="s">
        <v>10</v>
      </c>
      <c r="F950" s="125">
        <v>95</v>
      </c>
      <c r="G950" s="124" t="s">
        <v>288</v>
      </c>
      <c r="H950" s="162">
        <v>1.08</v>
      </c>
      <c r="I950" s="163"/>
      <c r="J950" s="164">
        <v>13523.922462156292</v>
      </c>
      <c r="K950" s="165">
        <v>0</v>
      </c>
      <c r="L950" s="165">
        <v>0</v>
      </c>
      <c r="M950" s="165">
        <v>937.65</v>
      </c>
      <c r="N950" s="166">
        <f t="shared" si="14"/>
        <v>14461.572462156291</v>
      </c>
    </row>
    <row r="951" spans="1:14" s="65" customFormat="1" ht="12">
      <c r="A951" s="123">
        <v>3507</v>
      </c>
      <c r="B951" s="123">
        <v>3507201201</v>
      </c>
      <c r="C951" s="124" t="s">
        <v>312</v>
      </c>
      <c r="D951" s="125">
        <v>201</v>
      </c>
      <c r="E951" s="124" t="s">
        <v>10</v>
      </c>
      <c r="F951" s="125">
        <v>201</v>
      </c>
      <c r="G951" s="124" t="s">
        <v>10</v>
      </c>
      <c r="H951" s="162">
        <v>99.529999999999944</v>
      </c>
      <c r="I951" s="163"/>
      <c r="J951" s="164">
        <v>14418</v>
      </c>
      <c r="K951" s="165">
        <v>0</v>
      </c>
      <c r="L951" s="165">
        <v>1112.227469104793</v>
      </c>
      <c r="M951" s="165">
        <v>937.65</v>
      </c>
      <c r="N951" s="166">
        <f t="shared" si="14"/>
        <v>16467.877469104795</v>
      </c>
    </row>
    <row r="952" spans="1:14" s="65" customFormat="1" ht="12">
      <c r="A952" s="123">
        <v>3508</v>
      </c>
      <c r="B952" s="123">
        <v>3508281061</v>
      </c>
      <c r="C952" s="124" t="s">
        <v>313</v>
      </c>
      <c r="D952" s="125">
        <v>281</v>
      </c>
      <c r="E952" s="124" t="s">
        <v>152</v>
      </c>
      <c r="F952" s="125">
        <v>61</v>
      </c>
      <c r="G952" s="124" t="s">
        <v>154</v>
      </c>
      <c r="H952" s="162">
        <v>3.2</v>
      </c>
      <c r="I952" s="163"/>
      <c r="J952" s="164">
        <v>14690</v>
      </c>
      <c r="K952" s="165">
        <v>673</v>
      </c>
      <c r="L952" s="165">
        <v>0</v>
      </c>
      <c r="M952" s="165">
        <v>937.65</v>
      </c>
      <c r="N952" s="166">
        <f t="shared" si="14"/>
        <v>16300.65</v>
      </c>
    </row>
    <row r="953" spans="1:14" s="65" customFormat="1" ht="12">
      <c r="A953" s="123">
        <v>3508</v>
      </c>
      <c r="B953" s="123">
        <v>3508281137</v>
      </c>
      <c r="C953" s="124" t="s">
        <v>313</v>
      </c>
      <c r="D953" s="125">
        <v>281</v>
      </c>
      <c r="E953" s="124" t="s">
        <v>152</v>
      </c>
      <c r="F953" s="125">
        <v>137</v>
      </c>
      <c r="G953" s="124" t="s">
        <v>202</v>
      </c>
      <c r="H953" s="162">
        <v>2.65</v>
      </c>
      <c r="I953" s="163"/>
      <c r="J953" s="164">
        <v>15145</v>
      </c>
      <c r="K953" s="165">
        <v>0</v>
      </c>
      <c r="L953" s="165">
        <v>0</v>
      </c>
      <c r="M953" s="165">
        <v>937.65</v>
      </c>
      <c r="N953" s="166">
        <f t="shared" si="14"/>
        <v>16082.65</v>
      </c>
    </row>
    <row r="954" spans="1:14" s="65" customFormat="1" ht="12">
      <c r="A954" s="123">
        <v>3508</v>
      </c>
      <c r="B954" s="123">
        <v>3508281227</v>
      </c>
      <c r="C954" s="124" t="s">
        <v>313</v>
      </c>
      <c r="D954" s="125">
        <v>281</v>
      </c>
      <c r="E954" s="124" t="s">
        <v>152</v>
      </c>
      <c r="F954" s="125">
        <v>227</v>
      </c>
      <c r="G954" s="124" t="s">
        <v>247</v>
      </c>
      <c r="H954" s="162">
        <v>1.47</v>
      </c>
      <c r="I954" s="163"/>
      <c r="J954" s="164">
        <v>11710.825516123114</v>
      </c>
      <c r="K954" s="165">
        <v>3423</v>
      </c>
      <c r="L954" s="165">
        <v>0</v>
      </c>
      <c r="M954" s="165">
        <v>937.65</v>
      </c>
      <c r="N954" s="166">
        <f t="shared" si="14"/>
        <v>16071.475516123113</v>
      </c>
    </row>
    <row r="955" spans="1:14" s="65" customFormat="1" ht="12">
      <c r="A955" s="123">
        <v>3508</v>
      </c>
      <c r="B955" s="123">
        <v>3508281236</v>
      </c>
      <c r="C955" s="124" t="s">
        <v>313</v>
      </c>
      <c r="D955" s="125">
        <v>281</v>
      </c>
      <c r="E955" s="124" t="s">
        <v>152</v>
      </c>
      <c r="F955" s="125">
        <v>236</v>
      </c>
      <c r="G955" s="124" t="s">
        <v>51</v>
      </c>
      <c r="H955" s="162">
        <v>0.23</v>
      </c>
      <c r="I955" s="163"/>
      <c r="J955" s="164">
        <v>12596.692217518252</v>
      </c>
      <c r="K955" s="165">
        <v>2296</v>
      </c>
      <c r="L955" s="165">
        <v>0</v>
      </c>
      <c r="M955" s="165">
        <v>937.65</v>
      </c>
      <c r="N955" s="166">
        <f t="shared" si="14"/>
        <v>15830.342217518251</v>
      </c>
    </row>
    <row r="956" spans="1:14" s="65" customFormat="1" ht="12">
      <c r="A956" s="123">
        <v>3508</v>
      </c>
      <c r="B956" s="123">
        <v>3508281278</v>
      </c>
      <c r="C956" s="124" t="s">
        <v>313</v>
      </c>
      <c r="D956" s="125">
        <v>281</v>
      </c>
      <c r="E956" s="124" t="s">
        <v>152</v>
      </c>
      <c r="F956" s="125">
        <v>278</v>
      </c>
      <c r="G956" s="124" t="s">
        <v>196</v>
      </c>
      <c r="H956" s="162">
        <v>0.05</v>
      </c>
      <c r="I956" s="163"/>
      <c r="J956" s="164">
        <v>11322.773638541998</v>
      </c>
      <c r="K956" s="165">
        <v>2146</v>
      </c>
      <c r="L956" s="165">
        <v>0</v>
      </c>
      <c r="M956" s="165">
        <v>937.65</v>
      </c>
      <c r="N956" s="166">
        <f t="shared" si="14"/>
        <v>14406.423638541997</v>
      </c>
    </row>
    <row r="957" spans="1:14" s="65" customFormat="1" ht="12">
      <c r="A957" s="123">
        <v>3508</v>
      </c>
      <c r="B957" s="123">
        <v>3508281281</v>
      </c>
      <c r="C957" s="124" t="s">
        <v>313</v>
      </c>
      <c r="D957" s="125">
        <v>281</v>
      </c>
      <c r="E957" s="124" t="s">
        <v>152</v>
      </c>
      <c r="F957" s="125">
        <v>281</v>
      </c>
      <c r="G957" s="124" t="s">
        <v>152</v>
      </c>
      <c r="H957" s="162">
        <v>173.31999999999985</v>
      </c>
      <c r="I957" s="163"/>
      <c r="J957" s="164">
        <v>15159</v>
      </c>
      <c r="K957" s="165">
        <v>0</v>
      </c>
      <c r="L957" s="165">
        <v>0</v>
      </c>
      <c r="M957" s="165">
        <v>937.65</v>
      </c>
      <c r="N957" s="166">
        <f t="shared" si="14"/>
        <v>16096.65</v>
      </c>
    </row>
    <row r="958" spans="1:14" s="65" customFormat="1" ht="12">
      <c r="A958" s="123">
        <v>3508</v>
      </c>
      <c r="B958" s="123">
        <v>3508281325</v>
      </c>
      <c r="C958" s="124" t="s">
        <v>313</v>
      </c>
      <c r="D958" s="125">
        <v>281</v>
      </c>
      <c r="E958" s="124" t="s">
        <v>152</v>
      </c>
      <c r="F958" s="125">
        <v>325</v>
      </c>
      <c r="G958" s="124" t="s">
        <v>204</v>
      </c>
      <c r="H958" s="162">
        <v>1</v>
      </c>
      <c r="I958" s="163"/>
      <c r="J958" s="164">
        <v>12171.454391264475</v>
      </c>
      <c r="K958" s="165">
        <v>1555</v>
      </c>
      <c r="L958" s="165">
        <v>0</v>
      </c>
      <c r="M958" s="165">
        <v>937.65</v>
      </c>
      <c r="N958" s="166">
        <f t="shared" si="14"/>
        <v>14664.104391264475</v>
      </c>
    </row>
    <row r="959" spans="1:14" s="65" customFormat="1" ht="12">
      <c r="A959" s="123">
        <v>3508</v>
      </c>
      <c r="B959" s="123">
        <v>3508281332</v>
      </c>
      <c r="C959" s="124" t="s">
        <v>313</v>
      </c>
      <c r="D959" s="125">
        <v>281</v>
      </c>
      <c r="E959" s="124" t="s">
        <v>152</v>
      </c>
      <c r="F959" s="125">
        <v>332</v>
      </c>
      <c r="G959" s="124" t="s">
        <v>205</v>
      </c>
      <c r="H959" s="162">
        <v>1.3599999999999999</v>
      </c>
      <c r="I959" s="163"/>
      <c r="J959" s="164">
        <v>15145</v>
      </c>
      <c r="K959" s="165">
        <v>936</v>
      </c>
      <c r="L959" s="165">
        <v>0</v>
      </c>
      <c r="M959" s="165">
        <v>937.65</v>
      </c>
      <c r="N959" s="166">
        <f t="shared" si="14"/>
        <v>17018.650000000001</v>
      </c>
    </row>
    <row r="960" spans="1:14" s="65" customFormat="1" ht="12">
      <c r="A960" s="123">
        <v>3509</v>
      </c>
      <c r="B960" s="123">
        <v>3509095072</v>
      </c>
      <c r="C960" s="124" t="s">
        <v>314</v>
      </c>
      <c r="D960" s="125">
        <v>95</v>
      </c>
      <c r="E960" s="124" t="s">
        <v>288</v>
      </c>
      <c r="F960" s="125">
        <v>72</v>
      </c>
      <c r="G960" s="124" t="s">
        <v>289</v>
      </c>
      <c r="H960" s="162">
        <v>2</v>
      </c>
      <c r="I960" s="163"/>
      <c r="J960" s="164">
        <v>13375</v>
      </c>
      <c r="K960" s="165">
        <v>3015</v>
      </c>
      <c r="L960" s="165">
        <v>0</v>
      </c>
      <c r="M960" s="165">
        <v>937.65</v>
      </c>
      <c r="N960" s="166">
        <f t="shared" si="14"/>
        <v>17327.650000000001</v>
      </c>
    </row>
    <row r="961" spans="1:14" s="65" customFormat="1" ht="12">
      <c r="A961" s="123">
        <v>3509</v>
      </c>
      <c r="B961" s="123">
        <v>3509095088</v>
      </c>
      <c r="C961" s="124" t="s">
        <v>314</v>
      </c>
      <c r="D961" s="125">
        <v>95</v>
      </c>
      <c r="E961" s="124" t="s">
        <v>288</v>
      </c>
      <c r="F961" s="125">
        <v>88</v>
      </c>
      <c r="G961" s="124" t="s">
        <v>95</v>
      </c>
      <c r="H961" s="162">
        <v>1</v>
      </c>
      <c r="I961" s="163"/>
      <c r="J961" s="164">
        <v>10470.651878469909</v>
      </c>
      <c r="K961" s="165">
        <v>3069</v>
      </c>
      <c r="L961" s="165">
        <v>0</v>
      </c>
      <c r="M961" s="165">
        <v>937.65</v>
      </c>
      <c r="N961" s="166">
        <f t="shared" si="14"/>
        <v>14477.301878469909</v>
      </c>
    </row>
    <row r="962" spans="1:14" s="65" customFormat="1" ht="12">
      <c r="A962" s="123">
        <v>3509</v>
      </c>
      <c r="B962" s="123">
        <v>3509095095</v>
      </c>
      <c r="C962" s="124" t="s">
        <v>314</v>
      </c>
      <c r="D962" s="125">
        <v>95</v>
      </c>
      <c r="E962" s="124" t="s">
        <v>288</v>
      </c>
      <c r="F962" s="125">
        <v>95</v>
      </c>
      <c r="G962" s="124" t="s">
        <v>288</v>
      </c>
      <c r="H962" s="162">
        <v>495.37999999999994</v>
      </c>
      <c r="I962" s="163"/>
      <c r="J962" s="164">
        <v>13085</v>
      </c>
      <c r="K962" s="165">
        <v>0</v>
      </c>
      <c r="L962" s="165">
        <v>0</v>
      </c>
      <c r="M962" s="165">
        <v>937.65</v>
      </c>
      <c r="N962" s="166">
        <f t="shared" si="14"/>
        <v>14022.65</v>
      </c>
    </row>
    <row r="963" spans="1:14" s="65" customFormat="1" ht="12">
      <c r="A963" s="123">
        <v>3509</v>
      </c>
      <c r="B963" s="123">
        <v>3509095201</v>
      </c>
      <c r="C963" s="124" t="s">
        <v>314</v>
      </c>
      <c r="D963" s="125">
        <v>95</v>
      </c>
      <c r="E963" s="124" t="s">
        <v>288</v>
      </c>
      <c r="F963" s="125">
        <v>201</v>
      </c>
      <c r="G963" s="124" t="s">
        <v>10</v>
      </c>
      <c r="H963" s="162">
        <v>2</v>
      </c>
      <c r="I963" s="163"/>
      <c r="J963" s="164">
        <v>10556</v>
      </c>
      <c r="K963" s="165">
        <v>0</v>
      </c>
      <c r="L963" s="165">
        <v>0</v>
      </c>
      <c r="M963" s="165">
        <v>937.65</v>
      </c>
      <c r="N963" s="166">
        <f t="shared" si="14"/>
        <v>11493.65</v>
      </c>
    </row>
    <row r="964" spans="1:14" s="65" customFormat="1" ht="12">
      <c r="A964" s="123">
        <v>3509</v>
      </c>
      <c r="B964" s="123">
        <v>3509095265</v>
      </c>
      <c r="C964" s="124" t="s">
        <v>314</v>
      </c>
      <c r="D964" s="125">
        <v>95</v>
      </c>
      <c r="E964" s="124" t="s">
        <v>288</v>
      </c>
      <c r="F964" s="125">
        <v>265</v>
      </c>
      <c r="G964" s="124" t="s">
        <v>397</v>
      </c>
      <c r="H964" s="162">
        <v>1</v>
      </c>
      <c r="I964" s="163"/>
      <c r="J964" s="164">
        <v>10499.184729073064</v>
      </c>
      <c r="K964" s="165">
        <v>4428</v>
      </c>
      <c r="L964" s="165">
        <v>0</v>
      </c>
      <c r="M964" s="165">
        <v>937.65</v>
      </c>
      <c r="N964" s="166">
        <f t="shared" si="14"/>
        <v>15864.834729073063</v>
      </c>
    </row>
    <row r="965" spans="1:14" s="65" customFormat="1" ht="12">
      <c r="A965" s="123">
        <v>3509</v>
      </c>
      <c r="B965" s="123">
        <v>3509095273</v>
      </c>
      <c r="C965" s="124" t="s">
        <v>314</v>
      </c>
      <c r="D965" s="125">
        <v>95</v>
      </c>
      <c r="E965" s="124" t="s">
        <v>288</v>
      </c>
      <c r="F965" s="125">
        <v>273</v>
      </c>
      <c r="G965" s="124" t="s">
        <v>290</v>
      </c>
      <c r="H965" s="162">
        <v>1.71</v>
      </c>
      <c r="I965" s="163"/>
      <c r="J965" s="164">
        <v>10309.066431617377</v>
      </c>
      <c r="K965" s="165">
        <v>3291</v>
      </c>
      <c r="L965" s="165">
        <v>0</v>
      </c>
      <c r="M965" s="165">
        <v>937.65</v>
      </c>
      <c r="N965" s="166">
        <f t="shared" si="14"/>
        <v>14537.716431617377</v>
      </c>
    </row>
    <row r="966" spans="1:14" s="65" customFormat="1" ht="12">
      <c r="A966" s="123">
        <v>3509</v>
      </c>
      <c r="B966" s="123">
        <v>3509095293</v>
      </c>
      <c r="C966" s="124" t="s">
        <v>314</v>
      </c>
      <c r="D966" s="125">
        <v>95</v>
      </c>
      <c r="E966" s="124" t="s">
        <v>288</v>
      </c>
      <c r="F966" s="125">
        <v>293</v>
      </c>
      <c r="G966" s="124" t="s">
        <v>177</v>
      </c>
      <c r="H966" s="162">
        <v>0.1</v>
      </c>
      <c r="I966" s="163"/>
      <c r="J966" s="164">
        <v>12430.019406017627</v>
      </c>
      <c r="K966" s="165">
        <v>747</v>
      </c>
      <c r="L966" s="165">
        <v>0</v>
      </c>
      <c r="M966" s="165">
        <v>937.65</v>
      </c>
      <c r="N966" s="166">
        <f t="shared" si="14"/>
        <v>14114.669406017627</v>
      </c>
    </row>
    <row r="967" spans="1:14" s="65" customFormat="1" ht="12">
      <c r="A967" s="123">
        <v>3509</v>
      </c>
      <c r="B967" s="123">
        <v>3509095331</v>
      </c>
      <c r="C967" s="124" t="s">
        <v>314</v>
      </c>
      <c r="D967" s="125">
        <v>95</v>
      </c>
      <c r="E967" s="124" t="s">
        <v>288</v>
      </c>
      <c r="F967" s="125">
        <v>331</v>
      </c>
      <c r="G967" s="124" t="s">
        <v>292</v>
      </c>
      <c r="H967" s="162">
        <v>2</v>
      </c>
      <c r="I967" s="163"/>
      <c r="J967" s="164">
        <v>10880.91009906836</v>
      </c>
      <c r="K967" s="165">
        <v>3719</v>
      </c>
      <c r="L967" s="165">
        <v>0</v>
      </c>
      <c r="M967" s="165">
        <v>937.65</v>
      </c>
      <c r="N967" s="166">
        <f t="shared" si="14"/>
        <v>15537.56009906836</v>
      </c>
    </row>
    <row r="968" spans="1:14" s="65" customFormat="1" ht="12">
      <c r="A968" s="123">
        <v>3509</v>
      </c>
      <c r="B968" s="123">
        <v>3509095650</v>
      </c>
      <c r="C968" s="124" t="s">
        <v>314</v>
      </c>
      <c r="D968" s="125">
        <v>95</v>
      </c>
      <c r="E968" s="124" t="s">
        <v>288</v>
      </c>
      <c r="F968" s="125">
        <v>650</v>
      </c>
      <c r="G968" s="124" t="s">
        <v>181</v>
      </c>
      <c r="H968" s="162">
        <v>0.88</v>
      </c>
      <c r="I968" s="163"/>
      <c r="J968" s="164">
        <v>10887.166411892416</v>
      </c>
      <c r="K968" s="165">
        <v>3018</v>
      </c>
      <c r="L968" s="165">
        <v>0</v>
      </c>
      <c r="M968" s="165">
        <v>937.65</v>
      </c>
      <c r="N968" s="166">
        <f t="shared" si="14"/>
        <v>14842.816411892416</v>
      </c>
    </row>
    <row r="969" spans="1:14" s="65" customFormat="1" ht="12">
      <c r="A969" s="123">
        <v>3509</v>
      </c>
      <c r="B969" s="123">
        <v>3509095763</v>
      </c>
      <c r="C969" s="124" t="s">
        <v>314</v>
      </c>
      <c r="D969" s="125">
        <v>95</v>
      </c>
      <c r="E969" s="124" t="s">
        <v>288</v>
      </c>
      <c r="F969" s="125">
        <v>763</v>
      </c>
      <c r="G969" s="124" t="s">
        <v>293</v>
      </c>
      <c r="H969" s="162">
        <v>2</v>
      </c>
      <c r="I969" s="163"/>
      <c r="J969" s="164">
        <v>12414</v>
      </c>
      <c r="K969" s="165">
        <v>2520</v>
      </c>
      <c r="L969" s="165">
        <v>0</v>
      </c>
      <c r="M969" s="165">
        <v>937.65</v>
      </c>
      <c r="N969" s="166">
        <f t="shared" si="14"/>
        <v>15871.65</v>
      </c>
    </row>
    <row r="970" spans="1:14" s="65" customFormat="1" ht="12">
      <c r="A970" s="123">
        <v>3510</v>
      </c>
      <c r="B970" s="123">
        <v>3510281061</v>
      </c>
      <c r="C970" s="124" t="s">
        <v>315</v>
      </c>
      <c r="D970" s="125">
        <v>281</v>
      </c>
      <c r="E970" s="124" t="s">
        <v>152</v>
      </c>
      <c r="F970" s="125">
        <v>61</v>
      </c>
      <c r="G970" s="124" t="s">
        <v>154</v>
      </c>
      <c r="H970" s="162">
        <v>2.21</v>
      </c>
      <c r="I970" s="163"/>
      <c r="J970" s="164">
        <v>12183</v>
      </c>
      <c r="K970" s="165">
        <v>558</v>
      </c>
      <c r="L970" s="165">
        <v>0</v>
      </c>
      <c r="M970" s="165">
        <v>937.65</v>
      </c>
      <c r="N970" s="166">
        <f t="shared" si="14"/>
        <v>13678.65</v>
      </c>
    </row>
    <row r="971" spans="1:14" s="65" customFormat="1" ht="12">
      <c r="A971" s="123">
        <v>3510</v>
      </c>
      <c r="B971" s="123">
        <v>3510281137</v>
      </c>
      <c r="C971" s="124" t="s">
        <v>315</v>
      </c>
      <c r="D971" s="125">
        <v>281</v>
      </c>
      <c r="E971" s="124" t="s">
        <v>152</v>
      </c>
      <c r="F971" s="125">
        <v>137</v>
      </c>
      <c r="G971" s="124" t="s">
        <v>202</v>
      </c>
      <c r="H971" s="162">
        <v>3.27</v>
      </c>
      <c r="I971" s="163"/>
      <c r="J971" s="164">
        <v>13919.612294660523</v>
      </c>
      <c r="K971" s="165">
        <v>0</v>
      </c>
      <c r="L971" s="165">
        <v>0</v>
      </c>
      <c r="M971" s="165">
        <v>937.65</v>
      </c>
      <c r="N971" s="166">
        <f t="shared" ref="N971:N1034" si="15">SUM(J971:M971)</f>
        <v>14857.262294660522</v>
      </c>
    </row>
    <row r="972" spans="1:14" s="65" customFormat="1" ht="12">
      <c r="A972" s="123">
        <v>3510</v>
      </c>
      <c r="B972" s="123">
        <v>3510281281</v>
      </c>
      <c r="C972" s="124" t="s">
        <v>315</v>
      </c>
      <c r="D972" s="125">
        <v>281</v>
      </c>
      <c r="E972" s="124" t="s">
        <v>152</v>
      </c>
      <c r="F972" s="125">
        <v>281</v>
      </c>
      <c r="G972" s="124" t="s">
        <v>152</v>
      </c>
      <c r="H972" s="162">
        <v>316.07</v>
      </c>
      <c r="I972" s="163"/>
      <c r="J972" s="164">
        <v>13280</v>
      </c>
      <c r="K972" s="165">
        <v>0</v>
      </c>
      <c r="L972" s="165">
        <v>0</v>
      </c>
      <c r="M972" s="165">
        <v>937.65</v>
      </c>
      <c r="N972" s="166">
        <f t="shared" si="15"/>
        <v>14217.65</v>
      </c>
    </row>
    <row r="973" spans="1:14" s="65" customFormat="1" ht="12">
      <c r="A973" s="123">
        <v>3510</v>
      </c>
      <c r="B973" s="123">
        <v>3510281332</v>
      </c>
      <c r="C973" s="124" t="s">
        <v>315</v>
      </c>
      <c r="D973" s="125">
        <v>281</v>
      </c>
      <c r="E973" s="124" t="s">
        <v>152</v>
      </c>
      <c r="F973" s="125">
        <v>332</v>
      </c>
      <c r="G973" s="124" t="s">
        <v>205</v>
      </c>
      <c r="H973" s="162">
        <v>3</v>
      </c>
      <c r="I973" s="163"/>
      <c r="J973" s="164">
        <v>12941</v>
      </c>
      <c r="K973" s="165">
        <v>799</v>
      </c>
      <c r="L973" s="165">
        <v>0</v>
      </c>
      <c r="M973" s="165">
        <v>937.65</v>
      </c>
      <c r="N973" s="166">
        <f t="shared" si="15"/>
        <v>14677.65</v>
      </c>
    </row>
    <row r="974" spans="1:14" s="65" customFormat="1" ht="12">
      <c r="A974" s="123">
        <v>3513</v>
      </c>
      <c r="B974" s="123">
        <v>3513044018</v>
      </c>
      <c r="C974" s="124" t="s">
        <v>316</v>
      </c>
      <c r="D974" s="125">
        <v>44</v>
      </c>
      <c r="E974" s="124" t="s">
        <v>13</v>
      </c>
      <c r="F974" s="125">
        <v>18</v>
      </c>
      <c r="G974" s="124" t="s">
        <v>169</v>
      </c>
      <c r="H974" s="162">
        <v>2</v>
      </c>
      <c r="I974" s="163"/>
      <c r="J974" s="164">
        <v>11818.706982097145</v>
      </c>
      <c r="K974" s="165">
        <v>7332</v>
      </c>
      <c r="L974" s="165">
        <v>0</v>
      </c>
      <c r="M974" s="165">
        <v>937.65</v>
      </c>
      <c r="N974" s="166">
        <f t="shared" si="15"/>
        <v>20088.356982097146</v>
      </c>
    </row>
    <row r="975" spans="1:14" s="65" customFormat="1" ht="12">
      <c r="A975" s="123">
        <v>3513</v>
      </c>
      <c r="B975" s="123">
        <v>3513044035</v>
      </c>
      <c r="C975" s="124" t="s">
        <v>316</v>
      </c>
      <c r="D975" s="125">
        <v>44</v>
      </c>
      <c r="E975" s="124" t="s">
        <v>13</v>
      </c>
      <c r="F975" s="125">
        <v>35</v>
      </c>
      <c r="G975" s="124" t="s">
        <v>12</v>
      </c>
      <c r="H975" s="162">
        <v>3.19</v>
      </c>
      <c r="I975" s="163"/>
      <c r="J975" s="164">
        <v>11965</v>
      </c>
      <c r="K975" s="165">
        <v>4080</v>
      </c>
      <c r="L975" s="165">
        <v>0</v>
      </c>
      <c r="M975" s="165">
        <v>937.65</v>
      </c>
      <c r="N975" s="166">
        <f t="shared" si="15"/>
        <v>16982.650000000001</v>
      </c>
    </row>
    <row r="976" spans="1:14" s="65" customFormat="1" ht="12">
      <c r="A976" s="123">
        <v>3513</v>
      </c>
      <c r="B976" s="123">
        <v>3513044044</v>
      </c>
      <c r="C976" s="124" t="s">
        <v>316</v>
      </c>
      <c r="D976" s="125">
        <v>44</v>
      </c>
      <c r="E976" s="124" t="s">
        <v>13</v>
      </c>
      <c r="F976" s="125">
        <v>44</v>
      </c>
      <c r="G976" s="124" t="s">
        <v>13</v>
      </c>
      <c r="H976" s="162">
        <v>503.12000000000029</v>
      </c>
      <c r="I976" s="163"/>
      <c r="J976" s="164">
        <v>12127</v>
      </c>
      <c r="K976" s="165">
        <v>0</v>
      </c>
      <c r="L976" s="165">
        <v>0</v>
      </c>
      <c r="M976" s="165">
        <v>937.65</v>
      </c>
      <c r="N976" s="166">
        <f t="shared" si="15"/>
        <v>13064.65</v>
      </c>
    </row>
    <row r="977" spans="1:14" s="65" customFormat="1" ht="12">
      <c r="A977" s="123">
        <v>3513</v>
      </c>
      <c r="B977" s="123">
        <v>3513044050</v>
      </c>
      <c r="C977" s="124" t="s">
        <v>316</v>
      </c>
      <c r="D977" s="125">
        <v>44</v>
      </c>
      <c r="E977" s="124" t="s">
        <v>13</v>
      </c>
      <c r="F977" s="125">
        <v>50</v>
      </c>
      <c r="G977" s="124" t="s">
        <v>94</v>
      </c>
      <c r="H977" s="162">
        <v>2</v>
      </c>
      <c r="I977" s="163"/>
      <c r="J977" s="164">
        <v>10951.007300388614</v>
      </c>
      <c r="K977" s="165">
        <v>4583</v>
      </c>
      <c r="L977" s="165">
        <v>0</v>
      </c>
      <c r="M977" s="165">
        <v>937.65</v>
      </c>
      <c r="N977" s="166">
        <f t="shared" si="15"/>
        <v>16471.657300388615</v>
      </c>
    </row>
    <row r="978" spans="1:14" s="65" customFormat="1" ht="12">
      <c r="A978" s="123">
        <v>3513</v>
      </c>
      <c r="B978" s="123">
        <v>3513044088</v>
      </c>
      <c r="C978" s="124" t="s">
        <v>316</v>
      </c>
      <c r="D978" s="125">
        <v>44</v>
      </c>
      <c r="E978" s="124" t="s">
        <v>13</v>
      </c>
      <c r="F978" s="125">
        <v>88</v>
      </c>
      <c r="G978" s="124" t="s">
        <v>95</v>
      </c>
      <c r="H978" s="162">
        <v>0.89</v>
      </c>
      <c r="I978" s="163"/>
      <c r="J978" s="164">
        <v>10470.651878469909</v>
      </c>
      <c r="K978" s="165">
        <v>3069</v>
      </c>
      <c r="L978" s="165">
        <v>0</v>
      </c>
      <c r="M978" s="165">
        <v>937.65</v>
      </c>
      <c r="N978" s="166">
        <f t="shared" si="15"/>
        <v>14477.301878469909</v>
      </c>
    </row>
    <row r="979" spans="1:14" s="65" customFormat="1" ht="12">
      <c r="A979" s="123">
        <v>3513</v>
      </c>
      <c r="B979" s="123">
        <v>3513044095</v>
      </c>
      <c r="C979" s="124" t="s">
        <v>316</v>
      </c>
      <c r="D979" s="125">
        <v>44</v>
      </c>
      <c r="E979" s="124" t="s">
        <v>13</v>
      </c>
      <c r="F979" s="125">
        <v>95</v>
      </c>
      <c r="G979" s="124" t="s">
        <v>288</v>
      </c>
      <c r="H979" s="162">
        <v>2.39</v>
      </c>
      <c r="I979" s="163"/>
      <c r="J979" s="164">
        <v>13375</v>
      </c>
      <c r="K979" s="165">
        <v>0</v>
      </c>
      <c r="L979" s="165">
        <v>0</v>
      </c>
      <c r="M979" s="165">
        <v>937.65</v>
      </c>
      <c r="N979" s="166">
        <f t="shared" si="15"/>
        <v>14312.65</v>
      </c>
    </row>
    <row r="980" spans="1:14" s="65" customFormat="1" ht="12">
      <c r="A980" s="123">
        <v>3513</v>
      </c>
      <c r="B980" s="123">
        <v>3513044182</v>
      </c>
      <c r="C980" s="124" t="s">
        <v>316</v>
      </c>
      <c r="D980" s="125">
        <v>44</v>
      </c>
      <c r="E980" s="124" t="s">
        <v>13</v>
      </c>
      <c r="F980" s="125">
        <v>182</v>
      </c>
      <c r="G980" s="124" t="s">
        <v>265</v>
      </c>
      <c r="H980" s="162">
        <v>4</v>
      </c>
      <c r="I980" s="163"/>
      <c r="J980" s="164">
        <v>11173.700061997984</v>
      </c>
      <c r="K980" s="165">
        <v>2277</v>
      </c>
      <c r="L980" s="165">
        <v>0</v>
      </c>
      <c r="M980" s="165">
        <v>937.65</v>
      </c>
      <c r="N980" s="166">
        <f t="shared" si="15"/>
        <v>14388.350061997984</v>
      </c>
    </row>
    <row r="981" spans="1:14" s="65" customFormat="1" ht="12">
      <c r="A981" s="123">
        <v>3513</v>
      </c>
      <c r="B981" s="123">
        <v>3513044244</v>
      </c>
      <c r="C981" s="124" t="s">
        <v>316</v>
      </c>
      <c r="D981" s="125">
        <v>44</v>
      </c>
      <c r="E981" s="124" t="s">
        <v>13</v>
      </c>
      <c r="F981" s="125">
        <v>244</v>
      </c>
      <c r="G981" s="124" t="s">
        <v>28</v>
      </c>
      <c r="H981" s="162">
        <v>65.91</v>
      </c>
      <c r="I981" s="163"/>
      <c r="J981" s="164">
        <v>11376</v>
      </c>
      <c r="K981" s="165">
        <v>4102</v>
      </c>
      <c r="L981" s="165">
        <v>0</v>
      </c>
      <c r="M981" s="165">
        <v>937.65</v>
      </c>
      <c r="N981" s="166">
        <f t="shared" si="15"/>
        <v>16415.650000000001</v>
      </c>
    </row>
    <row r="982" spans="1:14" s="65" customFormat="1" ht="12">
      <c r="A982" s="123">
        <v>3513</v>
      </c>
      <c r="B982" s="123">
        <v>3513044251</v>
      </c>
      <c r="C982" s="124" t="s">
        <v>316</v>
      </c>
      <c r="D982" s="125">
        <v>44</v>
      </c>
      <c r="E982" s="124" t="s">
        <v>13</v>
      </c>
      <c r="F982" s="125">
        <v>251</v>
      </c>
      <c r="G982" s="124" t="s">
        <v>250</v>
      </c>
      <c r="H982" s="162">
        <v>2</v>
      </c>
      <c r="I982" s="163"/>
      <c r="J982" s="164">
        <v>8785</v>
      </c>
      <c r="K982" s="165">
        <v>2019</v>
      </c>
      <c r="L982" s="165">
        <v>0</v>
      </c>
      <c r="M982" s="165">
        <v>937.65</v>
      </c>
      <c r="N982" s="166">
        <f t="shared" si="15"/>
        <v>11741.65</v>
      </c>
    </row>
    <row r="983" spans="1:14" s="65" customFormat="1" ht="12">
      <c r="A983" s="123">
        <v>3513</v>
      </c>
      <c r="B983" s="123">
        <v>3513044285</v>
      </c>
      <c r="C983" s="124" t="s">
        <v>316</v>
      </c>
      <c r="D983" s="125">
        <v>44</v>
      </c>
      <c r="E983" s="124" t="s">
        <v>13</v>
      </c>
      <c r="F983" s="125">
        <v>285</v>
      </c>
      <c r="G983" s="124" t="s">
        <v>29</v>
      </c>
      <c r="H983" s="162">
        <v>0.86</v>
      </c>
      <c r="I983" s="163"/>
      <c r="J983" s="164">
        <v>11688.430466808875</v>
      </c>
      <c r="K983" s="165">
        <v>3312</v>
      </c>
      <c r="L983" s="165">
        <v>0</v>
      </c>
      <c r="M983" s="165">
        <v>937.65</v>
      </c>
      <c r="N983" s="166">
        <f t="shared" si="15"/>
        <v>15938.080466808875</v>
      </c>
    </row>
    <row r="984" spans="1:14" s="65" customFormat="1" ht="12">
      <c r="A984" s="123">
        <v>3513</v>
      </c>
      <c r="B984" s="123">
        <v>3513044293</v>
      </c>
      <c r="C984" s="124" t="s">
        <v>316</v>
      </c>
      <c r="D984" s="125">
        <v>44</v>
      </c>
      <c r="E984" s="124" t="s">
        <v>13</v>
      </c>
      <c r="F984" s="125">
        <v>293</v>
      </c>
      <c r="G984" s="124" t="s">
        <v>177</v>
      </c>
      <c r="H984" s="162">
        <v>32.919999999999995</v>
      </c>
      <c r="I984" s="163"/>
      <c r="J984" s="164">
        <v>10637</v>
      </c>
      <c r="K984" s="165">
        <v>639</v>
      </c>
      <c r="L984" s="165">
        <v>0</v>
      </c>
      <c r="M984" s="165">
        <v>937.65</v>
      </c>
      <c r="N984" s="166">
        <f t="shared" si="15"/>
        <v>12213.65</v>
      </c>
    </row>
    <row r="985" spans="1:14" s="65" customFormat="1" ht="12">
      <c r="A985" s="123">
        <v>3513</v>
      </c>
      <c r="B985" s="123">
        <v>3513044323</v>
      </c>
      <c r="C985" s="124" t="s">
        <v>316</v>
      </c>
      <c r="D985" s="125">
        <v>44</v>
      </c>
      <c r="E985" s="124" t="s">
        <v>13</v>
      </c>
      <c r="F985" s="125">
        <v>323</v>
      </c>
      <c r="G985" s="124" t="s">
        <v>179</v>
      </c>
      <c r="H985" s="162">
        <v>1.06</v>
      </c>
      <c r="I985" s="163"/>
      <c r="J985" s="164">
        <v>8785</v>
      </c>
      <c r="K985" s="165">
        <v>2796</v>
      </c>
      <c r="L985" s="165">
        <v>0</v>
      </c>
      <c r="M985" s="165">
        <v>937.65</v>
      </c>
      <c r="N985" s="166">
        <f t="shared" si="15"/>
        <v>12518.65</v>
      </c>
    </row>
    <row r="986" spans="1:14" s="65" customFormat="1" ht="12">
      <c r="A986" s="123">
        <v>3513</v>
      </c>
      <c r="B986" s="123">
        <v>3513044625</v>
      </c>
      <c r="C986" s="124" t="s">
        <v>316</v>
      </c>
      <c r="D986" s="125">
        <v>44</v>
      </c>
      <c r="E986" s="124" t="s">
        <v>13</v>
      </c>
      <c r="F986" s="125">
        <v>625</v>
      </c>
      <c r="G986" s="124" t="s">
        <v>96</v>
      </c>
      <c r="H986" s="162">
        <v>1</v>
      </c>
      <c r="I986" s="163"/>
      <c r="J986" s="164">
        <v>10508.673207733596</v>
      </c>
      <c r="K986" s="165">
        <v>1519</v>
      </c>
      <c r="L986" s="165">
        <v>0</v>
      </c>
      <c r="M986" s="165">
        <v>937.65</v>
      </c>
      <c r="N986" s="166">
        <f t="shared" si="15"/>
        <v>12965.323207733596</v>
      </c>
    </row>
    <row r="987" spans="1:14" s="65" customFormat="1" ht="12">
      <c r="A987" s="123">
        <v>3513</v>
      </c>
      <c r="B987" s="123">
        <v>3513044690</v>
      </c>
      <c r="C987" s="124" t="s">
        <v>316</v>
      </c>
      <c r="D987" s="125">
        <v>44</v>
      </c>
      <c r="E987" s="124" t="s">
        <v>13</v>
      </c>
      <c r="F987" s="125">
        <v>690</v>
      </c>
      <c r="G987" s="124" t="s">
        <v>182</v>
      </c>
      <c r="H987" s="162">
        <v>1</v>
      </c>
      <c r="I987" s="163"/>
      <c r="J987" s="164">
        <v>10824.028614408538</v>
      </c>
      <c r="K987" s="165">
        <v>3356</v>
      </c>
      <c r="L987" s="165">
        <v>0</v>
      </c>
      <c r="M987" s="165">
        <v>937.65</v>
      </c>
      <c r="N987" s="166">
        <f t="shared" si="15"/>
        <v>15117.678614408538</v>
      </c>
    </row>
    <row r="988" spans="1:14" s="65" customFormat="1" ht="12">
      <c r="A988" s="123">
        <v>3513</v>
      </c>
      <c r="B988" s="123">
        <v>3513044780</v>
      </c>
      <c r="C988" s="124" t="s">
        <v>316</v>
      </c>
      <c r="D988" s="125">
        <v>44</v>
      </c>
      <c r="E988" s="124" t="s">
        <v>13</v>
      </c>
      <c r="F988" s="125">
        <v>780</v>
      </c>
      <c r="G988" s="124" t="s">
        <v>251</v>
      </c>
      <c r="H988" s="162">
        <v>1</v>
      </c>
      <c r="I988" s="163"/>
      <c r="J988" s="164">
        <v>10752.450832366469</v>
      </c>
      <c r="K988" s="165">
        <v>2048</v>
      </c>
      <c r="L988" s="165">
        <v>0</v>
      </c>
      <c r="M988" s="165">
        <v>937.65</v>
      </c>
      <c r="N988" s="166">
        <f t="shared" si="15"/>
        <v>13738.100832366468</v>
      </c>
    </row>
    <row r="989" spans="1:14" s="65" customFormat="1" ht="12">
      <c r="A989" s="123">
        <v>3514</v>
      </c>
      <c r="B989" s="123">
        <v>3514281005</v>
      </c>
      <c r="C989" s="124" t="s">
        <v>540</v>
      </c>
      <c r="D989" s="125">
        <v>281</v>
      </c>
      <c r="E989" s="124" t="s">
        <v>152</v>
      </c>
      <c r="F989" s="125">
        <v>5</v>
      </c>
      <c r="G989" s="124" t="s">
        <v>153</v>
      </c>
      <c r="H989" s="162">
        <v>2</v>
      </c>
      <c r="I989" s="163"/>
      <c r="J989" s="164">
        <v>11484.212958768376</v>
      </c>
      <c r="K989" s="165">
        <v>5010</v>
      </c>
      <c r="L989" s="165">
        <v>0</v>
      </c>
      <c r="M989" s="165">
        <v>937.65</v>
      </c>
      <c r="N989" s="166">
        <f t="shared" si="15"/>
        <v>17431.862958768375</v>
      </c>
    </row>
    <row r="990" spans="1:14" s="65" customFormat="1" ht="12">
      <c r="A990" s="123">
        <v>3514</v>
      </c>
      <c r="B990" s="123">
        <v>3514281137</v>
      </c>
      <c r="C990" s="124" t="s">
        <v>540</v>
      </c>
      <c r="D990" s="125">
        <v>281</v>
      </c>
      <c r="E990" s="124" t="s">
        <v>152</v>
      </c>
      <c r="F990" s="125">
        <v>137</v>
      </c>
      <c r="G990" s="124" t="s">
        <v>202</v>
      </c>
      <c r="H990" s="162">
        <v>1</v>
      </c>
      <c r="I990" s="163"/>
      <c r="J990" s="164">
        <v>13919.612294660523</v>
      </c>
      <c r="K990" s="165">
        <v>0</v>
      </c>
      <c r="L990" s="165">
        <v>0</v>
      </c>
      <c r="M990" s="165">
        <v>937.65</v>
      </c>
      <c r="N990" s="166">
        <f t="shared" si="15"/>
        <v>14857.262294660522</v>
      </c>
    </row>
    <row r="991" spans="1:14" s="65" customFormat="1" ht="12">
      <c r="A991" s="123">
        <v>3514</v>
      </c>
      <c r="B991" s="123">
        <v>3514281281</v>
      </c>
      <c r="C991" s="124" t="s">
        <v>540</v>
      </c>
      <c r="D991" s="125">
        <v>281</v>
      </c>
      <c r="E991" s="124" t="s">
        <v>152</v>
      </c>
      <c r="F991" s="125">
        <v>281</v>
      </c>
      <c r="G991" s="124" t="s">
        <v>152</v>
      </c>
      <c r="H991" s="162">
        <v>256.70999999999998</v>
      </c>
      <c r="I991" s="163"/>
      <c r="J991" s="164">
        <v>13370</v>
      </c>
      <c r="K991" s="165">
        <v>0</v>
      </c>
      <c r="L991" s="165">
        <v>0</v>
      </c>
      <c r="M991" s="165">
        <v>937.65</v>
      </c>
      <c r="N991" s="166">
        <f t="shared" si="15"/>
        <v>14307.65</v>
      </c>
    </row>
    <row r="992" spans="1:14" s="65" customFormat="1" ht="12">
      <c r="A992" s="123">
        <v>3515</v>
      </c>
      <c r="B992" s="123">
        <v>3515287043</v>
      </c>
      <c r="C992" s="124" t="s">
        <v>575</v>
      </c>
      <c r="D992" s="125">
        <v>287</v>
      </c>
      <c r="E992" s="124" t="s">
        <v>387</v>
      </c>
      <c r="F992" s="125">
        <v>43</v>
      </c>
      <c r="G992" s="124" t="s">
        <v>495</v>
      </c>
      <c r="H992" s="162">
        <v>3.38</v>
      </c>
      <c r="I992" s="163"/>
      <c r="J992" s="164">
        <v>9123</v>
      </c>
      <c r="K992" s="165">
        <v>4363</v>
      </c>
      <c r="L992" s="165">
        <v>0</v>
      </c>
      <c r="M992" s="165">
        <v>937.65</v>
      </c>
      <c r="N992" s="166">
        <f t="shared" si="15"/>
        <v>14423.65</v>
      </c>
    </row>
    <row r="993" spans="1:14" s="65" customFormat="1" ht="12">
      <c r="A993" s="123">
        <v>3515</v>
      </c>
      <c r="B993" s="123">
        <v>3515287045</v>
      </c>
      <c r="C993" s="124" t="s">
        <v>575</v>
      </c>
      <c r="D993" s="125">
        <v>287</v>
      </c>
      <c r="E993" s="124" t="s">
        <v>387</v>
      </c>
      <c r="F993" s="125">
        <v>45</v>
      </c>
      <c r="G993" s="124" t="s">
        <v>494</v>
      </c>
      <c r="H993" s="162">
        <v>5.3900000000000006</v>
      </c>
      <c r="I993" s="163"/>
      <c r="J993" s="164">
        <v>9123</v>
      </c>
      <c r="K993" s="165">
        <v>2608</v>
      </c>
      <c r="L993" s="165">
        <v>0</v>
      </c>
      <c r="M993" s="165">
        <v>937.65</v>
      </c>
      <c r="N993" s="166">
        <f t="shared" si="15"/>
        <v>12668.65</v>
      </c>
    </row>
    <row r="994" spans="1:14" s="65" customFormat="1" ht="12">
      <c r="A994" s="123">
        <v>3515</v>
      </c>
      <c r="B994" s="123">
        <v>3515287135</v>
      </c>
      <c r="C994" s="124" t="s">
        <v>575</v>
      </c>
      <c r="D994" s="125">
        <v>287</v>
      </c>
      <c r="E994" s="124" t="s">
        <v>387</v>
      </c>
      <c r="F994" s="125">
        <v>135</v>
      </c>
      <c r="G994" s="124" t="s">
        <v>450</v>
      </c>
      <c r="H994" s="162">
        <v>4.53</v>
      </c>
      <c r="I994" s="163"/>
      <c r="J994" s="164">
        <v>10068</v>
      </c>
      <c r="K994" s="165">
        <v>5258</v>
      </c>
      <c r="L994" s="165">
        <v>0</v>
      </c>
      <c r="M994" s="165">
        <v>937.65</v>
      </c>
      <c r="N994" s="166">
        <f t="shared" si="15"/>
        <v>16263.65</v>
      </c>
    </row>
    <row r="995" spans="1:14" s="65" customFormat="1" ht="12">
      <c r="A995" s="123">
        <v>3515</v>
      </c>
      <c r="B995" s="123">
        <v>3515287151</v>
      </c>
      <c r="C995" s="124" t="s">
        <v>575</v>
      </c>
      <c r="D995" s="125">
        <v>287</v>
      </c>
      <c r="E995" s="124" t="s">
        <v>387</v>
      </c>
      <c r="F995" s="125">
        <v>151</v>
      </c>
      <c r="G995" s="124" t="s">
        <v>162</v>
      </c>
      <c r="H995" s="162">
        <v>1</v>
      </c>
      <c r="I995" s="163"/>
      <c r="J995" s="164">
        <v>9123</v>
      </c>
      <c r="K995" s="165">
        <v>1390</v>
      </c>
      <c r="L995" s="165">
        <v>0</v>
      </c>
      <c r="M995" s="165">
        <v>937.65</v>
      </c>
      <c r="N995" s="166">
        <f t="shared" si="15"/>
        <v>11450.65</v>
      </c>
    </row>
    <row r="996" spans="1:14" s="65" customFormat="1" ht="12">
      <c r="A996" s="123">
        <v>3515</v>
      </c>
      <c r="B996" s="123">
        <v>3515287191</v>
      </c>
      <c r="C996" s="124" t="s">
        <v>575</v>
      </c>
      <c r="D996" s="125">
        <v>287</v>
      </c>
      <c r="E996" s="124" t="s">
        <v>387</v>
      </c>
      <c r="F996" s="125">
        <v>191</v>
      </c>
      <c r="G996" s="124" t="s">
        <v>246</v>
      </c>
      <c r="H996" s="162">
        <v>30.479999999999997</v>
      </c>
      <c r="I996" s="163"/>
      <c r="J996" s="164">
        <v>10014</v>
      </c>
      <c r="K996" s="165">
        <v>3098</v>
      </c>
      <c r="L996" s="165">
        <v>0</v>
      </c>
      <c r="M996" s="165">
        <v>937.65</v>
      </c>
      <c r="N996" s="166">
        <f t="shared" si="15"/>
        <v>14049.65</v>
      </c>
    </row>
    <row r="997" spans="1:14" s="65" customFormat="1" ht="12">
      <c r="A997" s="123">
        <v>3515</v>
      </c>
      <c r="B997" s="123">
        <v>3515287215</v>
      </c>
      <c r="C997" s="124" t="s">
        <v>575</v>
      </c>
      <c r="D997" s="125">
        <v>287</v>
      </c>
      <c r="E997" s="124" t="s">
        <v>387</v>
      </c>
      <c r="F997" s="125">
        <v>215</v>
      </c>
      <c r="G997" s="124" t="s">
        <v>422</v>
      </c>
      <c r="H997" s="162">
        <v>8</v>
      </c>
      <c r="I997" s="163"/>
      <c r="J997" s="164">
        <v>10879</v>
      </c>
      <c r="K997" s="165">
        <v>1665</v>
      </c>
      <c r="L997" s="165">
        <v>0</v>
      </c>
      <c r="M997" s="165">
        <v>937.65</v>
      </c>
      <c r="N997" s="166">
        <f t="shared" si="15"/>
        <v>13481.65</v>
      </c>
    </row>
    <row r="998" spans="1:14" s="65" customFormat="1" ht="12">
      <c r="A998" s="123">
        <v>3515</v>
      </c>
      <c r="B998" s="123">
        <v>3515287227</v>
      </c>
      <c r="C998" s="124" t="s">
        <v>575</v>
      </c>
      <c r="D998" s="125">
        <v>287</v>
      </c>
      <c r="E998" s="124" t="s">
        <v>387</v>
      </c>
      <c r="F998" s="125">
        <v>227</v>
      </c>
      <c r="G998" s="124" t="s">
        <v>247</v>
      </c>
      <c r="H998" s="162">
        <v>10.67</v>
      </c>
      <c r="I998" s="163"/>
      <c r="J998" s="164">
        <v>11781</v>
      </c>
      <c r="K998" s="165">
        <v>3443</v>
      </c>
      <c r="L998" s="165">
        <v>0</v>
      </c>
      <c r="M998" s="165">
        <v>937.65</v>
      </c>
      <c r="N998" s="166">
        <f t="shared" si="15"/>
        <v>16161.65</v>
      </c>
    </row>
    <row r="999" spans="1:14" s="65" customFormat="1" ht="12">
      <c r="A999" s="123">
        <v>3515</v>
      </c>
      <c r="B999" s="123">
        <v>3515287277</v>
      </c>
      <c r="C999" s="124" t="s">
        <v>575</v>
      </c>
      <c r="D999" s="125">
        <v>287</v>
      </c>
      <c r="E999" s="124" t="s">
        <v>387</v>
      </c>
      <c r="F999" s="125">
        <v>277</v>
      </c>
      <c r="G999" s="124" t="s">
        <v>275</v>
      </c>
      <c r="H999" s="162">
        <v>89.5</v>
      </c>
      <c r="I999" s="163"/>
      <c r="J999" s="164">
        <v>11528</v>
      </c>
      <c r="K999" s="165">
        <v>467</v>
      </c>
      <c r="L999" s="165">
        <v>0</v>
      </c>
      <c r="M999" s="165">
        <v>937.65</v>
      </c>
      <c r="N999" s="166">
        <f t="shared" si="15"/>
        <v>12932.65</v>
      </c>
    </row>
    <row r="1000" spans="1:14" s="65" customFormat="1" ht="12">
      <c r="A1000" s="123">
        <v>3515</v>
      </c>
      <c r="B1000" s="123">
        <v>3515287287</v>
      </c>
      <c r="C1000" s="124" t="s">
        <v>575</v>
      </c>
      <c r="D1000" s="125">
        <v>287</v>
      </c>
      <c r="E1000" s="124" t="s">
        <v>387</v>
      </c>
      <c r="F1000" s="125">
        <v>287</v>
      </c>
      <c r="G1000" s="124" t="s">
        <v>387</v>
      </c>
      <c r="H1000" s="162">
        <v>10</v>
      </c>
      <c r="I1000" s="163"/>
      <c r="J1000" s="164">
        <v>9464</v>
      </c>
      <c r="K1000" s="165">
        <v>4156</v>
      </c>
      <c r="L1000" s="165">
        <v>0</v>
      </c>
      <c r="M1000" s="165">
        <v>937.65</v>
      </c>
      <c r="N1000" s="166">
        <f t="shared" si="15"/>
        <v>14557.65</v>
      </c>
    </row>
    <row r="1001" spans="1:14" s="65" customFormat="1" ht="12">
      <c r="A1001" s="123">
        <v>3515</v>
      </c>
      <c r="B1001" s="123">
        <v>3515287306</v>
      </c>
      <c r="C1001" s="124" t="s">
        <v>575</v>
      </c>
      <c r="D1001" s="125">
        <v>287</v>
      </c>
      <c r="E1001" s="124" t="s">
        <v>387</v>
      </c>
      <c r="F1001" s="125">
        <v>306</v>
      </c>
      <c r="G1001" s="124" t="s">
        <v>379</v>
      </c>
      <c r="H1001" s="162">
        <v>8</v>
      </c>
      <c r="I1001" s="163"/>
      <c r="J1001" s="164">
        <v>9123</v>
      </c>
      <c r="K1001" s="165">
        <v>3774</v>
      </c>
      <c r="L1001" s="165">
        <v>0</v>
      </c>
      <c r="M1001" s="165">
        <v>937.65</v>
      </c>
      <c r="N1001" s="166">
        <f t="shared" si="15"/>
        <v>13834.65</v>
      </c>
    </row>
    <row r="1002" spans="1:14" s="65" customFormat="1" ht="12">
      <c r="A1002" s="123">
        <v>3515</v>
      </c>
      <c r="B1002" s="123">
        <v>3515287316</v>
      </c>
      <c r="C1002" s="124" t="s">
        <v>575</v>
      </c>
      <c r="D1002" s="125">
        <v>287</v>
      </c>
      <c r="E1002" s="124" t="s">
        <v>387</v>
      </c>
      <c r="F1002" s="125">
        <v>316</v>
      </c>
      <c r="G1002" s="124" t="s">
        <v>165</v>
      </c>
      <c r="H1002" s="162">
        <v>8.51</v>
      </c>
      <c r="I1002" s="163"/>
      <c r="J1002" s="164">
        <v>11361</v>
      </c>
      <c r="K1002" s="165">
        <v>1353</v>
      </c>
      <c r="L1002" s="165">
        <v>0</v>
      </c>
      <c r="M1002" s="165">
        <v>937.65</v>
      </c>
      <c r="N1002" s="166">
        <f t="shared" si="15"/>
        <v>13651.65</v>
      </c>
    </row>
    <row r="1003" spans="1:14" s="65" customFormat="1" ht="12">
      <c r="A1003" s="123">
        <v>3515</v>
      </c>
      <c r="B1003" s="123">
        <v>3515287658</v>
      </c>
      <c r="C1003" s="124" t="s">
        <v>575</v>
      </c>
      <c r="D1003" s="125">
        <v>287</v>
      </c>
      <c r="E1003" s="124" t="s">
        <v>387</v>
      </c>
      <c r="F1003" s="125">
        <v>658</v>
      </c>
      <c r="G1003" s="124" t="s">
        <v>355</v>
      </c>
      <c r="H1003" s="162">
        <v>10.48</v>
      </c>
      <c r="I1003" s="163"/>
      <c r="J1003" s="164">
        <v>9755</v>
      </c>
      <c r="K1003" s="165">
        <v>1472</v>
      </c>
      <c r="L1003" s="165">
        <v>0</v>
      </c>
      <c r="M1003" s="165">
        <v>937.65</v>
      </c>
      <c r="N1003" s="166">
        <f t="shared" si="15"/>
        <v>12164.65</v>
      </c>
    </row>
    <row r="1004" spans="1:14" s="65" customFormat="1" ht="12">
      <c r="A1004" s="123">
        <v>3515</v>
      </c>
      <c r="B1004" s="123">
        <v>3515287753</v>
      </c>
      <c r="C1004" s="124" t="s">
        <v>575</v>
      </c>
      <c r="D1004" s="125">
        <v>287</v>
      </c>
      <c r="E1004" s="124" t="s">
        <v>387</v>
      </c>
      <c r="F1004" s="125">
        <v>753</v>
      </c>
      <c r="G1004" s="124" t="s">
        <v>238</v>
      </c>
      <c r="H1004" s="162">
        <v>1</v>
      </c>
      <c r="I1004" s="163"/>
      <c r="J1004" s="164">
        <v>11076.503278166167</v>
      </c>
      <c r="K1004" s="165">
        <v>4560</v>
      </c>
      <c r="L1004" s="165">
        <v>0</v>
      </c>
      <c r="M1004" s="165">
        <v>937.65</v>
      </c>
      <c r="N1004" s="166">
        <f t="shared" si="15"/>
        <v>16574.153278166166</v>
      </c>
    </row>
    <row r="1005" spans="1:14" s="65" customFormat="1" ht="12">
      <c r="A1005" s="123">
        <v>3515</v>
      </c>
      <c r="B1005" s="123">
        <v>3515287767</v>
      </c>
      <c r="C1005" s="124" t="s">
        <v>575</v>
      </c>
      <c r="D1005" s="125">
        <v>287</v>
      </c>
      <c r="E1005" s="124" t="s">
        <v>387</v>
      </c>
      <c r="F1005" s="125">
        <v>767</v>
      </c>
      <c r="G1005" s="124" t="s">
        <v>276</v>
      </c>
      <c r="H1005" s="162">
        <v>46.769999999999996</v>
      </c>
      <c r="I1005" s="163"/>
      <c r="J1005" s="164">
        <v>10067</v>
      </c>
      <c r="K1005" s="165">
        <v>2545</v>
      </c>
      <c r="L1005" s="165">
        <v>0</v>
      </c>
      <c r="M1005" s="165">
        <v>937.65</v>
      </c>
      <c r="N1005" s="166">
        <f t="shared" si="15"/>
        <v>13549.65</v>
      </c>
    </row>
    <row r="1006" spans="1:14" s="65" customFormat="1" ht="12">
      <c r="A1006" s="123">
        <v>3515</v>
      </c>
      <c r="B1006" s="123">
        <v>3515287778</v>
      </c>
      <c r="C1006" s="124" t="s">
        <v>575</v>
      </c>
      <c r="D1006" s="125">
        <v>287</v>
      </c>
      <c r="E1006" s="124" t="s">
        <v>387</v>
      </c>
      <c r="F1006" s="125">
        <v>778</v>
      </c>
      <c r="G1006" s="124" t="s">
        <v>239</v>
      </c>
      <c r="H1006" s="162">
        <v>2.04</v>
      </c>
      <c r="I1006" s="163"/>
      <c r="J1006" s="164">
        <v>12167</v>
      </c>
      <c r="K1006" s="165">
        <v>1608</v>
      </c>
      <c r="L1006" s="165">
        <v>0</v>
      </c>
      <c r="M1006" s="165">
        <v>937.65</v>
      </c>
      <c r="N1006" s="166">
        <f t="shared" si="15"/>
        <v>14712.65</v>
      </c>
    </row>
    <row r="1007" spans="1:14" s="65" customFormat="1" ht="12">
      <c r="A1007" s="123">
        <v>3516</v>
      </c>
      <c r="B1007" s="123">
        <v>3516332005</v>
      </c>
      <c r="C1007" s="124" t="s">
        <v>576</v>
      </c>
      <c r="D1007" s="125">
        <v>332</v>
      </c>
      <c r="E1007" s="124" t="s">
        <v>205</v>
      </c>
      <c r="F1007" s="125">
        <v>5</v>
      </c>
      <c r="G1007" s="124" t="s">
        <v>153</v>
      </c>
      <c r="H1007" s="162">
        <v>33.350000000000009</v>
      </c>
      <c r="I1007" s="163"/>
      <c r="J1007" s="164">
        <v>9977</v>
      </c>
      <c r="K1007" s="165">
        <v>4352</v>
      </c>
      <c r="L1007" s="165">
        <v>0</v>
      </c>
      <c r="M1007" s="165">
        <v>937.65</v>
      </c>
      <c r="N1007" s="166">
        <f t="shared" si="15"/>
        <v>15266.65</v>
      </c>
    </row>
    <row r="1008" spans="1:14" s="65" customFormat="1" ht="12">
      <c r="A1008" s="123">
        <v>3516</v>
      </c>
      <c r="B1008" s="123">
        <v>3516332061</v>
      </c>
      <c r="C1008" s="124" t="s">
        <v>576</v>
      </c>
      <c r="D1008" s="125">
        <v>332</v>
      </c>
      <c r="E1008" s="124" t="s">
        <v>205</v>
      </c>
      <c r="F1008" s="125">
        <v>61</v>
      </c>
      <c r="G1008" s="124" t="s">
        <v>154</v>
      </c>
      <c r="H1008" s="162">
        <v>7.98</v>
      </c>
      <c r="I1008" s="163"/>
      <c r="J1008" s="164">
        <v>11377</v>
      </c>
      <c r="K1008" s="165">
        <v>521</v>
      </c>
      <c r="L1008" s="165">
        <v>0</v>
      </c>
      <c r="M1008" s="165">
        <v>937.65</v>
      </c>
      <c r="N1008" s="166">
        <f t="shared" si="15"/>
        <v>12835.65</v>
      </c>
    </row>
    <row r="1009" spans="1:14" s="65" customFormat="1" ht="12">
      <c r="A1009" s="123">
        <v>3516</v>
      </c>
      <c r="B1009" s="123">
        <v>3516332087</v>
      </c>
      <c r="C1009" s="124" t="s">
        <v>576</v>
      </c>
      <c r="D1009" s="125">
        <v>332</v>
      </c>
      <c r="E1009" s="124" t="s">
        <v>205</v>
      </c>
      <c r="F1009" s="125">
        <v>87</v>
      </c>
      <c r="G1009" s="124" t="s">
        <v>155</v>
      </c>
      <c r="H1009" s="162">
        <v>1</v>
      </c>
      <c r="I1009" s="163"/>
      <c r="J1009" s="164">
        <v>17003</v>
      </c>
      <c r="K1009" s="165">
        <v>5770</v>
      </c>
      <c r="L1009" s="165">
        <v>0</v>
      </c>
      <c r="M1009" s="165">
        <v>937.65</v>
      </c>
      <c r="N1009" s="166">
        <f t="shared" si="15"/>
        <v>23710.65</v>
      </c>
    </row>
    <row r="1010" spans="1:14" s="65" customFormat="1" ht="12">
      <c r="A1010" s="123">
        <v>3516</v>
      </c>
      <c r="B1010" s="123">
        <v>3516332137</v>
      </c>
      <c r="C1010" s="124" t="s">
        <v>576</v>
      </c>
      <c r="D1010" s="125">
        <v>332</v>
      </c>
      <c r="E1010" s="124" t="s">
        <v>205</v>
      </c>
      <c r="F1010" s="125">
        <v>137</v>
      </c>
      <c r="G1010" s="124" t="s">
        <v>202</v>
      </c>
      <c r="H1010" s="162">
        <v>44.47999999999999</v>
      </c>
      <c r="I1010" s="163"/>
      <c r="J1010" s="164">
        <v>12560</v>
      </c>
      <c r="K1010" s="165">
        <v>0</v>
      </c>
      <c r="L1010" s="165">
        <v>0</v>
      </c>
      <c r="M1010" s="165">
        <v>937.65</v>
      </c>
      <c r="N1010" s="166">
        <f t="shared" si="15"/>
        <v>13497.65</v>
      </c>
    </row>
    <row r="1011" spans="1:14" s="65" customFormat="1" ht="12">
      <c r="A1011" s="123">
        <v>3516</v>
      </c>
      <c r="B1011" s="123">
        <v>3516332210</v>
      </c>
      <c r="C1011" s="124" t="s">
        <v>576</v>
      </c>
      <c r="D1011" s="125">
        <v>332</v>
      </c>
      <c r="E1011" s="124" t="s">
        <v>205</v>
      </c>
      <c r="F1011" s="125">
        <v>210</v>
      </c>
      <c r="G1011" s="124" t="s">
        <v>194</v>
      </c>
      <c r="H1011" s="162">
        <v>0.5</v>
      </c>
      <c r="I1011" s="163"/>
      <c r="J1011" s="164">
        <v>11114.124445312063</v>
      </c>
      <c r="K1011" s="165">
        <v>3538</v>
      </c>
      <c r="L1011" s="165">
        <v>0</v>
      </c>
      <c r="M1011" s="165">
        <v>937.65</v>
      </c>
      <c r="N1011" s="166">
        <f t="shared" si="15"/>
        <v>15589.774445312063</v>
      </c>
    </row>
    <row r="1012" spans="1:14" s="65" customFormat="1" ht="12">
      <c r="A1012" s="123">
        <v>3516</v>
      </c>
      <c r="B1012" s="123">
        <v>3516332278</v>
      </c>
      <c r="C1012" s="124" t="s">
        <v>576</v>
      </c>
      <c r="D1012" s="125">
        <v>332</v>
      </c>
      <c r="E1012" s="124" t="s">
        <v>205</v>
      </c>
      <c r="F1012" s="125">
        <v>278</v>
      </c>
      <c r="G1012" s="124" t="s">
        <v>196</v>
      </c>
      <c r="H1012" s="162">
        <v>3.88</v>
      </c>
      <c r="I1012" s="163"/>
      <c r="J1012" s="164">
        <v>9670</v>
      </c>
      <c r="K1012" s="165">
        <v>1833</v>
      </c>
      <c r="L1012" s="165">
        <v>0</v>
      </c>
      <c r="M1012" s="165">
        <v>937.65</v>
      </c>
      <c r="N1012" s="166">
        <f t="shared" si="15"/>
        <v>12440.65</v>
      </c>
    </row>
    <row r="1013" spans="1:14" s="65" customFormat="1" ht="12">
      <c r="A1013" s="123">
        <v>3516</v>
      </c>
      <c r="B1013" s="123">
        <v>3516332281</v>
      </c>
      <c r="C1013" s="124" t="s">
        <v>576</v>
      </c>
      <c r="D1013" s="125">
        <v>332</v>
      </c>
      <c r="E1013" s="124" t="s">
        <v>205</v>
      </c>
      <c r="F1013" s="125">
        <v>281</v>
      </c>
      <c r="G1013" s="124" t="s">
        <v>152</v>
      </c>
      <c r="H1013" s="162">
        <v>104.76</v>
      </c>
      <c r="I1013" s="163"/>
      <c r="J1013" s="164">
        <v>13187</v>
      </c>
      <c r="K1013" s="165">
        <v>0</v>
      </c>
      <c r="L1013" s="165">
        <v>0</v>
      </c>
      <c r="M1013" s="165">
        <v>937.65</v>
      </c>
      <c r="N1013" s="166">
        <f t="shared" si="15"/>
        <v>14124.65</v>
      </c>
    </row>
    <row r="1014" spans="1:14" s="65" customFormat="1" ht="12">
      <c r="A1014" s="123">
        <v>3516</v>
      </c>
      <c r="B1014" s="123">
        <v>3516332325</v>
      </c>
      <c r="C1014" s="124" t="s">
        <v>576</v>
      </c>
      <c r="D1014" s="125">
        <v>332</v>
      </c>
      <c r="E1014" s="124" t="s">
        <v>205</v>
      </c>
      <c r="F1014" s="125">
        <v>325</v>
      </c>
      <c r="G1014" s="124" t="s">
        <v>204</v>
      </c>
      <c r="H1014" s="162">
        <v>33.870000000000005</v>
      </c>
      <c r="I1014" s="163"/>
      <c r="J1014" s="164">
        <v>10650</v>
      </c>
      <c r="K1014" s="165">
        <v>1361</v>
      </c>
      <c r="L1014" s="165">
        <v>0</v>
      </c>
      <c r="M1014" s="165">
        <v>937.65</v>
      </c>
      <c r="N1014" s="166">
        <f t="shared" si="15"/>
        <v>12948.65</v>
      </c>
    </row>
    <row r="1015" spans="1:14" s="65" customFormat="1" ht="12">
      <c r="A1015" s="123">
        <v>3516</v>
      </c>
      <c r="B1015" s="123">
        <v>3516332332</v>
      </c>
      <c r="C1015" s="124" t="s">
        <v>576</v>
      </c>
      <c r="D1015" s="125">
        <v>332</v>
      </c>
      <c r="E1015" s="124" t="s">
        <v>205</v>
      </c>
      <c r="F1015" s="125">
        <v>332</v>
      </c>
      <c r="G1015" s="124" t="s">
        <v>205</v>
      </c>
      <c r="H1015" s="162">
        <v>27.750000000000004</v>
      </c>
      <c r="I1015" s="163"/>
      <c r="J1015" s="164">
        <v>12128</v>
      </c>
      <c r="K1015" s="165">
        <v>749</v>
      </c>
      <c r="L1015" s="165">
        <v>0</v>
      </c>
      <c r="M1015" s="165">
        <v>937.65</v>
      </c>
      <c r="N1015" s="166">
        <f t="shared" si="15"/>
        <v>13814.65</v>
      </c>
    </row>
    <row r="1016" spans="1:14" s="65" customFormat="1" ht="12">
      <c r="A1016" s="123">
        <v>3516</v>
      </c>
      <c r="B1016" s="123">
        <v>3516332680</v>
      </c>
      <c r="C1016" s="124" t="s">
        <v>576</v>
      </c>
      <c r="D1016" s="125">
        <v>332</v>
      </c>
      <c r="E1016" s="124" t="s">
        <v>205</v>
      </c>
      <c r="F1016" s="125">
        <v>680</v>
      </c>
      <c r="G1016" s="124" t="s">
        <v>158</v>
      </c>
      <c r="H1016" s="162">
        <v>1</v>
      </c>
      <c r="I1016" s="163"/>
      <c r="J1016" s="164">
        <v>8785</v>
      </c>
      <c r="K1016" s="165">
        <v>2941</v>
      </c>
      <c r="L1016" s="165">
        <v>0</v>
      </c>
      <c r="M1016" s="165">
        <v>937.65</v>
      </c>
      <c r="N1016" s="166">
        <f t="shared" si="15"/>
        <v>12663.65</v>
      </c>
    </row>
    <row r="1017" spans="1:14" s="65" customFormat="1" ht="12">
      <c r="A1017" s="123">
        <v>3517</v>
      </c>
      <c r="B1017" s="123">
        <v>3517239020</v>
      </c>
      <c r="C1017" s="124" t="s">
        <v>577</v>
      </c>
      <c r="D1017" s="125">
        <v>239</v>
      </c>
      <c r="E1017" s="124" t="s">
        <v>258</v>
      </c>
      <c r="F1017" s="125">
        <v>20</v>
      </c>
      <c r="G1017" s="124" t="s">
        <v>131</v>
      </c>
      <c r="H1017" s="162">
        <v>1</v>
      </c>
      <c r="I1017" s="163"/>
      <c r="J1017" s="164">
        <v>11668.690029326068</v>
      </c>
      <c r="K1017" s="165">
        <v>3239</v>
      </c>
      <c r="L1017" s="165">
        <v>0</v>
      </c>
      <c r="M1017" s="165">
        <v>937.65</v>
      </c>
      <c r="N1017" s="166">
        <f t="shared" si="15"/>
        <v>15845.340029326067</v>
      </c>
    </row>
    <row r="1018" spans="1:14" s="65" customFormat="1" ht="12">
      <c r="A1018" s="123">
        <v>3517</v>
      </c>
      <c r="B1018" s="123">
        <v>3517239036</v>
      </c>
      <c r="C1018" s="124" t="s">
        <v>577</v>
      </c>
      <c r="D1018" s="125">
        <v>239</v>
      </c>
      <c r="E1018" s="124" t="s">
        <v>258</v>
      </c>
      <c r="F1018" s="125">
        <v>36</v>
      </c>
      <c r="G1018" s="124" t="s">
        <v>132</v>
      </c>
      <c r="H1018" s="162">
        <v>4</v>
      </c>
      <c r="I1018" s="163"/>
      <c r="J1018" s="164">
        <v>13237</v>
      </c>
      <c r="K1018" s="165">
        <v>4327</v>
      </c>
      <c r="L1018" s="165">
        <v>0</v>
      </c>
      <c r="M1018" s="165">
        <v>937.65</v>
      </c>
      <c r="N1018" s="166">
        <f t="shared" si="15"/>
        <v>18501.650000000001</v>
      </c>
    </row>
    <row r="1019" spans="1:14" s="65" customFormat="1" ht="12">
      <c r="A1019" s="123">
        <v>3517</v>
      </c>
      <c r="B1019" s="123">
        <v>3517239044</v>
      </c>
      <c r="C1019" s="124" t="s">
        <v>577</v>
      </c>
      <c r="D1019" s="125">
        <v>239</v>
      </c>
      <c r="E1019" s="124" t="s">
        <v>258</v>
      </c>
      <c r="F1019" s="125">
        <v>44</v>
      </c>
      <c r="G1019" s="124" t="s">
        <v>13</v>
      </c>
      <c r="H1019" s="162">
        <v>1</v>
      </c>
      <c r="I1019" s="163"/>
      <c r="J1019" s="164">
        <v>10869</v>
      </c>
      <c r="K1019" s="165">
        <v>0</v>
      </c>
      <c r="L1019" s="165">
        <v>0</v>
      </c>
      <c r="M1019" s="165">
        <v>937.65</v>
      </c>
      <c r="N1019" s="166">
        <f t="shared" si="15"/>
        <v>11806.65</v>
      </c>
    </row>
    <row r="1020" spans="1:14" s="65" customFormat="1" ht="12">
      <c r="A1020" s="123">
        <v>3517</v>
      </c>
      <c r="B1020" s="123">
        <v>3517239052</v>
      </c>
      <c r="C1020" s="124" t="s">
        <v>577</v>
      </c>
      <c r="D1020" s="125">
        <v>239</v>
      </c>
      <c r="E1020" s="124" t="s">
        <v>258</v>
      </c>
      <c r="F1020" s="125">
        <v>52</v>
      </c>
      <c r="G1020" s="124" t="s">
        <v>259</v>
      </c>
      <c r="H1020" s="162">
        <v>11.48</v>
      </c>
      <c r="I1020" s="163"/>
      <c r="J1020" s="164">
        <v>13711</v>
      </c>
      <c r="K1020" s="165">
        <v>4382</v>
      </c>
      <c r="L1020" s="165">
        <v>0</v>
      </c>
      <c r="M1020" s="165">
        <v>937.65</v>
      </c>
      <c r="N1020" s="166">
        <f t="shared" si="15"/>
        <v>19030.650000000001</v>
      </c>
    </row>
    <row r="1021" spans="1:14" s="65" customFormat="1" ht="12">
      <c r="A1021" s="123">
        <v>3517</v>
      </c>
      <c r="B1021" s="123">
        <v>3517239082</v>
      </c>
      <c r="C1021" s="124" t="s">
        <v>577</v>
      </c>
      <c r="D1021" s="125">
        <v>239</v>
      </c>
      <c r="E1021" s="124" t="s">
        <v>258</v>
      </c>
      <c r="F1021" s="125">
        <v>82</v>
      </c>
      <c r="G1021" s="124" t="s">
        <v>260</v>
      </c>
      <c r="H1021" s="162">
        <v>0.49</v>
      </c>
      <c r="I1021" s="163"/>
      <c r="J1021" s="164">
        <v>10408.487623171057</v>
      </c>
      <c r="K1021" s="165">
        <v>4084</v>
      </c>
      <c r="L1021" s="165">
        <v>0</v>
      </c>
      <c r="M1021" s="165">
        <v>937.65</v>
      </c>
      <c r="N1021" s="166">
        <f t="shared" si="15"/>
        <v>15430.137623171056</v>
      </c>
    </row>
    <row r="1022" spans="1:14" s="65" customFormat="1" ht="12">
      <c r="A1022" s="123">
        <v>3517</v>
      </c>
      <c r="B1022" s="123">
        <v>3517239096</v>
      </c>
      <c r="C1022" s="124" t="s">
        <v>577</v>
      </c>
      <c r="D1022" s="125">
        <v>239</v>
      </c>
      <c r="E1022" s="124" t="s">
        <v>258</v>
      </c>
      <c r="F1022" s="125">
        <v>96</v>
      </c>
      <c r="G1022" s="124" t="s">
        <v>216</v>
      </c>
      <c r="H1022" s="162">
        <v>1</v>
      </c>
      <c r="I1022" s="163"/>
      <c r="J1022" s="164">
        <v>15606</v>
      </c>
      <c r="K1022" s="165">
        <v>8495</v>
      </c>
      <c r="L1022" s="165">
        <v>0</v>
      </c>
      <c r="M1022" s="165">
        <v>937.65</v>
      </c>
      <c r="N1022" s="166">
        <f t="shared" si="15"/>
        <v>25038.65</v>
      </c>
    </row>
    <row r="1023" spans="1:14" s="65" customFormat="1" ht="12">
      <c r="A1023" s="123">
        <v>3517</v>
      </c>
      <c r="B1023" s="123">
        <v>3517239099</v>
      </c>
      <c r="C1023" s="124" t="s">
        <v>577</v>
      </c>
      <c r="D1023" s="125">
        <v>239</v>
      </c>
      <c r="E1023" s="124" t="s">
        <v>258</v>
      </c>
      <c r="F1023" s="125">
        <v>99</v>
      </c>
      <c r="G1023" s="124" t="s">
        <v>167</v>
      </c>
      <c r="H1023" s="162">
        <v>1</v>
      </c>
      <c r="I1023" s="163"/>
      <c r="J1023" s="164">
        <v>10869</v>
      </c>
      <c r="K1023" s="165">
        <v>5821</v>
      </c>
      <c r="L1023" s="165">
        <v>0</v>
      </c>
      <c r="M1023" s="165">
        <v>937.65</v>
      </c>
      <c r="N1023" s="166">
        <f t="shared" si="15"/>
        <v>17627.650000000001</v>
      </c>
    </row>
    <row r="1024" spans="1:14" s="65" customFormat="1" ht="12">
      <c r="A1024" s="123">
        <v>3517</v>
      </c>
      <c r="B1024" s="123">
        <v>3517239131</v>
      </c>
      <c r="C1024" s="124" t="s">
        <v>577</v>
      </c>
      <c r="D1024" s="125">
        <v>239</v>
      </c>
      <c r="E1024" s="124" t="s">
        <v>258</v>
      </c>
      <c r="F1024" s="125">
        <v>131</v>
      </c>
      <c r="G1024" s="124" t="s">
        <v>282</v>
      </c>
      <c r="H1024" s="162">
        <v>0.93</v>
      </c>
      <c r="I1024" s="163"/>
      <c r="J1024" s="164">
        <v>10336.65585849546</v>
      </c>
      <c r="K1024" s="165">
        <v>2947</v>
      </c>
      <c r="L1024" s="165">
        <v>0</v>
      </c>
      <c r="M1024" s="165">
        <v>937.65</v>
      </c>
      <c r="N1024" s="166">
        <f t="shared" si="15"/>
        <v>14221.30585849546</v>
      </c>
    </row>
    <row r="1025" spans="1:14" s="65" customFormat="1" ht="12">
      <c r="A1025" s="123">
        <v>3517</v>
      </c>
      <c r="B1025" s="123">
        <v>3517239167</v>
      </c>
      <c r="C1025" s="124" t="s">
        <v>577</v>
      </c>
      <c r="D1025" s="125">
        <v>239</v>
      </c>
      <c r="E1025" s="124" t="s">
        <v>258</v>
      </c>
      <c r="F1025" s="125">
        <v>167</v>
      </c>
      <c r="G1025" s="124" t="s">
        <v>170</v>
      </c>
      <c r="H1025" s="162">
        <v>1</v>
      </c>
      <c r="I1025" s="163"/>
      <c r="J1025" s="164">
        <v>15606</v>
      </c>
      <c r="K1025" s="165">
        <v>6294</v>
      </c>
      <c r="L1025" s="165">
        <v>0</v>
      </c>
      <c r="M1025" s="165">
        <v>937.65</v>
      </c>
      <c r="N1025" s="166">
        <f t="shared" si="15"/>
        <v>22837.65</v>
      </c>
    </row>
    <row r="1026" spans="1:14" s="65" customFormat="1" ht="12">
      <c r="A1026" s="123">
        <v>3517</v>
      </c>
      <c r="B1026" s="123">
        <v>3517239171</v>
      </c>
      <c r="C1026" s="124" t="s">
        <v>577</v>
      </c>
      <c r="D1026" s="125">
        <v>239</v>
      </c>
      <c r="E1026" s="124" t="s">
        <v>258</v>
      </c>
      <c r="F1026" s="125">
        <v>171</v>
      </c>
      <c r="G1026" s="124" t="s">
        <v>263</v>
      </c>
      <c r="H1026" s="162">
        <v>3.45</v>
      </c>
      <c r="I1026" s="163"/>
      <c r="J1026" s="164">
        <v>13237</v>
      </c>
      <c r="K1026" s="165">
        <v>3480</v>
      </c>
      <c r="L1026" s="165">
        <v>0</v>
      </c>
      <c r="M1026" s="165">
        <v>937.65</v>
      </c>
      <c r="N1026" s="166">
        <f t="shared" si="15"/>
        <v>17654.650000000001</v>
      </c>
    </row>
    <row r="1027" spans="1:14" s="65" customFormat="1" ht="12">
      <c r="A1027" s="123">
        <v>3517</v>
      </c>
      <c r="B1027" s="123">
        <v>3517239182</v>
      </c>
      <c r="C1027" s="124" t="s">
        <v>577</v>
      </c>
      <c r="D1027" s="125">
        <v>239</v>
      </c>
      <c r="E1027" s="124" t="s">
        <v>258</v>
      </c>
      <c r="F1027" s="125">
        <v>182</v>
      </c>
      <c r="G1027" s="124" t="s">
        <v>265</v>
      </c>
      <c r="H1027" s="162">
        <v>6.43</v>
      </c>
      <c r="I1027" s="163"/>
      <c r="J1027" s="164">
        <v>11880</v>
      </c>
      <c r="K1027" s="165">
        <v>2421</v>
      </c>
      <c r="L1027" s="165">
        <v>0</v>
      </c>
      <c r="M1027" s="165">
        <v>937.65</v>
      </c>
      <c r="N1027" s="166">
        <f t="shared" si="15"/>
        <v>15238.65</v>
      </c>
    </row>
    <row r="1028" spans="1:14" s="65" customFormat="1" ht="12">
      <c r="A1028" s="123">
        <v>3517</v>
      </c>
      <c r="B1028" s="123">
        <v>3517239231</v>
      </c>
      <c r="C1028" s="124" t="s">
        <v>577</v>
      </c>
      <c r="D1028" s="125">
        <v>239</v>
      </c>
      <c r="E1028" s="124" t="s">
        <v>258</v>
      </c>
      <c r="F1028" s="125">
        <v>231</v>
      </c>
      <c r="G1028" s="124" t="s">
        <v>266</v>
      </c>
      <c r="H1028" s="162">
        <v>9</v>
      </c>
      <c r="I1028" s="163"/>
      <c r="J1028" s="164">
        <v>13575</v>
      </c>
      <c r="K1028" s="165">
        <v>3232</v>
      </c>
      <c r="L1028" s="165">
        <v>0</v>
      </c>
      <c r="M1028" s="165">
        <v>937.65</v>
      </c>
      <c r="N1028" s="166">
        <f t="shared" si="15"/>
        <v>17744.650000000001</v>
      </c>
    </row>
    <row r="1029" spans="1:14" s="65" customFormat="1" ht="12">
      <c r="A1029" s="123">
        <v>3517</v>
      </c>
      <c r="B1029" s="123">
        <v>3517239239</v>
      </c>
      <c r="C1029" s="124" t="s">
        <v>577</v>
      </c>
      <c r="D1029" s="125">
        <v>239</v>
      </c>
      <c r="E1029" s="124" t="s">
        <v>258</v>
      </c>
      <c r="F1029" s="125">
        <v>239</v>
      </c>
      <c r="G1029" s="124" t="s">
        <v>258</v>
      </c>
      <c r="H1029" s="162">
        <v>88.840000000000018</v>
      </c>
      <c r="I1029" s="163"/>
      <c r="J1029" s="164">
        <v>13698</v>
      </c>
      <c r="K1029" s="165">
        <v>5145</v>
      </c>
      <c r="L1029" s="165">
        <v>0</v>
      </c>
      <c r="M1029" s="165">
        <v>937.65</v>
      </c>
      <c r="N1029" s="166">
        <f t="shared" si="15"/>
        <v>19780.650000000001</v>
      </c>
    </row>
    <row r="1030" spans="1:14" s="65" customFormat="1" ht="12">
      <c r="A1030" s="123">
        <v>3517</v>
      </c>
      <c r="B1030" s="123">
        <v>3517239243</v>
      </c>
      <c r="C1030" s="124" t="s">
        <v>577</v>
      </c>
      <c r="D1030" s="125">
        <v>239</v>
      </c>
      <c r="E1030" s="124" t="s">
        <v>258</v>
      </c>
      <c r="F1030" s="125">
        <v>243</v>
      </c>
      <c r="G1030" s="124" t="s">
        <v>84</v>
      </c>
      <c r="H1030" s="162">
        <v>0.14000000000000001</v>
      </c>
      <c r="I1030" s="163"/>
      <c r="J1030" s="164">
        <v>10869</v>
      </c>
      <c r="K1030" s="165">
        <v>2250</v>
      </c>
      <c r="L1030" s="165">
        <v>0</v>
      </c>
      <c r="M1030" s="165">
        <v>937.65</v>
      </c>
      <c r="N1030" s="166">
        <f t="shared" si="15"/>
        <v>14056.65</v>
      </c>
    </row>
    <row r="1031" spans="1:14" s="65" customFormat="1" ht="12">
      <c r="A1031" s="123">
        <v>3517</v>
      </c>
      <c r="B1031" s="123">
        <v>3517239261</v>
      </c>
      <c r="C1031" s="124" t="s">
        <v>577</v>
      </c>
      <c r="D1031" s="125">
        <v>239</v>
      </c>
      <c r="E1031" s="124" t="s">
        <v>258</v>
      </c>
      <c r="F1031" s="125">
        <v>261</v>
      </c>
      <c r="G1031" s="124" t="s">
        <v>133</v>
      </c>
      <c r="H1031" s="162">
        <v>2</v>
      </c>
      <c r="I1031" s="163"/>
      <c r="J1031" s="164">
        <v>10552.056897596538</v>
      </c>
      <c r="K1031" s="165">
        <v>6692</v>
      </c>
      <c r="L1031" s="165">
        <v>0</v>
      </c>
      <c r="M1031" s="165">
        <v>937.65</v>
      </c>
      <c r="N1031" s="166">
        <f t="shared" si="15"/>
        <v>18181.706897596538</v>
      </c>
    </row>
    <row r="1032" spans="1:14" s="65" customFormat="1" ht="12">
      <c r="A1032" s="123">
        <v>3517</v>
      </c>
      <c r="B1032" s="123">
        <v>3517239293</v>
      </c>
      <c r="C1032" s="124" t="s">
        <v>577</v>
      </c>
      <c r="D1032" s="125">
        <v>239</v>
      </c>
      <c r="E1032" s="124" t="s">
        <v>258</v>
      </c>
      <c r="F1032" s="125">
        <v>293</v>
      </c>
      <c r="G1032" s="124" t="s">
        <v>177</v>
      </c>
      <c r="H1032" s="162">
        <v>2.17</v>
      </c>
      <c r="I1032" s="163"/>
      <c r="J1032" s="164">
        <v>14027</v>
      </c>
      <c r="K1032" s="165">
        <v>843</v>
      </c>
      <c r="L1032" s="165">
        <v>0</v>
      </c>
      <c r="M1032" s="165">
        <v>937.65</v>
      </c>
      <c r="N1032" s="166">
        <f t="shared" si="15"/>
        <v>15807.65</v>
      </c>
    </row>
    <row r="1033" spans="1:14" s="65" customFormat="1" ht="12">
      <c r="A1033" s="123">
        <v>3517</v>
      </c>
      <c r="B1033" s="123">
        <v>3517239310</v>
      </c>
      <c r="C1033" s="124" t="s">
        <v>577</v>
      </c>
      <c r="D1033" s="125">
        <v>239</v>
      </c>
      <c r="E1033" s="124" t="s">
        <v>258</v>
      </c>
      <c r="F1033" s="125">
        <v>310</v>
      </c>
      <c r="G1033" s="124" t="s">
        <v>267</v>
      </c>
      <c r="H1033" s="162">
        <v>12.64</v>
      </c>
      <c r="I1033" s="163"/>
      <c r="J1033" s="164">
        <v>14421</v>
      </c>
      <c r="K1033" s="165">
        <v>1492</v>
      </c>
      <c r="L1033" s="165">
        <v>0</v>
      </c>
      <c r="M1033" s="165">
        <v>937.65</v>
      </c>
      <c r="N1033" s="166">
        <f t="shared" si="15"/>
        <v>16850.650000000001</v>
      </c>
    </row>
    <row r="1034" spans="1:14" s="65" customFormat="1" ht="12">
      <c r="A1034" s="123">
        <v>3517</v>
      </c>
      <c r="B1034" s="123">
        <v>3517239336</v>
      </c>
      <c r="C1034" s="124" t="s">
        <v>577</v>
      </c>
      <c r="D1034" s="125">
        <v>239</v>
      </c>
      <c r="E1034" s="124" t="s">
        <v>258</v>
      </c>
      <c r="F1034" s="125">
        <v>336</v>
      </c>
      <c r="G1034" s="124" t="s">
        <v>31</v>
      </c>
      <c r="H1034" s="162">
        <v>1</v>
      </c>
      <c r="I1034" s="163"/>
      <c r="J1034" s="164">
        <v>15606</v>
      </c>
      <c r="K1034" s="165">
        <v>3386</v>
      </c>
      <c r="L1034" s="165">
        <v>0</v>
      </c>
      <c r="M1034" s="165">
        <v>937.65</v>
      </c>
      <c r="N1034" s="166">
        <f t="shared" si="15"/>
        <v>19929.650000000001</v>
      </c>
    </row>
    <row r="1035" spans="1:14" s="65" customFormat="1" ht="12">
      <c r="A1035" s="123">
        <v>3517</v>
      </c>
      <c r="B1035" s="123">
        <v>3517239625</v>
      </c>
      <c r="C1035" s="124" t="s">
        <v>577</v>
      </c>
      <c r="D1035" s="125">
        <v>239</v>
      </c>
      <c r="E1035" s="124" t="s">
        <v>258</v>
      </c>
      <c r="F1035" s="125">
        <v>625</v>
      </c>
      <c r="G1035" s="124" t="s">
        <v>96</v>
      </c>
      <c r="H1035" s="162">
        <v>1</v>
      </c>
      <c r="I1035" s="163"/>
      <c r="J1035" s="164">
        <v>10869</v>
      </c>
      <c r="K1035" s="165">
        <v>1571</v>
      </c>
      <c r="L1035" s="165">
        <v>0</v>
      </c>
      <c r="M1035" s="165">
        <v>937.65</v>
      </c>
      <c r="N1035" s="166">
        <f t="shared" ref="N1035:N1044" si="16">SUM(J1035:M1035)</f>
        <v>13377.65</v>
      </c>
    </row>
    <row r="1036" spans="1:14" s="65" customFormat="1" ht="12">
      <c r="A1036" s="123">
        <v>3517</v>
      </c>
      <c r="B1036" s="123">
        <v>3517239665</v>
      </c>
      <c r="C1036" s="124" t="s">
        <v>577</v>
      </c>
      <c r="D1036" s="125">
        <v>239</v>
      </c>
      <c r="E1036" s="124" t="s">
        <v>258</v>
      </c>
      <c r="F1036" s="125">
        <v>665</v>
      </c>
      <c r="G1036" s="124" t="s">
        <v>268</v>
      </c>
      <c r="H1036" s="162">
        <v>1</v>
      </c>
      <c r="I1036" s="163"/>
      <c r="J1036" s="164">
        <v>10525.424922197219</v>
      </c>
      <c r="K1036" s="165">
        <v>1889</v>
      </c>
      <c r="L1036" s="165">
        <v>0</v>
      </c>
      <c r="M1036" s="165">
        <v>937.65</v>
      </c>
      <c r="N1036" s="166">
        <f t="shared" si="16"/>
        <v>13352.074922197218</v>
      </c>
    </row>
    <row r="1037" spans="1:14" s="65" customFormat="1" ht="12">
      <c r="A1037" s="123">
        <v>3517</v>
      </c>
      <c r="B1037" s="123">
        <v>3517239740</v>
      </c>
      <c r="C1037" s="124" t="s">
        <v>577</v>
      </c>
      <c r="D1037" s="125">
        <v>239</v>
      </c>
      <c r="E1037" s="124" t="s">
        <v>258</v>
      </c>
      <c r="F1037" s="125">
        <v>740</v>
      </c>
      <c r="G1037" s="124" t="s">
        <v>269</v>
      </c>
      <c r="H1037" s="162">
        <v>1</v>
      </c>
      <c r="I1037" s="163"/>
      <c r="J1037" s="164">
        <v>10869</v>
      </c>
      <c r="K1037" s="165">
        <v>4972</v>
      </c>
      <c r="L1037" s="165">
        <v>0</v>
      </c>
      <c r="M1037" s="165">
        <v>937.65</v>
      </c>
      <c r="N1037" s="166">
        <f t="shared" si="16"/>
        <v>16778.650000000001</v>
      </c>
    </row>
    <row r="1038" spans="1:14" s="65" customFormat="1" ht="12">
      <c r="A1038" s="123">
        <v>3517</v>
      </c>
      <c r="B1038" s="123">
        <v>3517239760</v>
      </c>
      <c r="C1038" s="124" t="s">
        <v>577</v>
      </c>
      <c r="D1038" s="125">
        <v>239</v>
      </c>
      <c r="E1038" s="124" t="s">
        <v>258</v>
      </c>
      <c r="F1038" s="125">
        <v>760</v>
      </c>
      <c r="G1038" s="124" t="s">
        <v>270</v>
      </c>
      <c r="H1038" s="162">
        <v>8.93</v>
      </c>
      <c r="I1038" s="163"/>
      <c r="J1038" s="164">
        <v>13500</v>
      </c>
      <c r="K1038" s="165">
        <v>3079</v>
      </c>
      <c r="L1038" s="165">
        <v>0</v>
      </c>
      <c r="M1038" s="165">
        <v>937.65</v>
      </c>
      <c r="N1038" s="166">
        <f t="shared" si="16"/>
        <v>17516.650000000001</v>
      </c>
    </row>
    <row r="1039" spans="1:14" s="65" customFormat="1" ht="12">
      <c r="A1039" s="123">
        <v>3517</v>
      </c>
      <c r="B1039" s="123">
        <v>3517239780</v>
      </c>
      <c r="C1039" s="124" t="s">
        <v>577</v>
      </c>
      <c r="D1039" s="125">
        <v>239</v>
      </c>
      <c r="E1039" s="124" t="s">
        <v>258</v>
      </c>
      <c r="F1039" s="125">
        <v>780</v>
      </c>
      <c r="G1039" s="124" t="s">
        <v>251</v>
      </c>
      <c r="H1039" s="162">
        <v>3</v>
      </c>
      <c r="I1039" s="163"/>
      <c r="J1039" s="164">
        <v>15606</v>
      </c>
      <c r="K1039" s="165">
        <v>2973</v>
      </c>
      <c r="L1039" s="165">
        <v>0</v>
      </c>
      <c r="M1039" s="165">
        <v>937.65</v>
      </c>
      <c r="N1039" s="166">
        <f t="shared" si="16"/>
        <v>19516.650000000001</v>
      </c>
    </row>
    <row r="1040" spans="1:14" s="65" customFormat="1" ht="12">
      <c r="A1040" s="123">
        <v>3518</v>
      </c>
      <c r="B1040" s="123">
        <v>3518149128</v>
      </c>
      <c r="C1040" s="124" t="s">
        <v>578</v>
      </c>
      <c r="D1040" s="125">
        <v>149</v>
      </c>
      <c r="E1040" s="124" t="s">
        <v>81</v>
      </c>
      <c r="F1040" s="125">
        <v>128</v>
      </c>
      <c r="G1040" s="124" t="s">
        <v>128</v>
      </c>
      <c r="H1040" s="162">
        <v>16.169999999999998</v>
      </c>
      <c r="I1040" s="163"/>
      <c r="J1040" s="164">
        <v>15145</v>
      </c>
      <c r="K1040" s="165">
        <v>1081</v>
      </c>
      <c r="L1040" s="165">
        <v>0</v>
      </c>
      <c r="M1040" s="165">
        <v>937.65</v>
      </c>
      <c r="N1040" s="166">
        <f t="shared" si="16"/>
        <v>17163.650000000001</v>
      </c>
    </row>
    <row r="1041" spans="1:16" s="65" customFormat="1" ht="12">
      <c r="A1041" s="123">
        <v>3518</v>
      </c>
      <c r="B1041" s="123">
        <v>3518149149</v>
      </c>
      <c r="C1041" s="124" t="s">
        <v>578</v>
      </c>
      <c r="D1041" s="125">
        <v>149</v>
      </c>
      <c r="E1041" s="124" t="s">
        <v>81</v>
      </c>
      <c r="F1041" s="125">
        <v>149</v>
      </c>
      <c r="G1041" s="124" t="s">
        <v>81</v>
      </c>
      <c r="H1041" s="162">
        <v>125.58000000000011</v>
      </c>
      <c r="I1041" s="163"/>
      <c r="J1041" s="164">
        <v>14224</v>
      </c>
      <c r="K1041" s="165">
        <v>0</v>
      </c>
      <c r="L1041" s="165">
        <v>0</v>
      </c>
      <c r="M1041" s="165">
        <v>937.65</v>
      </c>
      <c r="N1041" s="166">
        <f t="shared" si="16"/>
        <v>15161.65</v>
      </c>
    </row>
    <row r="1042" spans="1:16" s="65" customFormat="1" ht="12">
      <c r="A1042" s="123">
        <v>3518</v>
      </c>
      <c r="B1042" s="123">
        <v>3518149160</v>
      </c>
      <c r="C1042" s="124" t="s">
        <v>578</v>
      </c>
      <c r="D1042" s="125">
        <v>149</v>
      </c>
      <c r="E1042" s="124" t="s">
        <v>81</v>
      </c>
      <c r="F1042" s="125">
        <v>160</v>
      </c>
      <c r="G1042" s="124" t="s">
        <v>140</v>
      </c>
      <c r="H1042" s="162">
        <v>0.57999999999999996</v>
      </c>
      <c r="I1042" s="163"/>
      <c r="J1042" s="164">
        <v>15309</v>
      </c>
      <c r="K1042" s="165">
        <v>37</v>
      </c>
      <c r="L1042" s="165">
        <v>0</v>
      </c>
      <c r="M1042" s="165">
        <v>937.65</v>
      </c>
      <c r="N1042" s="166">
        <f t="shared" si="16"/>
        <v>16283.65</v>
      </c>
    </row>
    <row r="1043" spans="1:16" s="65" customFormat="1" ht="12">
      <c r="A1043" s="123">
        <v>3518</v>
      </c>
      <c r="B1043" s="123">
        <v>3518149165</v>
      </c>
      <c r="C1043" s="124" t="s">
        <v>578</v>
      </c>
      <c r="D1043" s="125">
        <v>149</v>
      </c>
      <c r="E1043" s="124" t="s">
        <v>81</v>
      </c>
      <c r="F1043" s="125">
        <v>165</v>
      </c>
      <c r="G1043" s="124" t="s">
        <v>18</v>
      </c>
      <c r="H1043" s="162">
        <v>0.14000000000000001</v>
      </c>
      <c r="I1043" s="163"/>
      <c r="J1043" s="164">
        <v>12758.148772361686</v>
      </c>
      <c r="K1043" s="165">
        <v>231</v>
      </c>
      <c r="L1043" s="165">
        <v>0</v>
      </c>
      <c r="M1043" s="165">
        <v>937.65</v>
      </c>
      <c r="N1043" s="166">
        <f t="shared" si="16"/>
        <v>13926.798772361686</v>
      </c>
    </row>
    <row r="1044" spans="1:16" s="65" customFormat="1" ht="12">
      <c r="A1044" s="123">
        <v>3518</v>
      </c>
      <c r="B1044" s="123">
        <v>3518149181</v>
      </c>
      <c r="C1044" s="124" t="s">
        <v>578</v>
      </c>
      <c r="D1044" s="125">
        <v>149</v>
      </c>
      <c r="E1044" s="124" t="s">
        <v>81</v>
      </c>
      <c r="F1044" s="125">
        <v>181</v>
      </c>
      <c r="G1044" s="124" t="s">
        <v>83</v>
      </c>
      <c r="H1044" s="162">
        <v>7.54</v>
      </c>
      <c r="I1044" s="163"/>
      <c r="J1044" s="164">
        <v>13315</v>
      </c>
      <c r="K1044" s="165">
        <v>633</v>
      </c>
      <c r="L1044" s="165">
        <v>0</v>
      </c>
      <c r="M1044" s="165">
        <v>937.65</v>
      </c>
      <c r="N1044" s="166">
        <f t="shared" si="16"/>
        <v>14885.65</v>
      </c>
    </row>
    <row r="1045" spans="1:16" s="65" customFormat="1" ht="6.6" customHeight="1">
      <c r="A1045" s="123"/>
      <c r="B1045" s="123"/>
      <c r="C1045" s="124"/>
      <c r="D1045" s="125"/>
      <c r="E1045" s="124"/>
      <c r="F1045" s="125"/>
      <c r="G1045" s="124"/>
      <c r="H1045" s="162"/>
      <c r="I1045" s="163"/>
      <c r="J1045" s="164"/>
      <c r="K1045" s="165"/>
      <c r="L1045" s="165"/>
      <c r="M1045" s="165"/>
      <c r="N1045" s="166"/>
    </row>
    <row r="1046" spans="1:16" s="65" customFormat="1" ht="12">
      <c r="A1046" s="167">
        <v>9999</v>
      </c>
      <c r="B1046" s="168" t="s">
        <v>928</v>
      </c>
      <c r="C1046" s="169"/>
      <c r="D1046" s="169"/>
      <c r="E1046" s="169" t="s">
        <v>319</v>
      </c>
      <c r="F1046" s="169" t="s">
        <v>319</v>
      </c>
      <c r="G1046" s="169" t="s">
        <v>319</v>
      </c>
      <c r="H1046" s="170">
        <f>SUM(H10:H1045)</f>
        <v>44820.250000000036</v>
      </c>
      <c r="I1046" s="163" t="s">
        <v>8</v>
      </c>
      <c r="J1046" s="171">
        <f>SUM(J10:J1044)/COUNTIF(J10:J1044,"&gt;0")</f>
        <v>11657.141012730839</v>
      </c>
      <c r="K1046" s="169">
        <f>SUM(K10:K1044)/COUNTIF(K10:K1044,"&gt;0")</f>
        <v>4005.0503751339766</v>
      </c>
      <c r="L1046" s="169">
        <f>SUM(L10:L1044)/COUNTIF(L10:L1044,"&gt;0")</f>
        <v>476.7377849960688</v>
      </c>
      <c r="M1046" s="169">
        <f>SUM(M10:M1044)/COUNTIF(M10:M1044,"&gt;0")</f>
        <v>937.65000000001589</v>
      </c>
      <c r="N1046" s="172">
        <f>SUM(N10:N1044)/COUNTIF(N10:N1044,"&gt;0")</f>
        <v>16211.589398228563</v>
      </c>
    </row>
    <row r="1048" spans="1:16" ht="15">
      <c r="A1048" s="143" t="s">
        <v>899</v>
      </c>
      <c r="B1048" s="143">
        <v>1</v>
      </c>
      <c r="C1048" s="143">
        <v>2</v>
      </c>
      <c r="D1048" s="143">
        <v>3</v>
      </c>
      <c r="E1048" s="143">
        <v>4</v>
      </c>
      <c r="F1048" s="143">
        <v>5</v>
      </c>
      <c r="G1048" s="143">
        <v>6</v>
      </c>
      <c r="H1048" s="143">
        <v>7</v>
      </c>
      <c r="I1048" s="143">
        <v>8</v>
      </c>
      <c r="J1048" s="143">
        <v>9</v>
      </c>
      <c r="K1048" s="143">
        <v>10</v>
      </c>
      <c r="L1048" s="143">
        <v>11</v>
      </c>
      <c r="M1048" s="143">
        <v>12</v>
      </c>
      <c r="N1048" s="143">
        <v>13</v>
      </c>
      <c r="O1048" s="143">
        <v>14</v>
      </c>
      <c r="P1048" s="143">
        <v>15</v>
      </c>
    </row>
  </sheetData>
  <autoFilter ref="A9:N1044" xr:uid="{38CE46DB-74AC-436A-851B-0406092D9E9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00517A"/>
    <pageSetUpPr fitToPage="1"/>
  </sheetPr>
  <dimension ref="A1:Q982"/>
  <sheetViews>
    <sheetView showGridLines="0" zoomScaleNormal="100" workbookViewId="0">
      <pane ySplit="9" topLeftCell="A10" activePane="bottomLeft" state="frozen"/>
      <selection sqref="A1:A3"/>
      <selection pane="bottomLeft" activeCell="A10" sqref="A10"/>
    </sheetView>
  </sheetViews>
  <sheetFormatPr defaultColWidth="8.85546875" defaultRowHeight="15"/>
  <cols>
    <col min="1" max="1" width="5.42578125" style="29" customWidth="1"/>
    <col min="2" max="2" width="11.5703125" style="29" customWidth="1"/>
    <col min="3" max="3" width="29.42578125" style="28" customWidth="1"/>
    <col min="4" max="4" width="5.85546875" style="29" customWidth="1"/>
    <col min="5" max="5" width="10.42578125" style="29" customWidth="1"/>
    <col min="6" max="6" width="8.28515625" style="29" customWidth="1"/>
    <col min="7" max="7" width="17.5703125" style="28" customWidth="1"/>
    <col min="8" max="8" width="8.85546875" style="29" customWidth="1"/>
    <col min="9" max="9" width="7.85546875" style="28" customWidth="1"/>
    <col min="10" max="11" width="8.85546875" style="28"/>
    <col min="12" max="12" width="1" style="28" customWidth="1"/>
    <col min="13" max="14" width="13.28515625" style="28" customWidth="1"/>
    <col min="15" max="15" width="4.28515625" style="29" customWidth="1"/>
    <col min="16" max="16" width="8.85546875" style="29"/>
    <col min="17" max="16384" width="8.85546875" style="28"/>
  </cols>
  <sheetData>
    <row r="1" spans="1:17" s="104" customFormat="1" ht="18" customHeight="1">
      <c r="A1" s="146" t="s">
        <v>0</v>
      </c>
      <c r="B1" s="103"/>
      <c r="D1" s="103"/>
      <c r="E1" s="103"/>
      <c r="F1" s="103"/>
      <c r="H1" s="105"/>
      <c r="O1" s="103"/>
      <c r="P1" s="103"/>
    </row>
    <row r="2" spans="1:17" s="104" customFormat="1" ht="18" customHeight="1">
      <c r="A2" s="147" t="s">
        <v>895</v>
      </c>
      <c r="B2" s="103"/>
      <c r="D2" s="103"/>
      <c r="E2" s="103"/>
      <c r="F2" s="103"/>
      <c r="H2" s="105"/>
      <c r="O2" s="103"/>
      <c r="P2" s="103"/>
    </row>
    <row r="3" spans="1:17" ht="18" customHeight="1">
      <c r="A3" s="173" t="s">
        <v>943</v>
      </c>
      <c r="B3" s="33"/>
      <c r="C3" s="32"/>
      <c r="D3" s="33"/>
      <c r="E3" s="33"/>
      <c r="F3" s="33"/>
      <c r="G3" s="32"/>
      <c r="H3" s="33"/>
      <c r="I3" s="32"/>
      <c r="J3" s="32"/>
      <c r="K3" s="32"/>
      <c r="L3" s="32"/>
      <c r="M3" s="32"/>
      <c r="N3" s="32"/>
    </row>
    <row r="4" spans="1:17" ht="18" customHeight="1">
      <c r="A4" s="112" t="s">
        <v>953</v>
      </c>
    </row>
    <row r="5" spans="1:17" ht="10.7" customHeight="1">
      <c r="A5" s="112" t="s">
        <v>952</v>
      </c>
    </row>
    <row r="6" spans="1:17" ht="10.7" customHeight="1">
      <c r="A6" s="142" t="s">
        <v>931</v>
      </c>
    </row>
    <row r="7" spans="1:17" ht="15.75" thickBot="1">
      <c r="A7" s="204"/>
      <c r="C7" s="204"/>
      <c r="D7" s="204"/>
    </row>
    <row r="8" spans="1:17" s="89" customFormat="1" ht="59.1" customHeight="1">
      <c r="A8" s="174" t="s">
        <v>1</v>
      </c>
      <c r="B8" s="175" t="s">
        <v>537</v>
      </c>
      <c r="C8" s="175" t="s">
        <v>2</v>
      </c>
      <c r="D8" s="175" t="s">
        <v>3</v>
      </c>
      <c r="E8" s="175" t="s">
        <v>4</v>
      </c>
      <c r="F8" s="175" t="s">
        <v>917</v>
      </c>
      <c r="G8" s="176" t="s">
        <v>6</v>
      </c>
      <c r="H8" s="175" t="s">
        <v>7</v>
      </c>
      <c r="I8" s="175" t="s">
        <v>536</v>
      </c>
      <c r="J8" s="175" t="s">
        <v>923</v>
      </c>
      <c r="K8" s="177" t="s">
        <v>535</v>
      </c>
      <c r="L8" s="90"/>
      <c r="M8" s="178" t="s">
        <v>929</v>
      </c>
      <c r="N8" s="179" t="s">
        <v>930</v>
      </c>
      <c r="O8" s="90"/>
      <c r="P8" s="90"/>
    </row>
    <row r="9" spans="1:17" s="89" customFormat="1" ht="11.25" customHeight="1" thickBot="1">
      <c r="A9" s="180" t="s">
        <v>8</v>
      </c>
      <c r="B9" s="181"/>
      <c r="C9" s="181" t="s">
        <v>8</v>
      </c>
      <c r="D9" s="181" t="s">
        <v>8</v>
      </c>
      <c r="E9" s="181" t="s">
        <v>8</v>
      </c>
      <c r="F9" s="181" t="s">
        <v>8</v>
      </c>
      <c r="G9" s="181" t="s">
        <v>8</v>
      </c>
      <c r="H9" s="181"/>
      <c r="I9" s="181" t="s">
        <v>8</v>
      </c>
      <c r="J9" s="181"/>
      <c r="K9" s="182" t="s">
        <v>8</v>
      </c>
      <c r="L9" s="90" t="s">
        <v>8</v>
      </c>
      <c r="M9" s="113" t="s">
        <v>8</v>
      </c>
      <c r="N9" s="114" t="s">
        <v>8</v>
      </c>
      <c r="O9" s="90"/>
      <c r="P9" s="90"/>
    </row>
    <row r="10" spans="1:17" s="89" customFormat="1" ht="12">
      <c r="A10" s="90">
        <v>409</v>
      </c>
      <c r="B10" s="90">
        <v>409201201</v>
      </c>
      <c r="C10" s="89" t="s">
        <v>9</v>
      </c>
      <c r="D10" s="90">
        <v>201</v>
      </c>
      <c r="E10" s="91" t="s">
        <v>10</v>
      </c>
      <c r="F10" s="90">
        <v>201</v>
      </c>
      <c r="G10" s="89" t="s">
        <v>10</v>
      </c>
      <c r="H10" s="107">
        <v>800</v>
      </c>
      <c r="I10" s="92">
        <v>13155</v>
      </c>
      <c r="J10" s="92">
        <v>0</v>
      </c>
      <c r="K10" s="92">
        <v>937.65</v>
      </c>
      <c r="M10" s="92">
        <f t="shared" ref="M10:M73" si="0">IF(VLOOKUP(F10,rabovefnd,16)&lt;100,0,((VLOOKUP(F10,rabovefnd,16)/100*I10)-I10))</f>
        <v>0</v>
      </c>
      <c r="N10" s="92">
        <f t="shared" ref="N10:N73" si="1">IF(VLOOKUP(F10,rabovefnd,17)&lt;100,0,((VLOOKUP(F10,rabovefnd,17)/100)*I10)-I10)</f>
        <v>723.96908706435897</v>
      </c>
      <c r="O10" s="92"/>
      <c r="P10" s="183"/>
      <c r="Q10" s="183"/>
    </row>
    <row r="11" spans="1:17" s="89" customFormat="1" ht="12">
      <c r="A11" s="90">
        <v>410</v>
      </c>
      <c r="B11" s="90">
        <v>410035031</v>
      </c>
      <c r="C11" s="89" t="s">
        <v>11</v>
      </c>
      <c r="D11" s="90">
        <v>35</v>
      </c>
      <c r="E11" s="91" t="s">
        <v>12</v>
      </c>
      <c r="F11" s="90">
        <v>31</v>
      </c>
      <c r="G11" s="89" t="s">
        <v>80</v>
      </c>
      <c r="H11" s="107">
        <v>1</v>
      </c>
      <c r="I11" s="92">
        <v>11519</v>
      </c>
      <c r="J11" s="92">
        <v>5419</v>
      </c>
      <c r="K11" s="92">
        <v>937.65</v>
      </c>
      <c r="M11" s="92">
        <f t="shared" si="0"/>
        <v>3050.3385483919465</v>
      </c>
      <c r="N11" s="92">
        <f t="shared" si="1"/>
        <v>5490.5838169956733</v>
      </c>
      <c r="O11" s="92"/>
      <c r="P11" s="183"/>
      <c r="Q11" s="183"/>
    </row>
    <row r="12" spans="1:17" s="89" customFormat="1" ht="12">
      <c r="A12" s="90">
        <v>410</v>
      </c>
      <c r="B12" s="90">
        <v>410035035</v>
      </c>
      <c r="C12" s="89" t="s">
        <v>11</v>
      </c>
      <c r="D12" s="90">
        <v>35</v>
      </c>
      <c r="E12" s="91" t="s">
        <v>12</v>
      </c>
      <c r="F12" s="90">
        <v>35</v>
      </c>
      <c r="G12" s="89" t="s">
        <v>12</v>
      </c>
      <c r="H12" s="107">
        <v>674</v>
      </c>
      <c r="I12" s="92">
        <v>13437</v>
      </c>
      <c r="J12" s="92">
        <v>4581</v>
      </c>
      <c r="K12" s="92">
        <v>937.65</v>
      </c>
      <c r="M12" s="92">
        <f t="shared" si="0"/>
        <v>2005.6753053510092</v>
      </c>
      <c r="N12" s="92">
        <f t="shared" si="1"/>
        <v>4723.7797140399271</v>
      </c>
      <c r="O12" s="92"/>
      <c r="P12" s="183"/>
      <c r="Q12" s="183"/>
    </row>
    <row r="13" spans="1:17" s="89" customFormat="1" ht="12">
      <c r="A13" s="90">
        <v>410</v>
      </c>
      <c r="B13" s="90">
        <v>410035057</v>
      </c>
      <c r="C13" s="89" t="s">
        <v>11</v>
      </c>
      <c r="D13" s="90">
        <v>35</v>
      </c>
      <c r="E13" s="91" t="s">
        <v>12</v>
      </c>
      <c r="F13" s="90">
        <v>57</v>
      </c>
      <c r="G13" s="89" t="s">
        <v>14</v>
      </c>
      <c r="H13" s="107">
        <v>407</v>
      </c>
      <c r="I13" s="92">
        <v>14056</v>
      </c>
      <c r="J13" s="92">
        <v>376</v>
      </c>
      <c r="K13" s="92">
        <v>937.65</v>
      </c>
      <c r="M13" s="92">
        <f t="shared" si="0"/>
        <v>0</v>
      </c>
      <c r="N13" s="92">
        <f t="shared" si="1"/>
        <v>740.56292558631867</v>
      </c>
      <c r="O13" s="92"/>
      <c r="P13" s="183"/>
      <c r="Q13" s="183"/>
    </row>
    <row r="14" spans="1:17" s="89" customFormat="1" ht="12">
      <c r="A14" s="90">
        <v>410</v>
      </c>
      <c r="B14" s="90">
        <v>410035093</v>
      </c>
      <c r="C14" s="89" t="s">
        <v>11</v>
      </c>
      <c r="D14" s="90">
        <v>35</v>
      </c>
      <c r="E14" s="91" t="s">
        <v>12</v>
      </c>
      <c r="F14" s="90">
        <v>93</v>
      </c>
      <c r="G14" s="89" t="s">
        <v>15</v>
      </c>
      <c r="H14" s="107">
        <v>5</v>
      </c>
      <c r="I14" s="92">
        <v>14616</v>
      </c>
      <c r="J14" s="92">
        <v>499</v>
      </c>
      <c r="K14" s="92">
        <v>937.65</v>
      </c>
      <c r="M14" s="92">
        <f t="shared" si="0"/>
        <v>0</v>
      </c>
      <c r="N14" s="92">
        <f t="shared" si="1"/>
        <v>725.06715557238022</v>
      </c>
      <c r="O14" s="92"/>
      <c r="P14" s="183"/>
      <c r="Q14" s="183"/>
    </row>
    <row r="15" spans="1:17" s="89" customFormat="1" ht="12">
      <c r="A15" s="90">
        <v>410</v>
      </c>
      <c r="B15" s="90">
        <v>410035149</v>
      </c>
      <c r="C15" s="89" t="s">
        <v>11</v>
      </c>
      <c r="D15" s="90">
        <v>35</v>
      </c>
      <c r="E15" s="91" t="s">
        <v>12</v>
      </c>
      <c r="F15" s="90">
        <v>149</v>
      </c>
      <c r="G15" s="89" t="s">
        <v>81</v>
      </c>
      <c r="H15" s="107">
        <v>1</v>
      </c>
      <c r="I15" s="92">
        <v>14237.416310275265</v>
      </c>
      <c r="J15" s="92">
        <v>0</v>
      </c>
      <c r="K15" s="92">
        <v>937.65</v>
      </c>
      <c r="M15" s="92">
        <f t="shared" si="0"/>
        <v>0</v>
      </c>
      <c r="N15" s="92">
        <f t="shared" si="1"/>
        <v>299.26515242679125</v>
      </c>
      <c r="O15" s="92"/>
      <c r="P15" s="183"/>
      <c r="Q15" s="183"/>
    </row>
    <row r="16" spans="1:17" s="89" customFormat="1" ht="12">
      <c r="A16" s="90">
        <v>410</v>
      </c>
      <c r="B16" s="90">
        <v>410035163</v>
      </c>
      <c r="C16" s="89" t="s">
        <v>11</v>
      </c>
      <c r="D16" s="90">
        <v>35</v>
      </c>
      <c r="E16" s="91" t="s">
        <v>12</v>
      </c>
      <c r="F16" s="90">
        <v>163</v>
      </c>
      <c r="G16" s="89" t="s">
        <v>17</v>
      </c>
      <c r="H16" s="107">
        <v>14</v>
      </c>
      <c r="I16" s="92">
        <v>13729</v>
      </c>
      <c r="J16" s="92">
        <v>0</v>
      </c>
      <c r="K16" s="92">
        <v>937.65</v>
      </c>
      <c r="M16" s="92">
        <f t="shared" si="0"/>
        <v>0</v>
      </c>
      <c r="N16" s="92">
        <f t="shared" si="1"/>
        <v>579.89331326085085</v>
      </c>
      <c r="O16" s="92"/>
      <c r="P16" s="183"/>
      <c r="Q16" s="183"/>
    </row>
    <row r="17" spans="1:17" s="89" customFormat="1" ht="12">
      <c r="A17" s="90">
        <v>410</v>
      </c>
      <c r="B17" s="90">
        <v>410035165</v>
      </c>
      <c r="C17" s="89" t="s">
        <v>11</v>
      </c>
      <c r="D17" s="90">
        <v>35</v>
      </c>
      <c r="E17" s="91" t="s">
        <v>12</v>
      </c>
      <c r="F17" s="90">
        <v>165</v>
      </c>
      <c r="G17" s="89" t="s">
        <v>18</v>
      </c>
      <c r="H17" s="107">
        <v>4</v>
      </c>
      <c r="I17" s="92">
        <v>12265</v>
      </c>
      <c r="J17" s="92">
        <v>223</v>
      </c>
      <c r="K17" s="92">
        <v>937.65</v>
      </c>
      <c r="M17" s="92">
        <f t="shared" si="0"/>
        <v>0</v>
      </c>
      <c r="N17" s="92">
        <f t="shared" si="1"/>
        <v>708.30559524396631</v>
      </c>
      <c r="O17" s="92"/>
      <c r="P17" s="183"/>
      <c r="Q17" s="183"/>
    </row>
    <row r="18" spans="1:17" s="89" customFormat="1" ht="12">
      <c r="A18" s="90">
        <v>410</v>
      </c>
      <c r="B18" s="90">
        <v>410035217</v>
      </c>
      <c r="C18" s="89" t="s">
        <v>11</v>
      </c>
      <c r="D18" s="90">
        <v>35</v>
      </c>
      <c r="E18" s="91" t="s">
        <v>12</v>
      </c>
      <c r="F18" s="90">
        <v>217</v>
      </c>
      <c r="G18" s="89" t="s">
        <v>420</v>
      </c>
      <c r="H18" s="107">
        <v>1</v>
      </c>
      <c r="I18" s="92">
        <v>11519</v>
      </c>
      <c r="J18" s="92">
        <v>5682</v>
      </c>
      <c r="K18" s="92">
        <v>937.65</v>
      </c>
      <c r="M18" s="92">
        <f t="shared" si="0"/>
        <v>2576.3887351265075</v>
      </c>
      <c r="N18" s="92">
        <f t="shared" si="1"/>
        <v>5071.9336248682048</v>
      </c>
      <c r="O18" s="92"/>
      <c r="P18" s="183"/>
      <c r="Q18" s="183"/>
    </row>
    <row r="19" spans="1:17" s="89" customFormat="1" ht="12">
      <c r="A19" s="90">
        <v>410</v>
      </c>
      <c r="B19" s="90">
        <v>410035248</v>
      </c>
      <c r="C19" s="89" t="s">
        <v>11</v>
      </c>
      <c r="D19" s="90">
        <v>35</v>
      </c>
      <c r="E19" s="91" t="s">
        <v>12</v>
      </c>
      <c r="F19" s="90">
        <v>248</v>
      </c>
      <c r="G19" s="89" t="s">
        <v>19</v>
      </c>
      <c r="H19" s="107">
        <v>51</v>
      </c>
      <c r="I19" s="92">
        <v>13958</v>
      </c>
      <c r="J19" s="92">
        <v>801</v>
      </c>
      <c r="K19" s="92">
        <v>937.65</v>
      </c>
      <c r="M19" s="92">
        <f t="shared" si="0"/>
        <v>551.32452902373916</v>
      </c>
      <c r="N19" s="92">
        <f t="shared" si="1"/>
        <v>1514.2504326495964</v>
      </c>
      <c r="O19" s="92"/>
      <c r="P19" s="183"/>
      <c r="Q19" s="183"/>
    </row>
    <row r="20" spans="1:17" s="89" customFormat="1" ht="12">
      <c r="A20" s="90">
        <v>410</v>
      </c>
      <c r="B20" s="90">
        <v>410035262</v>
      </c>
      <c r="C20" s="89" t="s">
        <v>11</v>
      </c>
      <c r="D20" s="90">
        <v>35</v>
      </c>
      <c r="E20" s="91" t="s">
        <v>12</v>
      </c>
      <c r="F20" s="90">
        <v>262</v>
      </c>
      <c r="G20" s="89" t="s">
        <v>20</v>
      </c>
      <c r="H20" s="107">
        <v>4</v>
      </c>
      <c r="I20" s="92">
        <v>14021</v>
      </c>
      <c r="J20" s="92">
        <v>5196</v>
      </c>
      <c r="K20" s="92">
        <v>937.65</v>
      </c>
      <c r="M20" s="92">
        <f t="shared" si="0"/>
        <v>3081.5670703942706</v>
      </c>
      <c r="N20" s="92">
        <f t="shared" si="1"/>
        <v>6570.5581865405875</v>
      </c>
      <c r="O20" s="92"/>
      <c r="P20" s="183"/>
      <c r="Q20" s="183"/>
    </row>
    <row r="21" spans="1:17" s="89" customFormat="1" ht="12">
      <c r="A21" s="90">
        <v>410</v>
      </c>
      <c r="B21" s="90">
        <v>410035346</v>
      </c>
      <c r="C21" s="89" t="s">
        <v>11</v>
      </c>
      <c r="D21" s="90">
        <v>35</v>
      </c>
      <c r="E21" s="91" t="s">
        <v>12</v>
      </c>
      <c r="F21" s="90">
        <v>346</v>
      </c>
      <c r="G21" s="89" t="s">
        <v>22</v>
      </c>
      <c r="H21" s="107">
        <v>6</v>
      </c>
      <c r="I21" s="92">
        <v>13550</v>
      </c>
      <c r="J21" s="92">
        <v>1430</v>
      </c>
      <c r="K21" s="92">
        <v>937.65</v>
      </c>
      <c r="M21" s="92">
        <f t="shared" si="0"/>
        <v>262.71434668396978</v>
      </c>
      <c r="N21" s="92">
        <f t="shared" si="1"/>
        <v>2640.258206934348</v>
      </c>
      <c r="O21" s="92"/>
      <c r="P21" s="183"/>
      <c r="Q21" s="183"/>
    </row>
    <row r="22" spans="1:17" s="89" customFormat="1" ht="12">
      <c r="A22" s="90">
        <v>410</v>
      </c>
      <c r="B22" s="90">
        <v>410057035</v>
      </c>
      <c r="C22" s="89" t="s">
        <v>11</v>
      </c>
      <c r="D22" s="90">
        <v>57</v>
      </c>
      <c r="E22" s="91" t="s">
        <v>14</v>
      </c>
      <c r="F22" s="90">
        <v>35</v>
      </c>
      <c r="G22" s="89" t="s">
        <v>12</v>
      </c>
      <c r="H22" s="107">
        <v>8</v>
      </c>
      <c r="I22" s="92">
        <v>14113</v>
      </c>
      <c r="J22" s="92">
        <v>4812</v>
      </c>
      <c r="K22" s="92">
        <v>937.65</v>
      </c>
      <c r="M22" s="92">
        <f t="shared" si="0"/>
        <v>2106.5785208319412</v>
      </c>
      <c r="N22" s="92">
        <f t="shared" si="1"/>
        <v>4961.427632972056</v>
      </c>
      <c r="O22" s="92"/>
      <c r="P22" s="183"/>
      <c r="Q22" s="183"/>
    </row>
    <row r="23" spans="1:17" s="89" customFormat="1" ht="12">
      <c r="A23" s="90">
        <v>410</v>
      </c>
      <c r="B23" s="90">
        <v>410057057</v>
      </c>
      <c r="C23" s="89" t="s">
        <v>11</v>
      </c>
      <c r="D23" s="90">
        <v>57</v>
      </c>
      <c r="E23" s="91" t="s">
        <v>14</v>
      </c>
      <c r="F23" s="90">
        <v>57</v>
      </c>
      <c r="G23" s="89" t="s">
        <v>14</v>
      </c>
      <c r="H23" s="107">
        <v>208</v>
      </c>
      <c r="I23" s="92">
        <v>12691</v>
      </c>
      <c r="J23" s="92">
        <v>339</v>
      </c>
      <c r="K23" s="92">
        <v>937.65</v>
      </c>
      <c r="M23" s="92">
        <f t="shared" si="0"/>
        <v>0</v>
      </c>
      <c r="N23" s="92">
        <f t="shared" si="1"/>
        <v>668.64570920716869</v>
      </c>
      <c r="O23" s="92"/>
      <c r="P23" s="183"/>
      <c r="Q23" s="183"/>
    </row>
    <row r="24" spans="1:17" s="89" customFormat="1" ht="12">
      <c r="A24" s="90">
        <v>410</v>
      </c>
      <c r="B24" s="90">
        <v>410057093</v>
      </c>
      <c r="C24" s="89" t="s">
        <v>11</v>
      </c>
      <c r="D24" s="90">
        <v>57</v>
      </c>
      <c r="E24" s="91" t="s">
        <v>14</v>
      </c>
      <c r="F24" s="90">
        <v>93</v>
      </c>
      <c r="G24" s="89" t="s">
        <v>15</v>
      </c>
      <c r="H24" s="107">
        <v>5</v>
      </c>
      <c r="I24" s="92">
        <v>11656</v>
      </c>
      <c r="J24" s="92">
        <v>398</v>
      </c>
      <c r="K24" s="92">
        <v>937.65</v>
      </c>
      <c r="M24" s="92">
        <f t="shared" si="0"/>
        <v>0</v>
      </c>
      <c r="N24" s="92">
        <f t="shared" si="1"/>
        <v>578.22815854896362</v>
      </c>
      <c r="O24" s="92"/>
      <c r="P24" s="183"/>
      <c r="Q24" s="183"/>
    </row>
    <row r="25" spans="1:17" s="89" customFormat="1" ht="12">
      <c r="A25" s="90">
        <v>410</v>
      </c>
      <c r="B25" s="90">
        <v>410057163</v>
      </c>
      <c r="C25" s="89" t="s">
        <v>11</v>
      </c>
      <c r="D25" s="90">
        <v>57</v>
      </c>
      <c r="E25" s="91" t="s">
        <v>14</v>
      </c>
      <c r="F25" s="90">
        <v>163</v>
      </c>
      <c r="G25" s="89" t="s">
        <v>17</v>
      </c>
      <c r="H25" s="107">
        <v>5</v>
      </c>
      <c r="I25" s="92">
        <v>12582</v>
      </c>
      <c r="J25" s="92">
        <v>0</v>
      </c>
      <c r="K25" s="92">
        <v>937.65</v>
      </c>
      <c r="M25" s="92">
        <f t="shared" si="0"/>
        <v>0</v>
      </c>
      <c r="N25" s="92">
        <f t="shared" si="1"/>
        <v>531.44567466297849</v>
      </c>
      <c r="O25" s="92"/>
      <c r="P25" s="183"/>
      <c r="Q25" s="183"/>
    </row>
    <row r="26" spans="1:17" s="89" customFormat="1" ht="12">
      <c r="A26" s="90">
        <v>410</v>
      </c>
      <c r="B26" s="90">
        <v>410057248</v>
      </c>
      <c r="C26" s="89" t="s">
        <v>11</v>
      </c>
      <c r="D26" s="90">
        <v>57</v>
      </c>
      <c r="E26" s="91" t="s">
        <v>14</v>
      </c>
      <c r="F26" s="90">
        <v>248</v>
      </c>
      <c r="G26" s="89" t="s">
        <v>19</v>
      </c>
      <c r="H26" s="107">
        <v>6</v>
      </c>
      <c r="I26" s="92">
        <v>11498</v>
      </c>
      <c r="J26" s="92">
        <v>659</v>
      </c>
      <c r="K26" s="92">
        <v>937.65</v>
      </c>
      <c r="M26" s="92">
        <f t="shared" si="0"/>
        <v>454.15743191825277</v>
      </c>
      <c r="N26" s="92">
        <f t="shared" si="1"/>
        <v>1247.3743712999749</v>
      </c>
      <c r="O26" s="92"/>
      <c r="P26" s="183"/>
      <c r="Q26" s="183"/>
    </row>
    <row r="27" spans="1:17" s="89" customFormat="1" ht="12">
      <c r="A27" s="90">
        <v>412</v>
      </c>
      <c r="B27" s="90">
        <v>412035035</v>
      </c>
      <c r="C27" s="89" t="s">
        <v>23</v>
      </c>
      <c r="D27" s="90">
        <v>35</v>
      </c>
      <c r="E27" s="91" t="s">
        <v>12</v>
      </c>
      <c r="F27" s="90">
        <v>35</v>
      </c>
      <c r="G27" s="89" t="s">
        <v>12</v>
      </c>
      <c r="H27" s="107">
        <v>514</v>
      </c>
      <c r="I27" s="92">
        <v>13259</v>
      </c>
      <c r="J27" s="92">
        <v>4521</v>
      </c>
      <c r="K27" s="92">
        <v>937.65</v>
      </c>
      <c r="M27" s="92">
        <f t="shared" si="0"/>
        <v>1979.1061154758536</v>
      </c>
      <c r="N27" s="92">
        <f t="shared" si="1"/>
        <v>4661.2037827234817</v>
      </c>
      <c r="O27" s="92"/>
      <c r="P27" s="183"/>
      <c r="Q27" s="183"/>
    </row>
    <row r="28" spans="1:17" s="89" customFormat="1" ht="12">
      <c r="A28" s="90">
        <v>412</v>
      </c>
      <c r="B28" s="90">
        <v>412035044</v>
      </c>
      <c r="C28" s="89" t="s">
        <v>23</v>
      </c>
      <c r="D28" s="90">
        <v>35</v>
      </c>
      <c r="E28" s="91" t="s">
        <v>12</v>
      </c>
      <c r="F28" s="90">
        <v>44</v>
      </c>
      <c r="G28" s="89" t="s">
        <v>13</v>
      </c>
      <c r="H28" s="107">
        <v>7</v>
      </c>
      <c r="I28" s="92">
        <v>13400</v>
      </c>
      <c r="J28" s="92">
        <v>0</v>
      </c>
      <c r="K28" s="92">
        <v>937.65</v>
      </c>
      <c r="M28" s="92">
        <f t="shared" si="0"/>
        <v>0</v>
      </c>
      <c r="N28" s="92">
        <f t="shared" si="1"/>
        <v>882.63109463376713</v>
      </c>
      <c r="O28" s="92"/>
      <c r="P28" s="183"/>
      <c r="Q28" s="183"/>
    </row>
    <row r="29" spans="1:17" s="89" customFormat="1" ht="12">
      <c r="A29" s="90">
        <v>412</v>
      </c>
      <c r="B29" s="90">
        <v>412035220</v>
      </c>
      <c r="C29" s="89" t="s">
        <v>23</v>
      </c>
      <c r="D29" s="90">
        <v>35</v>
      </c>
      <c r="E29" s="91" t="s">
        <v>12</v>
      </c>
      <c r="F29" s="90">
        <v>220</v>
      </c>
      <c r="G29" s="89" t="s">
        <v>27</v>
      </c>
      <c r="H29" s="107">
        <v>2</v>
      </c>
      <c r="I29" s="92">
        <v>12624</v>
      </c>
      <c r="J29" s="92">
        <v>5412</v>
      </c>
      <c r="K29" s="92">
        <v>937.65</v>
      </c>
      <c r="M29" s="92">
        <f t="shared" si="0"/>
        <v>2803.032135888554</v>
      </c>
      <c r="N29" s="92">
        <f t="shared" si="1"/>
        <v>5138.8561076335463</v>
      </c>
      <c r="O29" s="92"/>
      <c r="P29" s="183"/>
      <c r="Q29" s="183"/>
    </row>
    <row r="30" spans="1:17" s="89" customFormat="1" ht="12">
      <c r="A30" s="90">
        <v>412</v>
      </c>
      <c r="B30" s="90">
        <v>412035243</v>
      </c>
      <c r="C30" s="89" t="s">
        <v>23</v>
      </c>
      <c r="D30" s="90">
        <v>35</v>
      </c>
      <c r="E30" s="91" t="s">
        <v>12</v>
      </c>
      <c r="F30" s="90">
        <v>243</v>
      </c>
      <c r="G30" s="89" t="s">
        <v>84</v>
      </c>
      <c r="H30" s="107">
        <v>1</v>
      </c>
      <c r="I30" s="92">
        <v>13392.987389876773</v>
      </c>
      <c r="J30" s="92">
        <v>2772</v>
      </c>
      <c r="K30" s="92">
        <v>937.65</v>
      </c>
      <c r="M30" s="92">
        <f t="shared" si="0"/>
        <v>1923.0424086490621</v>
      </c>
      <c r="N30" s="92">
        <f t="shared" si="1"/>
        <v>3262.7071038503964</v>
      </c>
      <c r="O30" s="92"/>
      <c r="P30" s="183"/>
      <c r="Q30" s="183"/>
    </row>
    <row r="31" spans="1:17" s="89" customFormat="1" ht="12">
      <c r="A31" s="90">
        <v>412</v>
      </c>
      <c r="B31" s="90">
        <v>412035244</v>
      </c>
      <c r="C31" s="89" t="s">
        <v>23</v>
      </c>
      <c r="D31" s="90">
        <v>35</v>
      </c>
      <c r="E31" s="91" t="s">
        <v>12</v>
      </c>
      <c r="F31" s="90">
        <v>244</v>
      </c>
      <c r="G31" s="89" t="s">
        <v>28</v>
      </c>
      <c r="H31" s="107">
        <v>9</v>
      </c>
      <c r="I31" s="92">
        <v>13353</v>
      </c>
      <c r="J31" s="92">
        <v>4815</v>
      </c>
      <c r="K31" s="92">
        <v>937.65</v>
      </c>
      <c r="M31" s="92">
        <f t="shared" si="0"/>
        <v>3456.2013283399283</v>
      </c>
      <c r="N31" s="92">
        <f t="shared" si="1"/>
        <v>5410.4941313205127</v>
      </c>
      <c r="O31" s="92"/>
      <c r="P31" s="183"/>
      <c r="Q31" s="183"/>
    </row>
    <row r="32" spans="1:17" s="89" customFormat="1" ht="12">
      <c r="A32" s="90">
        <v>412</v>
      </c>
      <c r="B32" s="90">
        <v>412035285</v>
      </c>
      <c r="C32" s="89" t="s">
        <v>23</v>
      </c>
      <c r="D32" s="90">
        <v>35</v>
      </c>
      <c r="E32" s="91" t="s">
        <v>12</v>
      </c>
      <c r="F32" s="90">
        <v>285</v>
      </c>
      <c r="G32" s="89" t="s">
        <v>29</v>
      </c>
      <c r="H32" s="107">
        <v>8</v>
      </c>
      <c r="I32" s="92">
        <v>10964</v>
      </c>
      <c r="J32" s="92">
        <v>3107</v>
      </c>
      <c r="K32" s="92">
        <v>937.65</v>
      </c>
      <c r="M32" s="92">
        <f t="shared" si="0"/>
        <v>1340.4092348996546</v>
      </c>
      <c r="N32" s="92">
        <f t="shared" si="1"/>
        <v>3357.9776198469408</v>
      </c>
      <c r="O32" s="92"/>
      <c r="P32" s="183"/>
      <c r="Q32" s="183"/>
    </row>
    <row r="33" spans="1:17" s="89" customFormat="1" ht="12">
      <c r="A33" s="90">
        <v>412</v>
      </c>
      <c r="B33" s="90">
        <v>412035293</v>
      </c>
      <c r="C33" s="89" t="s">
        <v>23</v>
      </c>
      <c r="D33" s="90">
        <v>35</v>
      </c>
      <c r="E33" s="91" t="s">
        <v>12</v>
      </c>
      <c r="F33" s="90">
        <v>293</v>
      </c>
      <c r="G33" s="89" t="s">
        <v>177</v>
      </c>
      <c r="H33" s="107">
        <v>2</v>
      </c>
      <c r="I33" s="92">
        <v>10877</v>
      </c>
      <c r="J33" s="92">
        <v>654</v>
      </c>
      <c r="K33" s="92">
        <v>937.65</v>
      </c>
      <c r="M33" s="92">
        <f t="shared" si="0"/>
        <v>0</v>
      </c>
      <c r="N33" s="92">
        <f t="shared" si="1"/>
        <v>934.06793530824507</v>
      </c>
      <c r="O33" s="92"/>
      <c r="P33" s="183"/>
      <c r="Q33" s="183"/>
    </row>
    <row r="34" spans="1:17" s="89" customFormat="1" ht="12">
      <c r="A34" s="90">
        <v>412</v>
      </c>
      <c r="B34" s="90">
        <v>412035314</v>
      </c>
      <c r="C34" s="89" t="s">
        <v>23</v>
      </c>
      <c r="D34" s="90">
        <v>35</v>
      </c>
      <c r="E34" s="91" t="s">
        <v>12</v>
      </c>
      <c r="F34" s="90">
        <v>314</v>
      </c>
      <c r="G34" s="89" t="s">
        <v>30</v>
      </c>
      <c r="H34" s="107">
        <v>1</v>
      </c>
      <c r="I34" s="92">
        <v>11519</v>
      </c>
      <c r="J34" s="92">
        <v>9234</v>
      </c>
      <c r="K34" s="92">
        <v>937.65</v>
      </c>
      <c r="M34" s="92">
        <f t="shared" si="0"/>
        <v>4741.1868900585541</v>
      </c>
      <c r="N34" s="92">
        <f t="shared" si="1"/>
        <v>9580.0805731861292</v>
      </c>
      <c r="O34" s="92"/>
      <c r="P34" s="183"/>
      <c r="Q34" s="183"/>
    </row>
    <row r="35" spans="1:17" s="89" customFormat="1" ht="12">
      <c r="A35" s="90">
        <v>412</v>
      </c>
      <c r="B35" s="90">
        <v>412035336</v>
      </c>
      <c r="C35" s="89" t="s">
        <v>23</v>
      </c>
      <c r="D35" s="90">
        <v>35</v>
      </c>
      <c r="E35" s="91" t="s">
        <v>12</v>
      </c>
      <c r="F35" s="90">
        <v>336</v>
      </c>
      <c r="G35" s="89" t="s">
        <v>31</v>
      </c>
      <c r="H35" s="107">
        <v>1</v>
      </c>
      <c r="I35" s="92">
        <v>11519</v>
      </c>
      <c r="J35" s="92">
        <v>2499</v>
      </c>
      <c r="K35" s="92">
        <v>937.65</v>
      </c>
      <c r="M35" s="92">
        <f t="shared" si="0"/>
        <v>0</v>
      </c>
      <c r="N35" s="92">
        <f t="shared" si="1"/>
        <v>3044.6879962095391</v>
      </c>
      <c r="O35" s="92"/>
      <c r="P35" s="183"/>
      <c r="Q35" s="183"/>
    </row>
    <row r="36" spans="1:17" s="89" customFormat="1" ht="12">
      <c r="A36" s="90">
        <v>413</v>
      </c>
      <c r="B36" s="90">
        <v>413114091</v>
      </c>
      <c r="C36" s="89" t="s">
        <v>32</v>
      </c>
      <c r="D36" s="90">
        <v>114</v>
      </c>
      <c r="E36" s="91" t="s">
        <v>33</v>
      </c>
      <c r="F36" s="90">
        <v>91</v>
      </c>
      <c r="G36" s="89" t="s">
        <v>35</v>
      </c>
      <c r="H36" s="107">
        <v>2</v>
      </c>
      <c r="I36" s="92">
        <v>12953</v>
      </c>
      <c r="J36" s="92">
        <v>16387</v>
      </c>
      <c r="K36" s="92">
        <v>937.65</v>
      </c>
      <c r="M36" s="92">
        <f t="shared" si="0"/>
        <v>7076.7652886863325</v>
      </c>
      <c r="N36" s="92">
        <f t="shared" si="1"/>
        <v>16646.303605097008</v>
      </c>
      <c r="O36" s="92"/>
      <c r="P36" s="183"/>
      <c r="Q36" s="183"/>
    </row>
    <row r="37" spans="1:17" s="89" customFormat="1" ht="12">
      <c r="A37" s="90">
        <v>413</v>
      </c>
      <c r="B37" s="90">
        <v>413114114</v>
      </c>
      <c r="C37" s="89" t="s">
        <v>32</v>
      </c>
      <c r="D37" s="90">
        <v>114</v>
      </c>
      <c r="E37" s="91" t="s">
        <v>33</v>
      </c>
      <c r="F37" s="90">
        <v>114</v>
      </c>
      <c r="G37" s="89" t="s">
        <v>33</v>
      </c>
      <c r="H37" s="107">
        <v>77</v>
      </c>
      <c r="I37" s="92">
        <v>11664</v>
      </c>
      <c r="J37" s="92">
        <v>2063</v>
      </c>
      <c r="K37" s="92">
        <v>937.65</v>
      </c>
      <c r="M37" s="92">
        <f t="shared" si="0"/>
        <v>1546.4349561271829</v>
      </c>
      <c r="N37" s="92">
        <f t="shared" si="1"/>
        <v>3208.1656230620429</v>
      </c>
      <c r="O37" s="92"/>
      <c r="P37" s="183"/>
      <c r="Q37" s="183"/>
    </row>
    <row r="38" spans="1:17" s="89" customFormat="1" ht="12">
      <c r="A38" s="90">
        <v>413</v>
      </c>
      <c r="B38" s="90">
        <v>413114127</v>
      </c>
      <c r="C38" s="89" t="s">
        <v>32</v>
      </c>
      <c r="D38" s="90">
        <v>114</v>
      </c>
      <c r="E38" s="91" t="s">
        <v>33</v>
      </c>
      <c r="F38" s="90">
        <v>127</v>
      </c>
      <c r="G38" s="89" t="s">
        <v>193</v>
      </c>
      <c r="H38" s="107">
        <v>1</v>
      </c>
      <c r="I38" s="92">
        <v>10766</v>
      </c>
      <c r="J38" s="92">
        <v>5050</v>
      </c>
      <c r="K38" s="92">
        <v>937.65</v>
      </c>
      <c r="M38" s="92">
        <f t="shared" si="0"/>
        <v>3352.4246625305896</v>
      </c>
      <c r="N38" s="92">
        <f t="shared" si="1"/>
        <v>5183.7429334674252</v>
      </c>
      <c r="O38" s="92"/>
      <c r="P38" s="183"/>
      <c r="Q38" s="183"/>
    </row>
    <row r="39" spans="1:17" s="89" customFormat="1" ht="12">
      <c r="A39" s="90">
        <v>413</v>
      </c>
      <c r="B39" s="90">
        <v>413114253</v>
      </c>
      <c r="C39" s="89" t="s">
        <v>32</v>
      </c>
      <c r="D39" s="90">
        <v>114</v>
      </c>
      <c r="E39" s="91" t="s">
        <v>33</v>
      </c>
      <c r="F39" s="90">
        <v>253</v>
      </c>
      <c r="G39" s="89" t="s">
        <v>37</v>
      </c>
      <c r="H39" s="107">
        <v>1</v>
      </c>
      <c r="I39" s="92">
        <v>8960</v>
      </c>
      <c r="J39" s="92">
        <v>23460</v>
      </c>
      <c r="K39" s="92">
        <v>937.65</v>
      </c>
      <c r="M39" s="92">
        <f t="shared" si="0"/>
        <v>14177.33947861677</v>
      </c>
      <c r="N39" s="92">
        <f t="shared" si="1"/>
        <v>20455.883538121609</v>
      </c>
      <c r="O39" s="92"/>
      <c r="P39" s="183"/>
      <c r="Q39" s="183"/>
    </row>
    <row r="40" spans="1:17" s="89" customFormat="1" ht="12">
      <c r="A40" s="90">
        <v>413</v>
      </c>
      <c r="B40" s="90">
        <v>413114605</v>
      </c>
      <c r="C40" s="89" t="s">
        <v>32</v>
      </c>
      <c r="D40" s="90">
        <v>114</v>
      </c>
      <c r="E40" s="91" t="s">
        <v>33</v>
      </c>
      <c r="F40" s="90">
        <v>605</v>
      </c>
      <c r="G40" s="89" t="s">
        <v>199</v>
      </c>
      <c r="H40" s="107">
        <v>1</v>
      </c>
      <c r="I40" s="92">
        <v>15039</v>
      </c>
      <c r="J40" s="92">
        <v>10763</v>
      </c>
      <c r="K40" s="92">
        <v>937.65</v>
      </c>
      <c r="M40" s="92">
        <f t="shared" si="0"/>
        <v>8370.4389885749479</v>
      </c>
      <c r="N40" s="92">
        <f t="shared" si="1"/>
        <v>11593.242477481992</v>
      </c>
      <c r="O40" s="92"/>
      <c r="P40" s="183"/>
      <c r="Q40" s="183"/>
    </row>
    <row r="41" spans="1:17" s="89" customFormat="1" ht="12">
      <c r="A41" s="90">
        <v>413</v>
      </c>
      <c r="B41" s="90">
        <v>413114670</v>
      </c>
      <c r="C41" s="89" t="s">
        <v>32</v>
      </c>
      <c r="D41" s="90">
        <v>114</v>
      </c>
      <c r="E41" s="91" t="s">
        <v>33</v>
      </c>
      <c r="F41" s="90">
        <v>670</v>
      </c>
      <c r="G41" s="89" t="s">
        <v>38</v>
      </c>
      <c r="H41" s="107">
        <v>28</v>
      </c>
      <c r="I41" s="92">
        <v>10738</v>
      </c>
      <c r="J41" s="92">
        <v>8461</v>
      </c>
      <c r="K41" s="92">
        <v>937.65</v>
      </c>
      <c r="M41" s="92">
        <f t="shared" si="0"/>
        <v>5669.1617549134899</v>
      </c>
      <c r="N41" s="92">
        <f t="shared" si="1"/>
        <v>9707.6119271039024</v>
      </c>
      <c r="O41" s="92"/>
      <c r="P41" s="183"/>
      <c r="Q41" s="183"/>
    </row>
    <row r="42" spans="1:17" s="89" customFormat="1" ht="12">
      <c r="A42" s="90">
        <v>413</v>
      </c>
      <c r="B42" s="90">
        <v>413114674</v>
      </c>
      <c r="C42" s="89" t="s">
        <v>32</v>
      </c>
      <c r="D42" s="90">
        <v>114</v>
      </c>
      <c r="E42" s="91" t="s">
        <v>33</v>
      </c>
      <c r="F42" s="90">
        <v>674</v>
      </c>
      <c r="G42" s="89" t="s">
        <v>39</v>
      </c>
      <c r="H42" s="107">
        <v>42</v>
      </c>
      <c r="I42" s="92">
        <v>11681</v>
      </c>
      <c r="J42" s="92">
        <v>4134</v>
      </c>
      <c r="K42" s="92">
        <v>937.65</v>
      </c>
      <c r="M42" s="92">
        <f t="shared" si="0"/>
        <v>3764.880970880773</v>
      </c>
      <c r="N42" s="92">
        <f t="shared" si="1"/>
        <v>5193.9081565128981</v>
      </c>
      <c r="O42" s="92"/>
      <c r="P42" s="183"/>
      <c r="Q42" s="183"/>
    </row>
    <row r="43" spans="1:17" s="89" customFormat="1" ht="12">
      <c r="A43" s="90">
        <v>413</v>
      </c>
      <c r="B43" s="90">
        <v>413114683</v>
      </c>
      <c r="C43" s="89" t="s">
        <v>32</v>
      </c>
      <c r="D43" s="90">
        <v>114</v>
      </c>
      <c r="E43" s="91" t="s">
        <v>33</v>
      </c>
      <c r="F43" s="90">
        <v>683</v>
      </c>
      <c r="G43" s="89" t="s">
        <v>40</v>
      </c>
      <c r="H43" s="107">
        <v>1</v>
      </c>
      <c r="I43" s="92">
        <v>10766</v>
      </c>
      <c r="J43" s="92">
        <v>7684</v>
      </c>
      <c r="K43" s="92">
        <v>937.65</v>
      </c>
      <c r="M43" s="92">
        <f t="shared" si="0"/>
        <v>3353.2511156446853</v>
      </c>
      <c r="N43" s="92">
        <f t="shared" si="1"/>
        <v>8220.396788149239</v>
      </c>
      <c r="O43" s="92"/>
      <c r="P43" s="183"/>
      <c r="Q43" s="183"/>
    </row>
    <row r="44" spans="1:17" s="89" customFormat="1" ht="12">
      <c r="A44" s="90">
        <v>413</v>
      </c>
      <c r="B44" s="90">
        <v>413114717</v>
      </c>
      <c r="C44" s="89" t="s">
        <v>32</v>
      </c>
      <c r="D44" s="90">
        <v>114</v>
      </c>
      <c r="E44" s="91" t="s">
        <v>33</v>
      </c>
      <c r="F44" s="90">
        <v>717</v>
      </c>
      <c r="G44" s="89" t="s">
        <v>41</v>
      </c>
      <c r="H44" s="107">
        <v>41</v>
      </c>
      <c r="I44" s="92">
        <v>11962</v>
      </c>
      <c r="J44" s="92">
        <v>6453</v>
      </c>
      <c r="K44" s="92">
        <v>937.65</v>
      </c>
      <c r="M44" s="92">
        <f t="shared" si="0"/>
        <v>4992.910659504294</v>
      </c>
      <c r="N44" s="92">
        <f t="shared" si="1"/>
        <v>7082.3448784296488</v>
      </c>
      <c r="O44" s="92"/>
      <c r="P44" s="183"/>
      <c r="Q44" s="183"/>
    </row>
    <row r="45" spans="1:17" s="89" customFormat="1" ht="12">
      <c r="A45" s="90">
        <v>413</v>
      </c>
      <c r="B45" s="90">
        <v>413114750</v>
      </c>
      <c r="C45" s="89" t="s">
        <v>32</v>
      </c>
      <c r="D45" s="90">
        <v>114</v>
      </c>
      <c r="E45" s="91" t="s">
        <v>33</v>
      </c>
      <c r="F45" s="90">
        <v>750</v>
      </c>
      <c r="G45" s="89" t="s">
        <v>42</v>
      </c>
      <c r="H45" s="107">
        <v>22</v>
      </c>
      <c r="I45" s="92">
        <v>10856</v>
      </c>
      <c r="J45" s="92">
        <v>7008</v>
      </c>
      <c r="K45" s="92">
        <v>937.65</v>
      </c>
      <c r="M45" s="92">
        <f t="shared" si="0"/>
        <v>4476.2410693777638</v>
      </c>
      <c r="N45" s="92">
        <f t="shared" si="1"/>
        <v>7896.0672842371932</v>
      </c>
      <c r="O45" s="92"/>
      <c r="P45" s="183"/>
      <c r="Q45" s="183"/>
    </row>
    <row r="46" spans="1:17" s="89" customFormat="1" ht="12">
      <c r="A46" s="90">
        <v>413</v>
      </c>
      <c r="B46" s="90">
        <v>413114755</v>
      </c>
      <c r="C46" s="89" t="s">
        <v>32</v>
      </c>
      <c r="D46" s="90">
        <v>114</v>
      </c>
      <c r="E46" s="91" t="s">
        <v>33</v>
      </c>
      <c r="F46" s="90">
        <v>755</v>
      </c>
      <c r="G46" s="89" t="s">
        <v>43</v>
      </c>
      <c r="H46" s="107">
        <v>4</v>
      </c>
      <c r="I46" s="92">
        <v>11153</v>
      </c>
      <c r="J46" s="92">
        <v>5558</v>
      </c>
      <c r="K46" s="92">
        <v>937.65</v>
      </c>
      <c r="M46" s="92">
        <f t="shared" si="0"/>
        <v>1733.1684962834497</v>
      </c>
      <c r="N46" s="92">
        <f t="shared" si="1"/>
        <v>4813.1347659446255</v>
      </c>
      <c r="O46" s="92"/>
      <c r="P46" s="183"/>
      <c r="Q46" s="183"/>
    </row>
    <row r="47" spans="1:17" s="89" customFormat="1" ht="12">
      <c r="A47" s="90">
        <v>414</v>
      </c>
      <c r="B47" s="90">
        <v>414603063</v>
      </c>
      <c r="C47" s="89" t="s">
        <v>44</v>
      </c>
      <c r="D47" s="90">
        <v>603</v>
      </c>
      <c r="E47" s="91" t="s">
        <v>927</v>
      </c>
      <c r="F47" s="90">
        <v>63</v>
      </c>
      <c r="G47" s="89" t="s">
        <v>46</v>
      </c>
      <c r="H47" s="107">
        <v>3</v>
      </c>
      <c r="I47" s="92">
        <v>11727.089883040933</v>
      </c>
      <c r="J47" s="92">
        <v>2096</v>
      </c>
      <c r="K47" s="92">
        <v>937.65</v>
      </c>
      <c r="M47" s="92">
        <f t="shared" si="0"/>
        <v>1356.7618975286623</v>
      </c>
      <c r="N47" s="92">
        <f t="shared" si="1"/>
        <v>5867.3327838107562</v>
      </c>
      <c r="O47" s="92"/>
      <c r="P47" s="183"/>
      <c r="Q47" s="183"/>
    </row>
    <row r="48" spans="1:17" s="89" customFormat="1" ht="12">
      <c r="A48" s="90">
        <v>414</v>
      </c>
      <c r="B48" s="90">
        <v>414603098</v>
      </c>
      <c r="C48" s="89" t="s">
        <v>44</v>
      </c>
      <c r="D48" s="90">
        <v>603</v>
      </c>
      <c r="E48" s="91" t="s">
        <v>927</v>
      </c>
      <c r="F48" s="90">
        <v>98</v>
      </c>
      <c r="G48" s="89" t="s">
        <v>47</v>
      </c>
      <c r="H48" s="107">
        <v>3</v>
      </c>
      <c r="I48" s="92">
        <v>11021</v>
      </c>
      <c r="J48" s="92">
        <v>11065</v>
      </c>
      <c r="K48" s="92">
        <v>937.65</v>
      </c>
      <c r="M48" s="92">
        <f t="shared" si="0"/>
        <v>2969.230050200711</v>
      </c>
      <c r="N48" s="92">
        <f t="shared" si="1"/>
        <v>16944.433860270387</v>
      </c>
      <c r="O48" s="92"/>
      <c r="P48" s="183"/>
      <c r="Q48" s="183"/>
    </row>
    <row r="49" spans="1:17" s="89" customFormat="1" ht="12">
      <c r="A49" s="90">
        <v>414</v>
      </c>
      <c r="B49" s="90">
        <v>414603152</v>
      </c>
      <c r="C49" s="89" t="s">
        <v>44</v>
      </c>
      <c r="D49" s="90">
        <v>603</v>
      </c>
      <c r="E49" s="91" t="s">
        <v>927</v>
      </c>
      <c r="F49" s="90">
        <v>152</v>
      </c>
      <c r="G49" s="89" t="s">
        <v>444</v>
      </c>
      <c r="H49" s="107">
        <v>1</v>
      </c>
      <c r="I49" s="92">
        <v>10766</v>
      </c>
      <c r="J49" s="92">
        <v>15428</v>
      </c>
      <c r="K49" s="92">
        <v>937.65</v>
      </c>
      <c r="M49" s="92">
        <f t="shared" si="0"/>
        <v>8824.7542007177944</v>
      </c>
      <c r="N49" s="92">
        <f t="shared" si="1"/>
        <v>14920.515509740962</v>
      </c>
      <c r="O49" s="92"/>
      <c r="P49" s="183"/>
      <c r="Q49" s="183"/>
    </row>
    <row r="50" spans="1:17" s="89" customFormat="1" ht="12">
      <c r="A50" s="90">
        <v>414</v>
      </c>
      <c r="B50" s="90">
        <v>414603209</v>
      </c>
      <c r="C50" s="89" t="s">
        <v>44</v>
      </c>
      <c r="D50" s="90">
        <v>603</v>
      </c>
      <c r="E50" s="91" t="s">
        <v>927</v>
      </c>
      <c r="F50" s="90">
        <v>209</v>
      </c>
      <c r="G50" s="89" t="s">
        <v>50</v>
      </c>
      <c r="H50" s="107">
        <v>64</v>
      </c>
      <c r="I50" s="92">
        <v>12277</v>
      </c>
      <c r="J50" s="92">
        <v>2755</v>
      </c>
      <c r="K50" s="92">
        <v>937.65</v>
      </c>
      <c r="M50" s="92">
        <f t="shared" si="0"/>
        <v>1858.5921447064175</v>
      </c>
      <c r="N50" s="92">
        <f t="shared" si="1"/>
        <v>3173.3774998422959</v>
      </c>
      <c r="O50" s="92"/>
      <c r="P50" s="183"/>
      <c r="Q50" s="183"/>
    </row>
    <row r="51" spans="1:17" s="89" customFormat="1" ht="12">
      <c r="A51" s="90">
        <v>414</v>
      </c>
      <c r="B51" s="90">
        <v>414603236</v>
      </c>
      <c r="C51" s="89" t="s">
        <v>44</v>
      </c>
      <c r="D51" s="90">
        <v>603</v>
      </c>
      <c r="E51" s="91" t="s">
        <v>927</v>
      </c>
      <c r="F51" s="90">
        <v>236</v>
      </c>
      <c r="G51" s="89" t="s">
        <v>51</v>
      </c>
      <c r="H51" s="107">
        <v>187</v>
      </c>
      <c r="I51" s="92">
        <v>12341</v>
      </c>
      <c r="J51" s="92">
        <v>2249</v>
      </c>
      <c r="K51" s="92">
        <v>937.65</v>
      </c>
      <c r="M51" s="92">
        <f t="shared" si="0"/>
        <v>1123.3483041853378</v>
      </c>
      <c r="N51" s="92">
        <f t="shared" si="1"/>
        <v>2675.2696123223104</v>
      </c>
      <c r="O51" s="92"/>
      <c r="P51" s="183"/>
      <c r="Q51" s="183"/>
    </row>
    <row r="52" spans="1:17" s="89" customFormat="1" ht="12">
      <c r="A52" s="90">
        <v>414</v>
      </c>
      <c r="B52" s="90">
        <v>414603263</v>
      </c>
      <c r="C52" s="89" t="s">
        <v>44</v>
      </c>
      <c r="D52" s="90">
        <v>603</v>
      </c>
      <c r="E52" s="91" t="s">
        <v>927</v>
      </c>
      <c r="F52" s="90">
        <v>263</v>
      </c>
      <c r="G52" s="89" t="s">
        <v>52</v>
      </c>
      <c r="H52" s="107">
        <v>3</v>
      </c>
      <c r="I52" s="92">
        <v>10164</v>
      </c>
      <c r="J52" s="92">
        <v>2483</v>
      </c>
      <c r="K52" s="92">
        <v>937.65</v>
      </c>
      <c r="M52" s="92">
        <f t="shared" si="0"/>
        <v>3053.8886514423502</v>
      </c>
      <c r="N52" s="92">
        <f t="shared" si="1"/>
        <v>7052.510920841436</v>
      </c>
      <c r="O52" s="92"/>
      <c r="P52" s="183"/>
      <c r="Q52" s="183"/>
    </row>
    <row r="53" spans="1:17" s="89" customFormat="1" ht="12">
      <c r="A53" s="90">
        <v>414</v>
      </c>
      <c r="B53" s="90">
        <v>414603603</v>
      </c>
      <c r="C53" s="89" t="s">
        <v>44</v>
      </c>
      <c r="D53" s="90">
        <v>603</v>
      </c>
      <c r="E53" s="91" t="s">
        <v>927</v>
      </c>
      <c r="F53" s="90">
        <v>603</v>
      </c>
      <c r="G53" s="89" t="s">
        <v>927</v>
      </c>
      <c r="H53" s="107">
        <v>70</v>
      </c>
      <c r="I53" s="92">
        <v>12146</v>
      </c>
      <c r="J53" s="92">
        <v>1894</v>
      </c>
      <c r="K53" s="92">
        <v>937.65</v>
      </c>
      <c r="M53" s="92">
        <f t="shared" si="0"/>
        <v>984.17118294590546</v>
      </c>
      <c r="N53" s="92">
        <f t="shared" si="1"/>
        <v>2112.1401256042427</v>
      </c>
      <c r="O53" s="92"/>
      <c r="P53" s="183"/>
      <c r="Q53" s="183"/>
    </row>
    <row r="54" spans="1:17" s="89" customFormat="1" ht="12">
      <c r="A54" s="90">
        <v>414</v>
      </c>
      <c r="B54" s="90">
        <v>414603635</v>
      </c>
      <c r="C54" s="89" t="s">
        <v>44</v>
      </c>
      <c r="D54" s="90">
        <v>603</v>
      </c>
      <c r="E54" s="91" t="s">
        <v>927</v>
      </c>
      <c r="F54" s="90">
        <v>635</v>
      </c>
      <c r="G54" s="89" t="s">
        <v>54</v>
      </c>
      <c r="H54" s="107">
        <v>23</v>
      </c>
      <c r="I54" s="92">
        <v>10739</v>
      </c>
      <c r="J54" s="92">
        <v>4490</v>
      </c>
      <c r="K54" s="92">
        <v>937.65</v>
      </c>
      <c r="M54" s="92">
        <f t="shared" si="0"/>
        <v>3063.0816814339742</v>
      </c>
      <c r="N54" s="92">
        <f t="shared" si="1"/>
        <v>5657.1806320076321</v>
      </c>
      <c r="O54" s="92"/>
      <c r="P54" s="183"/>
      <c r="Q54" s="183"/>
    </row>
    <row r="55" spans="1:17" s="89" customFormat="1" ht="12">
      <c r="A55" s="90">
        <v>414</v>
      </c>
      <c r="B55" s="90">
        <v>414603715</v>
      </c>
      <c r="C55" s="89" t="s">
        <v>44</v>
      </c>
      <c r="D55" s="90">
        <v>603</v>
      </c>
      <c r="E55" s="91" t="s">
        <v>927</v>
      </c>
      <c r="F55" s="90">
        <v>715</v>
      </c>
      <c r="G55" s="89" t="s">
        <v>56</v>
      </c>
      <c r="H55" s="107">
        <v>9</v>
      </c>
      <c r="I55" s="92">
        <v>11078</v>
      </c>
      <c r="J55" s="92">
        <v>6353</v>
      </c>
      <c r="K55" s="92">
        <v>937.65</v>
      </c>
      <c r="M55" s="92">
        <f t="shared" si="0"/>
        <v>7418.330906633124</v>
      </c>
      <c r="N55" s="92">
        <f t="shared" si="1"/>
        <v>11051.193198597051</v>
      </c>
      <c r="O55" s="92"/>
      <c r="P55" s="183"/>
      <c r="Q55" s="183"/>
    </row>
    <row r="56" spans="1:17" s="89" customFormat="1" ht="12">
      <c r="A56" s="90">
        <v>416</v>
      </c>
      <c r="B56" s="90">
        <v>416035001</v>
      </c>
      <c r="C56" s="89" t="s">
        <v>57</v>
      </c>
      <c r="D56" s="90">
        <v>35</v>
      </c>
      <c r="E56" s="91" t="s">
        <v>12</v>
      </c>
      <c r="F56" s="90">
        <v>1</v>
      </c>
      <c r="G56" s="89" t="s">
        <v>59</v>
      </c>
      <c r="H56" s="107">
        <v>1</v>
      </c>
      <c r="I56" s="92">
        <v>11519</v>
      </c>
      <c r="J56" s="92">
        <v>2062</v>
      </c>
      <c r="K56" s="92">
        <v>937.65</v>
      </c>
      <c r="M56" s="92">
        <f t="shared" si="0"/>
        <v>1504.8541163515929</v>
      </c>
      <c r="N56" s="92">
        <f t="shared" si="1"/>
        <v>3262.757693974092</v>
      </c>
      <c r="O56" s="92"/>
      <c r="P56" s="183"/>
      <c r="Q56" s="183"/>
    </row>
    <row r="57" spans="1:17" s="89" customFormat="1" ht="12">
      <c r="A57" s="90">
        <v>416</v>
      </c>
      <c r="B57" s="90">
        <v>416035035</v>
      </c>
      <c r="C57" s="89" t="s">
        <v>57</v>
      </c>
      <c r="D57" s="90">
        <v>35</v>
      </c>
      <c r="E57" s="91" t="s">
        <v>12</v>
      </c>
      <c r="F57" s="90">
        <v>35</v>
      </c>
      <c r="G57" s="89" t="s">
        <v>12</v>
      </c>
      <c r="H57" s="107">
        <v>617</v>
      </c>
      <c r="I57" s="92">
        <v>14127</v>
      </c>
      <c r="J57" s="92">
        <v>4817</v>
      </c>
      <c r="K57" s="92">
        <v>937.65</v>
      </c>
      <c r="M57" s="92">
        <f t="shared" si="0"/>
        <v>2108.6682323951554</v>
      </c>
      <c r="N57" s="92">
        <f t="shared" si="1"/>
        <v>4966.3493354351449</v>
      </c>
      <c r="O57" s="92"/>
      <c r="P57" s="183"/>
      <c r="Q57" s="183"/>
    </row>
    <row r="58" spans="1:17" s="89" customFormat="1" ht="12">
      <c r="A58" s="90">
        <v>416</v>
      </c>
      <c r="B58" s="90">
        <v>416035044</v>
      </c>
      <c r="C58" s="89" t="s">
        <v>57</v>
      </c>
      <c r="D58" s="90">
        <v>35</v>
      </c>
      <c r="E58" s="91" t="s">
        <v>12</v>
      </c>
      <c r="F58" s="90">
        <v>44</v>
      </c>
      <c r="G58" s="89" t="s">
        <v>13</v>
      </c>
      <c r="H58" s="107">
        <v>8</v>
      </c>
      <c r="I58" s="92">
        <v>12958</v>
      </c>
      <c r="J58" s="92">
        <v>0</v>
      </c>
      <c r="K58" s="92">
        <v>937.65</v>
      </c>
      <c r="M58" s="92">
        <f t="shared" si="0"/>
        <v>0</v>
      </c>
      <c r="N58" s="92">
        <f t="shared" si="1"/>
        <v>853.51744210928155</v>
      </c>
      <c r="O58" s="92"/>
      <c r="P58" s="183"/>
      <c r="Q58" s="183"/>
    </row>
    <row r="59" spans="1:17" s="89" customFormat="1" ht="12">
      <c r="A59" s="90">
        <v>416</v>
      </c>
      <c r="B59" s="90">
        <v>416035048</v>
      </c>
      <c r="C59" s="89" t="s">
        <v>57</v>
      </c>
      <c r="D59" s="90">
        <v>35</v>
      </c>
      <c r="E59" s="91" t="s">
        <v>12</v>
      </c>
      <c r="F59" s="90">
        <v>48</v>
      </c>
      <c r="G59" s="89" t="s">
        <v>224</v>
      </c>
      <c r="H59" s="107">
        <v>1</v>
      </c>
      <c r="I59" s="92">
        <v>11373.557741625926</v>
      </c>
      <c r="J59" s="92">
        <v>9140</v>
      </c>
      <c r="K59" s="92">
        <v>937.65</v>
      </c>
      <c r="M59" s="92">
        <f t="shared" si="0"/>
        <v>5012.3495460646627</v>
      </c>
      <c r="N59" s="92">
        <f t="shared" si="1"/>
        <v>9208.9390409340667</v>
      </c>
      <c r="O59" s="92"/>
      <c r="P59" s="183"/>
      <c r="Q59" s="183"/>
    </row>
    <row r="60" spans="1:17" s="89" customFormat="1" ht="12">
      <c r="A60" s="90">
        <v>416</v>
      </c>
      <c r="B60" s="90">
        <v>416035049</v>
      </c>
      <c r="C60" s="89" t="s">
        <v>57</v>
      </c>
      <c r="D60" s="90">
        <v>35</v>
      </c>
      <c r="E60" s="91" t="s">
        <v>12</v>
      </c>
      <c r="F60" s="90">
        <v>49</v>
      </c>
      <c r="G60" s="89" t="s">
        <v>76</v>
      </c>
      <c r="H60" s="107">
        <v>1</v>
      </c>
      <c r="I60" s="92">
        <v>11519</v>
      </c>
      <c r="J60" s="92">
        <v>13711</v>
      </c>
      <c r="K60" s="92">
        <v>937.65</v>
      </c>
      <c r="M60" s="92">
        <f t="shared" si="0"/>
        <v>13404.460427117916</v>
      </c>
      <c r="N60" s="92">
        <f t="shared" si="1"/>
        <v>14577.789822958082</v>
      </c>
      <c r="O60" s="92"/>
      <c r="P60" s="183"/>
      <c r="Q60" s="183"/>
    </row>
    <row r="61" spans="1:17" s="89" customFormat="1" ht="12">
      <c r="A61" s="90">
        <v>416</v>
      </c>
      <c r="B61" s="90">
        <v>416035073</v>
      </c>
      <c r="C61" s="89" t="s">
        <v>57</v>
      </c>
      <c r="D61" s="90">
        <v>35</v>
      </c>
      <c r="E61" s="91" t="s">
        <v>12</v>
      </c>
      <c r="F61" s="90">
        <v>73</v>
      </c>
      <c r="G61" s="89" t="s">
        <v>24</v>
      </c>
      <c r="H61" s="107">
        <v>3</v>
      </c>
      <c r="I61" s="92">
        <v>12306</v>
      </c>
      <c r="J61" s="92">
        <v>8040</v>
      </c>
      <c r="K61" s="92">
        <v>937.65</v>
      </c>
      <c r="M61" s="92">
        <f t="shared" si="0"/>
        <v>5834.3818519770612</v>
      </c>
      <c r="N61" s="92">
        <f t="shared" si="1"/>
        <v>9575.5668750578952</v>
      </c>
      <c r="O61" s="92"/>
      <c r="P61" s="183"/>
      <c r="Q61" s="183"/>
    </row>
    <row r="62" spans="1:17" s="89" customFormat="1" ht="12">
      <c r="A62" s="90">
        <v>416</v>
      </c>
      <c r="B62" s="90">
        <v>416035220</v>
      </c>
      <c r="C62" s="89" t="s">
        <v>57</v>
      </c>
      <c r="D62" s="90">
        <v>35</v>
      </c>
      <c r="E62" s="91" t="s">
        <v>12</v>
      </c>
      <c r="F62" s="90">
        <v>220</v>
      </c>
      <c r="G62" s="89" t="s">
        <v>27</v>
      </c>
      <c r="H62" s="107">
        <v>1</v>
      </c>
      <c r="I62" s="92">
        <v>16118</v>
      </c>
      <c r="J62" s="92">
        <v>6910</v>
      </c>
      <c r="K62" s="92">
        <v>937.65</v>
      </c>
      <c r="M62" s="92">
        <f t="shared" si="0"/>
        <v>3578.8396677956043</v>
      </c>
      <c r="N62" s="92">
        <f t="shared" si="1"/>
        <v>6561.1599130891555</v>
      </c>
      <c r="O62" s="92"/>
      <c r="P62" s="183"/>
      <c r="Q62" s="183"/>
    </row>
    <row r="63" spans="1:17" s="89" customFormat="1" ht="12">
      <c r="A63" s="90">
        <v>416</v>
      </c>
      <c r="B63" s="90">
        <v>416035244</v>
      </c>
      <c r="C63" s="89" t="s">
        <v>57</v>
      </c>
      <c r="D63" s="90">
        <v>35</v>
      </c>
      <c r="E63" s="91" t="s">
        <v>12</v>
      </c>
      <c r="F63" s="90">
        <v>244</v>
      </c>
      <c r="G63" s="89" t="s">
        <v>28</v>
      </c>
      <c r="H63" s="107">
        <v>7</v>
      </c>
      <c r="I63" s="92">
        <v>13659</v>
      </c>
      <c r="J63" s="92">
        <v>4925</v>
      </c>
      <c r="K63" s="92">
        <v>937.65</v>
      </c>
      <c r="M63" s="92">
        <f t="shared" si="0"/>
        <v>3535.4043244061322</v>
      </c>
      <c r="N63" s="92">
        <f t="shared" si="1"/>
        <v>5534.4820893961587</v>
      </c>
      <c r="O63" s="92"/>
      <c r="P63" s="183"/>
      <c r="Q63" s="183"/>
    </row>
    <row r="64" spans="1:17" s="89" customFormat="1" ht="12">
      <c r="A64" s="90">
        <v>416</v>
      </c>
      <c r="B64" s="90">
        <v>416035285</v>
      </c>
      <c r="C64" s="89" t="s">
        <v>57</v>
      </c>
      <c r="D64" s="90">
        <v>35</v>
      </c>
      <c r="E64" s="91" t="s">
        <v>12</v>
      </c>
      <c r="F64" s="90">
        <v>285</v>
      </c>
      <c r="G64" s="89" t="s">
        <v>29</v>
      </c>
      <c r="H64" s="107">
        <v>3</v>
      </c>
      <c r="I64" s="92">
        <v>10872</v>
      </c>
      <c r="J64" s="92">
        <v>3081</v>
      </c>
      <c r="K64" s="92">
        <v>937.65</v>
      </c>
      <c r="M64" s="92">
        <f t="shared" si="0"/>
        <v>1329.1617294627013</v>
      </c>
      <c r="N64" s="92">
        <f t="shared" si="1"/>
        <v>3329.8005000890134</v>
      </c>
      <c r="O64" s="92"/>
      <c r="P64" s="183"/>
      <c r="Q64" s="183"/>
    </row>
    <row r="65" spans="1:17" s="89" customFormat="1" ht="12">
      <c r="A65" s="90">
        <v>416</v>
      </c>
      <c r="B65" s="90">
        <v>416035307</v>
      </c>
      <c r="C65" s="89" t="s">
        <v>57</v>
      </c>
      <c r="D65" s="90">
        <v>35</v>
      </c>
      <c r="E65" s="91" t="s">
        <v>12</v>
      </c>
      <c r="F65" s="90">
        <v>307</v>
      </c>
      <c r="G65" s="89" t="s">
        <v>178</v>
      </c>
      <c r="H65" s="107">
        <v>1</v>
      </c>
      <c r="I65" s="92">
        <v>9576</v>
      </c>
      <c r="J65" s="92">
        <v>4026</v>
      </c>
      <c r="K65" s="92">
        <v>937.65</v>
      </c>
      <c r="M65" s="92">
        <f t="shared" si="0"/>
        <v>1678.8818310905863</v>
      </c>
      <c r="N65" s="92">
        <f t="shared" si="1"/>
        <v>3760.285107783342</v>
      </c>
      <c r="O65" s="92"/>
      <c r="P65" s="183"/>
      <c r="Q65" s="183"/>
    </row>
    <row r="66" spans="1:17" s="89" customFormat="1" ht="12">
      <c r="A66" s="90">
        <v>417</v>
      </c>
      <c r="B66" s="90">
        <v>417035035</v>
      </c>
      <c r="C66" s="89" t="s">
        <v>58</v>
      </c>
      <c r="D66" s="90">
        <v>35</v>
      </c>
      <c r="E66" s="91" t="s">
        <v>12</v>
      </c>
      <c r="F66" s="90">
        <v>35</v>
      </c>
      <c r="G66" s="89" t="s">
        <v>12</v>
      </c>
      <c r="H66" s="107">
        <v>315</v>
      </c>
      <c r="I66" s="92">
        <v>14236</v>
      </c>
      <c r="J66" s="92">
        <v>4854</v>
      </c>
      <c r="K66" s="92">
        <v>937.65</v>
      </c>
      <c r="M66" s="92">
        <f t="shared" si="0"/>
        <v>2124.9381295658986</v>
      </c>
      <c r="N66" s="92">
        <f t="shared" si="1"/>
        <v>5004.6683046120706</v>
      </c>
      <c r="O66" s="92"/>
      <c r="P66" s="183"/>
      <c r="Q66" s="183"/>
    </row>
    <row r="67" spans="1:17" s="89" customFormat="1" ht="12">
      <c r="A67" s="90">
        <v>417</v>
      </c>
      <c r="B67" s="90">
        <v>417035044</v>
      </c>
      <c r="C67" s="89" t="s">
        <v>58</v>
      </c>
      <c r="D67" s="90">
        <v>35</v>
      </c>
      <c r="E67" s="91" t="s">
        <v>12</v>
      </c>
      <c r="F67" s="90">
        <v>44</v>
      </c>
      <c r="G67" s="89" t="s">
        <v>13</v>
      </c>
      <c r="H67" s="107">
        <v>2</v>
      </c>
      <c r="I67" s="92">
        <v>14989</v>
      </c>
      <c r="J67" s="92">
        <v>0</v>
      </c>
      <c r="K67" s="92">
        <v>937.65</v>
      </c>
      <c r="M67" s="92">
        <f t="shared" si="0"/>
        <v>0</v>
      </c>
      <c r="N67" s="92">
        <f t="shared" si="1"/>
        <v>987.29533413922036</v>
      </c>
      <c r="O67" s="92"/>
      <c r="P67" s="183"/>
      <c r="Q67" s="183"/>
    </row>
    <row r="68" spans="1:17" s="89" customFormat="1" ht="12">
      <c r="A68" s="90">
        <v>417</v>
      </c>
      <c r="B68" s="90">
        <v>417035100</v>
      </c>
      <c r="C68" s="89" t="s">
        <v>58</v>
      </c>
      <c r="D68" s="90">
        <v>35</v>
      </c>
      <c r="E68" s="91" t="s">
        <v>12</v>
      </c>
      <c r="F68" s="90">
        <v>100</v>
      </c>
      <c r="G68" s="89" t="s">
        <v>60</v>
      </c>
      <c r="H68" s="107">
        <v>4</v>
      </c>
      <c r="I68" s="92">
        <v>13488</v>
      </c>
      <c r="J68" s="92">
        <v>5555</v>
      </c>
      <c r="K68" s="92">
        <v>937.65</v>
      </c>
      <c r="M68" s="92">
        <f t="shared" si="0"/>
        <v>4673.3534450106927</v>
      </c>
      <c r="N68" s="92">
        <f t="shared" si="1"/>
        <v>6931.6344791961965</v>
      </c>
      <c r="O68" s="92"/>
      <c r="P68" s="183"/>
      <c r="Q68" s="183"/>
    </row>
    <row r="69" spans="1:17" s="89" customFormat="1" ht="12">
      <c r="A69" s="90">
        <v>417</v>
      </c>
      <c r="B69" s="90">
        <v>417035133</v>
      </c>
      <c r="C69" s="89" t="s">
        <v>58</v>
      </c>
      <c r="D69" s="90">
        <v>35</v>
      </c>
      <c r="E69" s="91" t="s">
        <v>12</v>
      </c>
      <c r="F69" s="90">
        <v>133</v>
      </c>
      <c r="G69" s="89" t="s">
        <v>61</v>
      </c>
      <c r="H69" s="107">
        <v>2</v>
      </c>
      <c r="I69" s="92">
        <v>9738</v>
      </c>
      <c r="J69" s="92">
        <v>1926</v>
      </c>
      <c r="K69" s="92">
        <v>937.65</v>
      </c>
      <c r="M69" s="92">
        <f t="shared" si="0"/>
        <v>1573.6901479905246</v>
      </c>
      <c r="N69" s="92">
        <f t="shared" si="1"/>
        <v>3051.939532764256</v>
      </c>
      <c r="O69" s="92"/>
      <c r="P69" s="183"/>
      <c r="Q69" s="183"/>
    </row>
    <row r="70" spans="1:17" s="89" customFormat="1" ht="12">
      <c r="A70" s="90">
        <v>417</v>
      </c>
      <c r="B70" s="90">
        <v>417035243</v>
      </c>
      <c r="C70" s="89" t="s">
        <v>58</v>
      </c>
      <c r="D70" s="90">
        <v>35</v>
      </c>
      <c r="E70" s="91" t="s">
        <v>12</v>
      </c>
      <c r="F70" s="90">
        <v>243</v>
      </c>
      <c r="G70" s="89" t="s">
        <v>84</v>
      </c>
      <c r="H70" s="107">
        <v>1</v>
      </c>
      <c r="I70" s="92">
        <v>9952</v>
      </c>
      <c r="J70" s="92">
        <v>2060</v>
      </c>
      <c r="K70" s="92">
        <v>937.65</v>
      </c>
      <c r="M70" s="92">
        <f t="shared" si="0"/>
        <v>1428.9655842833999</v>
      </c>
      <c r="N70" s="92">
        <f t="shared" si="1"/>
        <v>2424.4375173579483</v>
      </c>
      <c r="O70" s="92"/>
      <c r="P70" s="183"/>
      <c r="Q70" s="183"/>
    </row>
    <row r="71" spans="1:17" s="89" customFormat="1" ht="12">
      <c r="A71" s="90">
        <v>417</v>
      </c>
      <c r="B71" s="90">
        <v>417035244</v>
      </c>
      <c r="C71" s="89" t="s">
        <v>58</v>
      </c>
      <c r="D71" s="90">
        <v>35</v>
      </c>
      <c r="E71" s="91" t="s">
        <v>12</v>
      </c>
      <c r="F71" s="90">
        <v>244</v>
      </c>
      <c r="G71" s="89" t="s">
        <v>28</v>
      </c>
      <c r="H71" s="107">
        <v>6</v>
      </c>
      <c r="I71" s="92">
        <v>13157</v>
      </c>
      <c r="J71" s="92">
        <v>4744</v>
      </c>
      <c r="K71" s="92">
        <v>937.65</v>
      </c>
      <c r="M71" s="92">
        <f t="shared" si="0"/>
        <v>3405.4699975262811</v>
      </c>
      <c r="N71" s="92">
        <f t="shared" si="1"/>
        <v>5331.0770078472269</v>
      </c>
      <c r="O71" s="92"/>
      <c r="P71" s="183"/>
      <c r="Q71" s="183"/>
    </row>
    <row r="72" spans="1:17" s="89" customFormat="1" ht="12">
      <c r="A72" s="90">
        <v>417</v>
      </c>
      <c r="B72" s="90">
        <v>417035258</v>
      </c>
      <c r="C72" s="89" t="s">
        <v>58</v>
      </c>
      <c r="D72" s="90">
        <v>35</v>
      </c>
      <c r="E72" s="91" t="s">
        <v>12</v>
      </c>
      <c r="F72" s="90">
        <v>258</v>
      </c>
      <c r="G72" s="89" t="s">
        <v>102</v>
      </c>
      <c r="H72" s="107">
        <v>2</v>
      </c>
      <c r="I72" s="92">
        <v>14801</v>
      </c>
      <c r="J72" s="92">
        <v>3196</v>
      </c>
      <c r="K72" s="92">
        <v>937.65</v>
      </c>
      <c r="M72" s="92">
        <f t="shared" si="0"/>
        <v>2072.5862215475718</v>
      </c>
      <c r="N72" s="92">
        <f t="shared" si="1"/>
        <v>5792.0075786873313</v>
      </c>
      <c r="O72" s="92"/>
      <c r="P72" s="183"/>
      <c r="Q72" s="183"/>
    </row>
    <row r="73" spans="1:17" s="89" customFormat="1" ht="12">
      <c r="A73" s="90">
        <v>417</v>
      </c>
      <c r="B73" s="90">
        <v>417035285</v>
      </c>
      <c r="C73" s="89" t="s">
        <v>58</v>
      </c>
      <c r="D73" s="90">
        <v>35</v>
      </c>
      <c r="E73" s="91" t="s">
        <v>12</v>
      </c>
      <c r="F73" s="90">
        <v>285</v>
      </c>
      <c r="G73" s="89" t="s">
        <v>29</v>
      </c>
      <c r="H73" s="107">
        <v>3</v>
      </c>
      <c r="I73" s="92">
        <v>9755</v>
      </c>
      <c r="J73" s="92">
        <v>2764</v>
      </c>
      <c r="K73" s="92">
        <v>937.65</v>
      </c>
      <c r="M73" s="92">
        <f t="shared" si="0"/>
        <v>1192.6023427988093</v>
      </c>
      <c r="N73" s="92">
        <f t="shared" si="1"/>
        <v>2987.6935134628711</v>
      </c>
      <c r="O73" s="92"/>
      <c r="P73" s="183"/>
      <c r="Q73" s="183"/>
    </row>
    <row r="74" spans="1:17" s="89" customFormat="1" ht="12">
      <c r="A74" s="90">
        <v>418</v>
      </c>
      <c r="B74" s="90">
        <v>418100014</v>
      </c>
      <c r="C74" s="89" t="s">
        <v>63</v>
      </c>
      <c r="D74" s="90">
        <v>100</v>
      </c>
      <c r="E74" s="91" t="s">
        <v>60</v>
      </c>
      <c r="F74" s="90">
        <v>14</v>
      </c>
      <c r="G74" s="89" t="s">
        <v>64</v>
      </c>
      <c r="H74" s="107">
        <v>5</v>
      </c>
      <c r="I74" s="92">
        <v>11182</v>
      </c>
      <c r="J74" s="92">
        <v>2992</v>
      </c>
      <c r="K74" s="92">
        <v>937.65</v>
      </c>
      <c r="M74" s="92">
        <f t="shared" ref="M74:M137" si="2">IF(VLOOKUP(F74,rabovefnd,16)&lt;100,0,((VLOOKUP(F74,rabovefnd,16)/100*I74)-I74))</f>
        <v>2457.2936007845874</v>
      </c>
      <c r="N74" s="92">
        <f t="shared" ref="N74:N137" si="3">IF(VLOOKUP(F74,rabovefnd,17)&lt;100,0,((VLOOKUP(F74,rabovefnd,17)/100)*I74)-I74)</f>
        <v>3728.1420978622373</v>
      </c>
      <c r="O74" s="92"/>
      <c r="P74" s="183"/>
      <c r="Q74" s="183"/>
    </row>
    <row r="75" spans="1:17" s="89" customFormat="1" ht="12">
      <c r="A75" s="90">
        <v>418</v>
      </c>
      <c r="B75" s="90">
        <v>418100100</v>
      </c>
      <c r="C75" s="89" t="s">
        <v>63</v>
      </c>
      <c r="D75" s="90">
        <v>100</v>
      </c>
      <c r="E75" s="91" t="s">
        <v>60</v>
      </c>
      <c r="F75" s="90">
        <v>100</v>
      </c>
      <c r="G75" s="89" t="s">
        <v>60</v>
      </c>
      <c r="H75" s="107">
        <v>350</v>
      </c>
      <c r="I75" s="92">
        <v>10907</v>
      </c>
      <c r="J75" s="92">
        <v>4492</v>
      </c>
      <c r="K75" s="92">
        <v>937.65</v>
      </c>
      <c r="M75" s="92">
        <f t="shared" si="2"/>
        <v>3779.0825937671725</v>
      </c>
      <c r="N75" s="92">
        <f t="shared" si="3"/>
        <v>5605.229631123435</v>
      </c>
      <c r="O75" s="92"/>
      <c r="P75" s="183"/>
      <c r="Q75" s="183"/>
    </row>
    <row r="76" spans="1:17" s="89" customFormat="1" ht="12">
      <c r="A76" s="90">
        <v>418</v>
      </c>
      <c r="B76" s="90">
        <v>418100136</v>
      </c>
      <c r="C76" s="89" t="s">
        <v>63</v>
      </c>
      <c r="D76" s="90">
        <v>100</v>
      </c>
      <c r="E76" s="91" t="s">
        <v>60</v>
      </c>
      <c r="F76" s="90">
        <v>136</v>
      </c>
      <c r="G76" s="89" t="s">
        <v>65</v>
      </c>
      <c r="H76" s="107">
        <v>13</v>
      </c>
      <c r="I76" s="92">
        <v>10147</v>
      </c>
      <c r="J76" s="92">
        <v>3224</v>
      </c>
      <c r="K76" s="92">
        <v>937.65</v>
      </c>
      <c r="M76" s="92">
        <f t="shared" si="2"/>
        <v>2000.5533998726332</v>
      </c>
      <c r="N76" s="92">
        <f t="shared" si="3"/>
        <v>3575.345453932945</v>
      </c>
      <c r="O76" s="92"/>
      <c r="P76" s="183"/>
      <c r="Q76" s="183"/>
    </row>
    <row r="77" spans="1:17" s="89" customFormat="1" ht="12">
      <c r="A77" s="90">
        <v>418</v>
      </c>
      <c r="B77" s="90">
        <v>418100139</v>
      </c>
      <c r="C77" s="89" t="s">
        <v>63</v>
      </c>
      <c r="D77" s="90">
        <v>100</v>
      </c>
      <c r="E77" s="91" t="s">
        <v>60</v>
      </c>
      <c r="F77" s="90">
        <v>139</v>
      </c>
      <c r="G77" s="89" t="s">
        <v>66</v>
      </c>
      <c r="H77" s="107">
        <v>3</v>
      </c>
      <c r="I77" s="92">
        <v>10137</v>
      </c>
      <c r="J77" s="92">
        <v>3360</v>
      </c>
      <c r="K77" s="92">
        <v>937.65</v>
      </c>
      <c r="M77" s="92">
        <f t="shared" si="2"/>
        <v>2255.5656767609689</v>
      </c>
      <c r="N77" s="92">
        <f t="shared" si="3"/>
        <v>4043.5888245448587</v>
      </c>
      <c r="O77" s="92"/>
      <c r="P77" s="183"/>
      <c r="Q77" s="183"/>
    </row>
    <row r="78" spans="1:17" s="89" customFormat="1" ht="12">
      <c r="A78" s="90">
        <v>418</v>
      </c>
      <c r="B78" s="90">
        <v>418100170</v>
      </c>
      <c r="C78" s="89" t="s">
        <v>63</v>
      </c>
      <c r="D78" s="90">
        <v>100</v>
      </c>
      <c r="E78" s="91" t="s">
        <v>60</v>
      </c>
      <c r="F78" s="90">
        <v>170</v>
      </c>
      <c r="G78" s="89" t="s">
        <v>67</v>
      </c>
      <c r="H78" s="107">
        <v>6</v>
      </c>
      <c r="I78" s="92">
        <v>11166</v>
      </c>
      <c r="J78" s="92">
        <v>3567</v>
      </c>
      <c r="K78" s="92">
        <v>937.65</v>
      </c>
      <c r="M78" s="92">
        <f t="shared" si="2"/>
        <v>2408.850152089226</v>
      </c>
      <c r="N78" s="92">
        <f t="shared" si="3"/>
        <v>4361.8424160863178</v>
      </c>
      <c r="O78" s="92"/>
      <c r="P78" s="183"/>
      <c r="Q78" s="183"/>
    </row>
    <row r="79" spans="1:17" s="89" customFormat="1" ht="12">
      <c r="A79" s="90">
        <v>418</v>
      </c>
      <c r="B79" s="90">
        <v>418100185</v>
      </c>
      <c r="C79" s="89" t="s">
        <v>63</v>
      </c>
      <c r="D79" s="90">
        <v>100</v>
      </c>
      <c r="E79" s="91" t="s">
        <v>60</v>
      </c>
      <c r="F79" s="90">
        <v>185</v>
      </c>
      <c r="G79" s="89" t="s">
        <v>186</v>
      </c>
      <c r="H79" s="107">
        <v>1</v>
      </c>
      <c r="I79" s="92">
        <v>9156</v>
      </c>
      <c r="J79" s="92">
        <v>1490</v>
      </c>
      <c r="K79" s="92">
        <v>937.65</v>
      </c>
      <c r="M79" s="92">
        <f t="shared" si="2"/>
        <v>714.71451526590681</v>
      </c>
      <c r="N79" s="92">
        <f t="shared" si="3"/>
        <v>1715.7585274015928</v>
      </c>
      <c r="O79" s="92"/>
      <c r="P79" s="183"/>
      <c r="Q79" s="183"/>
    </row>
    <row r="80" spans="1:17" s="89" customFormat="1" ht="12">
      <c r="A80" s="90">
        <v>418</v>
      </c>
      <c r="B80" s="90">
        <v>418100198</v>
      </c>
      <c r="C80" s="89" t="s">
        <v>63</v>
      </c>
      <c r="D80" s="90">
        <v>100</v>
      </c>
      <c r="E80" s="91" t="s">
        <v>60</v>
      </c>
      <c r="F80" s="90">
        <v>198</v>
      </c>
      <c r="G80" s="89" t="s">
        <v>68</v>
      </c>
      <c r="H80" s="107">
        <v>15</v>
      </c>
      <c r="I80" s="92">
        <v>9597</v>
      </c>
      <c r="J80" s="92">
        <v>3546</v>
      </c>
      <c r="K80" s="92">
        <v>937.65</v>
      </c>
      <c r="M80" s="92">
        <f t="shared" si="2"/>
        <v>1868.119142857975</v>
      </c>
      <c r="N80" s="92">
        <f t="shared" si="3"/>
        <v>3977.4088643123141</v>
      </c>
      <c r="O80" s="92"/>
      <c r="P80" s="183"/>
      <c r="Q80" s="183"/>
    </row>
    <row r="81" spans="1:17" s="89" customFormat="1" ht="12">
      <c r="A81" s="90">
        <v>418</v>
      </c>
      <c r="B81" s="90">
        <v>418100288</v>
      </c>
      <c r="C81" s="89" t="s">
        <v>63</v>
      </c>
      <c r="D81" s="90">
        <v>100</v>
      </c>
      <c r="E81" s="91" t="s">
        <v>60</v>
      </c>
      <c r="F81" s="90">
        <v>288</v>
      </c>
      <c r="G81" s="89" t="s">
        <v>70</v>
      </c>
      <c r="H81" s="107">
        <v>3</v>
      </c>
      <c r="I81" s="92">
        <v>11771</v>
      </c>
      <c r="J81" s="92">
        <v>7984</v>
      </c>
      <c r="K81" s="92">
        <v>937.65</v>
      </c>
      <c r="M81" s="92">
        <f t="shared" si="2"/>
        <v>4043.380387197165</v>
      </c>
      <c r="N81" s="92">
        <f t="shared" si="3"/>
        <v>7475.1192679602354</v>
      </c>
      <c r="O81" s="92"/>
      <c r="P81" s="183"/>
      <c r="Q81" s="183"/>
    </row>
    <row r="82" spans="1:17" s="89" customFormat="1" ht="12">
      <c r="A82" s="90">
        <v>419</v>
      </c>
      <c r="B82" s="90">
        <v>419035035</v>
      </c>
      <c r="C82" s="89" t="s">
        <v>74</v>
      </c>
      <c r="D82" s="90">
        <v>35</v>
      </c>
      <c r="E82" s="91" t="s">
        <v>12</v>
      </c>
      <c r="F82" s="90">
        <v>35</v>
      </c>
      <c r="G82" s="89" t="s">
        <v>12</v>
      </c>
      <c r="H82" s="107">
        <v>204</v>
      </c>
      <c r="I82" s="92">
        <v>13070</v>
      </c>
      <c r="J82" s="92">
        <v>4456</v>
      </c>
      <c r="K82" s="92">
        <v>937.65</v>
      </c>
      <c r="M82" s="92">
        <f t="shared" si="2"/>
        <v>1950.8950093724561</v>
      </c>
      <c r="N82" s="92">
        <f t="shared" si="3"/>
        <v>4594.7607994717473</v>
      </c>
      <c r="O82" s="92"/>
      <c r="P82" s="183"/>
      <c r="Q82" s="183"/>
    </row>
    <row r="83" spans="1:17" s="89" customFormat="1" ht="12">
      <c r="A83" s="90">
        <v>419</v>
      </c>
      <c r="B83" s="90">
        <v>419035044</v>
      </c>
      <c r="C83" s="89" t="s">
        <v>74</v>
      </c>
      <c r="D83" s="90">
        <v>35</v>
      </c>
      <c r="E83" s="91" t="s">
        <v>12</v>
      </c>
      <c r="F83" s="90">
        <v>44</v>
      </c>
      <c r="G83" s="89" t="s">
        <v>13</v>
      </c>
      <c r="H83" s="107">
        <v>2</v>
      </c>
      <c r="I83" s="92">
        <v>12094</v>
      </c>
      <c r="J83" s="92">
        <v>0</v>
      </c>
      <c r="K83" s="92">
        <v>937.65</v>
      </c>
      <c r="M83" s="92">
        <f t="shared" si="2"/>
        <v>0</v>
      </c>
      <c r="N83" s="92">
        <f t="shared" si="3"/>
        <v>796.60749690304328</v>
      </c>
      <c r="O83" s="92"/>
      <c r="P83" s="183"/>
      <c r="Q83" s="183"/>
    </row>
    <row r="84" spans="1:17" s="89" customFormat="1" ht="12">
      <c r="A84" s="90">
        <v>419</v>
      </c>
      <c r="B84" s="90">
        <v>419035165</v>
      </c>
      <c r="C84" s="89" t="s">
        <v>74</v>
      </c>
      <c r="D84" s="90">
        <v>35</v>
      </c>
      <c r="E84" s="91" t="s">
        <v>12</v>
      </c>
      <c r="F84" s="90">
        <v>165</v>
      </c>
      <c r="G84" s="89" t="s">
        <v>18</v>
      </c>
      <c r="H84" s="107">
        <v>2</v>
      </c>
      <c r="I84" s="92">
        <v>9576</v>
      </c>
      <c r="J84" s="92">
        <v>174</v>
      </c>
      <c r="K84" s="92">
        <v>937.65</v>
      </c>
      <c r="M84" s="92">
        <f t="shared" si="2"/>
        <v>0</v>
      </c>
      <c r="N84" s="92">
        <f t="shared" si="3"/>
        <v>553.01544068945987</v>
      </c>
      <c r="O84" s="92"/>
      <c r="P84" s="183"/>
      <c r="Q84" s="183"/>
    </row>
    <row r="85" spans="1:17" s="89" customFormat="1" ht="12">
      <c r="A85" s="90">
        <v>419</v>
      </c>
      <c r="B85" s="90">
        <v>419035243</v>
      </c>
      <c r="C85" s="89" t="s">
        <v>74</v>
      </c>
      <c r="D85" s="90">
        <v>35</v>
      </c>
      <c r="E85" s="91" t="s">
        <v>12</v>
      </c>
      <c r="F85" s="90">
        <v>243</v>
      </c>
      <c r="G85" s="89" t="s">
        <v>84</v>
      </c>
      <c r="H85" s="107">
        <v>4</v>
      </c>
      <c r="I85" s="92">
        <v>11985</v>
      </c>
      <c r="J85" s="92">
        <v>2481</v>
      </c>
      <c r="K85" s="92">
        <v>937.65</v>
      </c>
      <c r="M85" s="92">
        <f t="shared" si="2"/>
        <v>1720.8754549474015</v>
      </c>
      <c r="N85" s="92">
        <f t="shared" si="3"/>
        <v>2919.7029386590657</v>
      </c>
      <c r="O85" s="92"/>
      <c r="P85" s="183"/>
      <c r="Q85" s="183"/>
    </row>
    <row r="86" spans="1:17" s="89" customFormat="1" ht="12">
      <c r="A86" s="90">
        <v>419</v>
      </c>
      <c r="B86" s="90">
        <v>419035244</v>
      </c>
      <c r="C86" s="89" t="s">
        <v>74</v>
      </c>
      <c r="D86" s="90">
        <v>35</v>
      </c>
      <c r="E86" s="91" t="s">
        <v>12</v>
      </c>
      <c r="F86" s="90">
        <v>244</v>
      </c>
      <c r="G86" s="89" t="s">
        <v>28</v>
      </c>
      <c r="H86" s="107">
        <v>4</v>
      </c>
      <c r="I86" s="92">
        <v>14503</v>
      </c>
      <c r="J86" s="92">
        <v>5230</v>
      </c>
      <c r="K86" s="92">
        <v>937.65</v>
      </c>
      <c r="M86" s="92">
        <f t="shared" si="2"/>
        <v>3753.8596468893884</v>
      </c>
      <c r="N86" s="92">
        <f t="shared" si="3"/>
        <v>5876.4619476178705</v>
      </c>
      <c r="O86" s="92"/>
      <c r="P86" s="183"/>
      <c r="Q86" s="183"/>
    </row>
    <row r="87" spans="1:17" s="89" customFormat="1" ht="12">
      <c r="A87" s="90">
        <v>420</v>
      </c>
      <c r="B87" s="90">
        <v>420049010</v>
      </c>
      <c r="C87" s="89" t="s">
        <v>75</v>
      </c>
      <c r="D87" s="90">
        <v>49</v>
      </c>
      <c r="E87" s="91" t="s">
        <v>76</v>
      </c>
      <c r="F87" s="90">
        <v>10</v>
      </c>
      <c r="G87" s="89" t="s">
        <v>77</v>
      </c>
      <c r="H87" s="107">
        <v>3</v>
      </c>
      <c r="I87" s="92">
        <v>14374</v>
      </c>
      <c r="J87" s="92">
        <v>4668</v>
      </c>
      <c r="K87" s="92">
        <v>937.65</v>
      </c>
      <c r="M87" s="92">
        <f t="shared" si="2"/>
        <v>3341.2061482725476</v>
      </c>
      <c r="N87" s="92">
        <f t="shared" si="3"/>
        <v>4742.4439012679941</v>
      </c>
      <c r="O87" s="92"/>
      <c r="P87" s="183"/>
      <c r="Q87" s="183"/>
    </row>
    <row r="88" spans="1:17" s="89" customFormat="1" ht="12">
      <c r="A88" s="90">
        <v>420</v>
      </c>
      <c r="B88" s="90">
        <v>420049014</v>
      </c>
      <c r="C88" s="89" t="s">
        <v>75</v>
      </c>
      <c r="D88" s="90">
        <v>49</v>
      </c>
      <c r="E88" s="91" t="s">
        <v>76</v>
      </c>
      <c r="F88" s="90">
        <v>14</v>
      </c>
      <c r="G88" s="89" t="s">
        <v>64</v>
      </c>
      <c r="H88" s="107">
        <v>1</v>
      </c>
      <c r="I88" s="92">
        <v>9935</v>
      </c>
      <c r="J88" s="92">
        <v>2659</v>
      </c>
      <c r="K88" s="92">
        <v>937.65</v>
      </c>
      <c r="M88" s="92">
        <f t="shared" si="2"/>
        <v>2183.2598751381574</v>
      </c>
      <c r="N88" s="92">
        <f t="shared" si="3"/>
        <v>3312.3852389788335</v>
      </c>
      <c r="O88" s="92"/>
      <c r="P88" s="183"/>
      <c r="Q88" s="183"/>
    </row>
    <row r="89" spans="1:17" s="89" customFormat="1" ht="12">
      <c r="A89" s="90">
        <v>420</v>
      </c>
      <c r="B89" s="90">
        <v>420049023</v>
      </c>
      <c r="C89" s="89" t="s">
        <v>75</v>
      </c>
      <c r="D89" s="90">
        <v>49</v>
      </c>
      <c r="E89" s="91" t="s">
        <v>76</v>
      </c>
      <c r="F89" s="90">
        <v>23</v>
      </c>
      <c r="G89" s="89" t="s">
        <v>78</v>
      </c>
      <c r="H89" s="107">
        <v>1</v>
      </c>
      <c r="I89" s="92">
        <v>10075</v>
      </c>
      <c r="J89" s="92">
        <v>5971</v>
      </c>
      <c r="K89" s="92">
        <v>937.65</v>
      </c>
      <c r="M89" s="92">
        <f t="shared" si="2"/>
        <v>4540.7152460159941</v>
      </c>
      <c r="N89" s="92">
        <f t="shared" si="3"/>
        <v>6395.2172197062791</v>
      </c>
      <c r="O89" s="92"/>
      <c r="P89" s="183"/>
      <c r="Q89" s="183"/>
    </row>
    <row r="90" spans="1:17" s="89" customFormat="1" ht="12">
      <c r="A90" s="90">
        <v>420</v>
      </c>
      <c r="B90" s="90">
        <v>420049026</v>
      </c>
      <c r="C90" s="89" t="s">
        <v>75</v>
      </c>
      <c r="D90" s="90">
        <v>49</v>
      </c>
      <c r="E90" s="91" t="s">
        <v>76</v>
      </c>
      <c r="F90" s="90">
        <v>26</v>
      </c>
      <c r="G90" s="89" t="s">
        <v>79</v>
      </c>
      <c r="H90" s="107">
        <v>2</v>
      </c>
      <c r="I90" s="92">
        <v>14347</v>
      </c>
      <c r="J90" s="92">
        <v>4600</v>
      </c>
      <c r="K90" s="92">
        <v>937.65</v>
      </c>
      <c r="M90" s="92">
        <f t="shared" si="2"/>
        <v>2614.1192572675973</v>
      </c>
      <c r="N90" s="92">
        <f t="shared" si="3"/>
        <v>4324.8533837388713</v>
      </c>
      <c r="O90" s="92"/>
      <c r="P90" s="183"/>
      <c r="Q90" s="183"/>
    </row>
    <row r="91" spans="1:17" s="89" customFormat="1" ht="12">
      <c r="A91" s="90">
        <v>420</v>
      </c>
      <c r="B91" s="90">
        <v>420049031</v>
      </c>
      <c r="C91" s="89" t="s">
        <v>75</v>
      </c>
      <c r="D91" s="90">
        <v>49</v>
      </c>
      <c r="E91" s="91" t="s">
        <v>76</v>
      </c>
      <c r="F91" s="90">
        <v>31</v>
      </c>
      <c r="G91" s="89" t="s">
        <v>80</v>
      </c>
      <c r="H91" s="107">
        <v>2</v>
      </c>
      <c r="I91" s="92">
        <v>10128</v>
      </c>
      <c r="J91" s="92">
        <v>4765</v>
      </c>
      <c r="K91" s="92">
        <v>937.65</v>
      </c>
      <c r="M91" s="92">
        <f t="shared" si="2"/>
        <v>2681.9887853210894</v>
      </c>
      <c r="N91" s="92">
        <f t="shared" si="3"/>
        <v>4827.5573312381457</v>
      </c>
      <c r="O91" s="92"/>
      <c r="P91" s="183"/>
      <c r="Q91" s="183"/>
    </row>
    <row r="92" spans="1:17" s="89" customFormat="1" ht="12">
      <c r="A92" s="90">
        <v>420</v>
      </c>
      <c r="B92" s="90">
        <v>420049035</v>
      </c>
      <c r="C92" s="89" t="s">
        <v>75</v>
      </c>
      <c r="D92" s="90">
        <v>49</v>
      </c>
      <c r="E92" s="91" t="s">
        <v>76</v>
      </c>
      <c r="F92" s="90">
        <v>35</v>
      </c>
      <c r="G92" s="89" t="s">
        <v>12</v>
      </c>
      <c r="H92" s="107">
        <v>51</v>
      </c>
      <c r="I92" s="92">
        <v>13612</v>
      </c>
      <c r="J92" s="92">
        <v>4641</v>
      </c>
      <c r="K92" s="92">
        <v>937.65</v>
      </c>
      <c r="M92" s="92">
        <f t="shared" si="2"/>
        <v>2031.7966998911925</v>
      </c>
      <c r="N92" s="92">
        <f t="shared" si="3"/>
        <v>4785.3009948285689</v>
      </c>
      <c r="O92" s="92"/>
      <c r="P92" s="183"/>
      <c r="Q92" s="183"/>
    </row>
    <row r="93" spans="1:17" s="89" customFormat="1" ht="12">
      <c r="A93" s="90">
        <v>420</v>
      </c>
      <c r="B93" s="90">
        <v>420049044</v>
      </c>
      <c r="C93" s="89" t="s">
        <v>75</v>
      </c>
      <c r="D93" s="90">
        <v>49</v>
      </c>
      <c r="E93" s="91" t="s">
        <v>76</v>
      </c>
      <c r="F93" s="90">
        <v>44</v>
      </c>
      <c r="G93" s="89" t="s">
        <v>13</v>
      </c>
      <c r="H93" s="107">
        <v>2</v>
      </c>
      <c r="I93" s="92">
        <v>15260</v>
      </c>
      <c r="J93" s="92">
        <v>0</v>
      </c>
      <c r="K93" s="92">
        <v>937.65</v>
      </c>
      <c r="M93" s="92">
        <f t="shared" si="2"/>
        <v>0</v>
      </c>
      <c r="N93" s="92">
        <f t="shared" si="3"/>
        <v>1005.1455600083063</v>
      </c>
      <c r="O93" s="92"/>
      <c r="P93" s="183"/>
      <c r="Q93" s="183"/>
    </row>
    <row r="94" spans="1:17" s="89" customFormat="1" ht="12">
      <c r="A94" s="90">
        <v>420</v>
      </c>
      <c r="B94" s="90">
        <v>420049049</v>
      </c>
      <c r="C94" s="89" t="s">
        <v>75</v>
      </c>
      <c r="D94" s="90">
        <v>49</v>
      </c>
      <c r="E94" s="91" t="s">
        <v>76</v>
      </c>
      <c r="F94" s="90">
        <v>49</v>
      </c>
      <c r="G94" s="89" t="s">
        <v>76</v>
      </c>
      <c r="H94" s="107">
        <v>219</v>
      </c>
      <c r="I94" s="92">
        <v>13164</v>
      </c>
      <c r="J94" s="92">
        <v>15669</v>
      </c>
      <c r="K94" s="92">
        <v>937.65</v>
      </c>
      <c r="M94" s="92">
        <f t="shared" si="2"/>
        <v>15318.718383764237</v>
      </c>
      <c r="N94" s="92">
        <f t="shared" si="3"/>
        <v>16659.608058808943</v>
      </c>
      <c r="O94" s="92"/>
      <c r="P94" s="183"/>
      <c r="Q94" s="183"/>
    </row>
    <row r="95" spans="1:17" s="89" customFormat="1" ht="12">
      <c r="A95" s="90">
        <v>420</v>
      </c>
      <c r="B95" s="90">
        <v>420049057</v>
      </c>
      <c r="C95" s="89" t="s">
        <v>75</v>
      </c>
      <c r="D95" s="90">
        <v>49</v>
      </c>
      <c r="E95" s="91" t="s">
        <v>76</v>
      </c>
      <c r="F95" s="90">
        <v>57</v>
      </c>
      <c r="G95" s="89" t="s">
        <v>14</v>
      </c>
      <c r="H95" s="107">
        <v>5</v>
      </c>
      <c r="I95" s="92">
        <v>10910</v>
      </c>
      <c r="J95" s="92">
        <v>292</v>
      </c>
      <c r="K95" s="92">
        <v>937.65</v>
      </c>
      <c r="M95" s="92">
        <f t="shared" si="2"/>
        <v>0</v>
      </c>
      <c r="N95" s="92">
        <f t="shared" si="3"/>
        <v>574.81086497913566</v>
      </c>
      <c r="O95" s="92"/>
      <c r="P95" s="183"/>
      <c r="Q95" s="183"/>
    </row>
    <row r="96" spans="1:17" s="89" customFormat="1" ht="12">
      <c r="A96" s="90">
        <v>420</v>
      </c>
      <c r="B96" s="90">
        <v>420049067</v>
      </c>
      <c r="C96" s="89" t="s">
        <v>75</v>
      </c>
      <c r="D96" s="90">
        <v>49</v>
      </c>
      <c r="E96" s="91" t="s">
        <v>76</v>
      </c>
      <c r="F96" s="90">
        <v>67</v>
      </c>
      <c r="G96" s="89" t="s">
        <v>242</v>
      </c>
      <c r="H96" s="107">
        <v>1</v>
      </c>
      <c r="I96" s="92">
        <v>10128</v>
      </c>
      <c r="J96" s="92">
        <v>10141</v>
      </c>
      <c r="K96" s="92">
        <v>937.65</v>
      </c>
      <c r="M96" s="92">
        <f t="shared" si="2"/>
        <v>7700.4522865389335</v>
      </c>
      <c r="N96" s="92">
        <f t="shared" si="3"/>
        <v>10190.963149588486</v>
      </c>
      <c r="O96" s="92"/>
      <c r="P96" s="183"/>
      <c r="Q96" s="183"/>
    </row>
    <row r="97" spans="1:17" s="89" customFormat="1" ht="12">
      <c r="A97" s="90">
        <v>420</v>
      </c>
      <c r="B97" s="90">
        <v>420049093</v>
      </c>
      <c r="C97" s="89" t="s">
        <v>75</v>
      </c>
      <c r="D97" s="90">
        <v>49</v>
      </c>
      <c r="E97" s="91" t="s">
        <v>76</v>
      </c>
      <c r="F97" s="90">
        <v>93</v>
      </c>
      <c r="G97" s="89" t="s">
        <v>15</v>
      </c>
      <c r="H97" s="107">
        <v>15</v>
      </c>
      <c r="I97" s="92">
        <v>12315</v>
      </c>
      <c r="J97" s="92">
        <v>420</v>
      </c>
      <c r="K97" s="92">
        <v>937.65</v>
      </c>
      <c r="M97" s="92">
        <f t="shared" si="2"/>
        <v>0</v>
      </c>
      <c r="N97" s="92">
        <f t="shared" si="3"/>
        <v>610.9196784943797</v>
      </c>
      <c r="O97" s="92"/>
      <c r="P97" s="183"/>
      <c r="Q97" s="183"/>
    </row>
    <row r="98" spans="1:17" s="89" customFormat="1" ht="12">
      <c r="A98" s="90">
        <v>420</v>
      </c>
      <c r="B98" s="90">
        <v>420049155</v>
      </c>
      <c r="C98" s="89" t="s">
        <v>75</v>
      </c>
      <c r="D98" s="90">
        <v>49</v>
      </c>
      <c r="E98" s="91" t="s">
        <v>76</v>
      </c>
      <c r="F98" s="90">
        <v>155</v>
      </c>
      <c r="G98" s="89" t="s">
        <v>16</v>
      </c>
      <c r="H98" s="107">
        <v>1</v>
      </c>
      <c r="I98" s="92">
        <v>14327</v>
      </c>
      <c r="J98" s="92">
        <v>9544</v>
      </c>
      <c r="K98" s="92">
        <v>937.65</v>
      </c>
      <c r="M98" s="92">
        <f t="shared" si="2"/>
        <v>8725.9798064267088</v>
      </c>
      <c r="N98" s="92">
        <f t="shared" si="3"/>
        <v>10260.288506094708</v>
      </c>
      <c r="O98" s="92"/>
      <c r="P98" s="183"/>
      <c r="Q98" s="183"/>
    </row>
    <row r="99" spans="1:17" s="89" customFormat="1" ht="12">
      <c r="A99" s="90">
        <v>420</v>
      </c>
      <c r="B99" s="90">
        <v>420049163</v>
      </c>
      <c r="C99" s="89" t="s">
        <v>75</v>
      </c>
      <c r="D99" s="90">
        <v>49</v>
      </c>
      <c r="E99" s="91" t="s">
        <v>76</v>
      </c>
      <c r="F99" s="90">
        <v>163</v>
      </c>
      <c r="G99" s="89" t="s">
        <v>17</v>
      </c>
      <c r="H99" s="107">
        <v>1</v>
      </c>
      <c r="I99" s="92">
        <v>15207</v>
      </c>
      <c r="J99" s="92">
        <v>0</v>
      </c>
      <c r="K99" s="92">
        <v>937.65</v>
      </c>
      <c r="M99" s="92">
        <f t="shared" si="2"/>
        <v>0</v>
      </c>
      <c r="N99" s="92">
        <f t="shared" si="3"/>
        <v>642.32191818470164</v>
      </c>
      <c r="O99" s="92"/>
      <c r="P99" s="183"/>
      <c r="Q99" s="183"/>
    </row>
    <row r="100" spans="1:17" s="89" customFormat="1" ht="12">
      <c r="A100" s="90">
        <v>420</v>
      </c>
      <c r="B100" s="90">
        <v>420049165</v>
      </c>
      <c r="C100" s="89" t="s">
        <v>75</v>
      </c>
      <c r="D100" s="90">
        <v>49</v>
      </c>
      <c r="E100" s="91" t="s">
        <v>76</v>
      </c>
      <c r="F100" s="90">
        <v>165</v>
      </c>
      <c r="G100" s="89" t="s">
        <v>18</v>
      </c>
      <c r="H100" s="107">
        <v>10</v>
      </c>
      <c r="I100" s="92">
        <v>13604</v>
      </c>
      <c r="J100" s="92">
        <v>247</v>
      </c>
      <c r="K100" s="92">
        <v>937.65</v>
      </c>
      <c r="M100" s="92">
        <f t="shared" si="2"/>
        <v>0</v>
      </c>
      <c r="N100" s="92">
        <f t="shared" si="3"/>
        <v>785.63304669375611</v>
      </c>
      <c r="O100" s="92"/>
      <c r="P100" s="183"/>
      <c r="Q100" s="183"/>
    </row>
    <row r="101" spans="1:17" s="89" customFormat="1" ht="12">
      <c r="A101" s="90">
        <v>420</v>
      </c>
      <c r="B101" s="90">
        <v>420049176</v>
      </c>
      <c r="C101" s="89" t="s">
        <v>75</v>
      </c>
      <c r="D101" s="90">
        <v>49</v>
      </c>
      <c r="E101" s="91" t="s">
        <v>76</v>
      </c>
      <c r="F101" s="90">
        <v>176</v>
      </c>
      <c r="G101" s="89" t="s">
        <v>82</v>
      </c>
      <c r="H101" s="107">
        <v>13</v>
      </c>
      <c r="I101" s="92">
        <v>10009</v>
      </c>
      <c r="J101" s="92">
        <v>3447</v>
      </c>
      <c r="K101" s="92">
        <v>937.65</v>
      </c>
      <c r="M101" s="92">
        <f t="shared" si="2"/>
        <v>1323.9145206782778</v>
      </c>
      <c r="N101" s="92">
        <f t="shared" si="3"/>
        <v>3584.6108803339066</v>
      </c>
      <c r="O101" s="92"/>
      <c r="P101" s="183"/>
      <c r="Q101" s="183"/>
    </row>
    <row r="102" spans="1:17" s="89" customFormat="1" ht="12">
      <c r="A102" s="90">
        <v>420</v>
      </c>
      <c r="B102" s="90">
        <v>420049181</v>
      </c>
      <c r="C102" s="89" t="s">
        <v>75</v>
      </c>
      <c r="D102" s="90">
        <v>49</v>
      </c>
      <c r="E102" s="91" t="s">
        <v>76</v>
      </c>
      <c r="F102" s="90">
        <v>181</v>
      </c>
      <c r="G102" s="89" t="s">
        <v>83</v>
      </c>
      <c r="H102" s="107">
        <v>1</v>
      </c>
      <c r="I102" s="92">
        <v>11201</v>
      </c>
      <c r="J102" s="92">
        <v>533</v>
      </c>
      <c r="K102" s="92">
        <v>937.65</v>
      </c>
      <c r="M102" s="92">
        <f t="shared" si="2"/>
        <v>0</v>
      </c>
      <c r="N102" s="92">
        <f t="shared" si="3"/>
        <v>755.45095189467611</v>
      </c>
      <c r="O102" s="92"/>
      <c r="P102" s="183"/>
      <c r="Q102" s="183"/>
    </row>
    <row r="103" spans="1:17" s="89" customFormat="1" ht="12">
      <c r="A103" s="90">
        <v>420</v>
      </c>
      <c r="B103" s="90">
        <v>420049199</v>
      </c>
      <c r="C103" s="89" t="s">
        <v>75</v>
      </c>
      <c r="D103" s="90">
        <v>49</v>
      </c>
      <c r="E103" s="91" t="s">
        <v>76</v>
      </c>
      <c r="F103" s="90">
        <v>199</v>
      </c>
      <c r="G103" s="89" t="s">
        <v>145</v>
      </c>
      <c r="H103" s="107">
        <v>2</v>
      </c>
      <c r="I103" s="92">
        <v>15593</v>
      </c>
      <c r="J103" s="92">
        <v>10527</v>
      </c>
      <c r="K103" s="92">
        <v>937.65</v>
      </c>
      <c r="M103" s="92">
        <f t="shared" si="2"/>
        <v>6021.4900708731875</v>
      </c>
      <c r="N103" s="92">
        <f t="shared" si="3"/>
        <v>10479.509056000777</v>
      </c>
      <c r="O103" s="92"/>
      <c r="P103" s="183"/>
      <c r="Q103" s="183"/>
    </row>
    <row r="104" spans="1:17" s="89" customFormat="1" ht="12">
      <c r="A104" s="90">
        <v>420</v>
      </c>
      <c r="B104" s="90">
        <v>420049243</v>
      </c>
      <c r="C104" s="89" t="s">
        <v>75</v>
      </c>
      <c r="D104" s="90">
        <v>49</v>
      </c>
      <c r="E104" s="91" t="s">
        <v>76</v>
      </c>
      <c r="F104" s="90">
        <v>243</v>
      </c>
      <c r="G104" s="89" t="s">
        <v>84</v>
      </c>
      <c r="H104" s="107">
        <v>4</v>
      </c>
      <c r="I104" s="92">
        <v>11618</v>
      </c>
      <c r="J104" s="92">
        <v>2405</v>
      </c>
      <c r="K104" s="92">
        <v>937.65</v>
      </c>
      <c r="M104" s="92">
        <f t="shared" si="2"/>
        <v>1668.1794773115489</v>
      </c>
      <c r="N104" s="92">
        <f t="shared" si="3"/>
        <v>2830.2969329445987</v>
      </c>
      <c r="O104" s="92"/>
      <c r="P104" s="183"/>
      <c r="Q104" s="183"/>
    </row>
    <row r="105" spans="1:17" s="89" customFormat="1" ht="12">
      <c r="A105" s="90">
        <v>420</v>
      </c>
      <c r="B105" s="90">
        <v>420049244</v>
      </c>
      <c r="C105" s="89" t="s">
        <v>75</v>
      </c>
      <c r="D105" s="90">
        <v>49</v>
      </c>
      <c r="E105" s="91" t="s">
        <v>76</v>
      </c>
      <c r="F105" s="90">
        <v>244</v>
      </c>
      <c r="G105" s="89" t="s">
        <v>28</v>
      </c>
      <c r="H105" s="107">
        <v>3</v>
      </c>
      <c r="I105" s="92">
        <v>10031</v>
      </c>
      <c r="J105" s="92">
        <v>3617</v>
      </c>
      <c r="K105" s="92">
        <v>937.65</v>
      </c>
      <c r="M105" s="92">
        <f t="shared" si="2"/>
        <v>2596.3570377127107</v>
      </c>
      <c r="N105" s="92">
        <f t="shared" si="3"/>
        <v>4064.4549263293702</v>
      </c>
      <c r="O105" s="92"/>
      <c r="P105" s="183"/>
      <c r="Q105" s="183"/>
    </row>
    <row r="106" spans="1:17" s="89" customFormat="1" ht="12">
      <c r="A106" s="90">
        <v>420</v>
      </c>
      <c r="B106" s="90">
        <v>420049248</v>
      </c>
      <c r="C106" s="89" t="s">
        <v>75</v>
      </c>
      <c r="D106" s="90">
        <v>49</v>
      </c>
      <c r="E106" s="91" t="s">
        <v>76</v>
      </c>
      <c r="F106" s="90">
        <v>248</v>
      </c>
      <c r="G106" s="89" t="s">
        <v>19</v>
      </c>
      <c r="H106" s="107">
        <v>6</v>
      </c>
      <c r="I106" s="92">
        <v>10837</v>
      </c>
      <c r="J106" s="92">
        <v>622</v>
      </c>
      <c r="K106" s="92">
        <v>937.65</v>
      </c>
      <c r="M106" s="92">
        <f t="shared" si="2"/>
        <v>428.04871192364772</v>
      </c>
      <c r="N106" s="92">
        <f t="shared" si="3"/>
        <v>1175.6649905877402</v>
      </c>
      <c r="O106" s="92"/>
      <c r="P106" s="183"/>
      <c r="Q106" s="183"/>
    </row>
    <row r="107" spans="1:17" s="89" customFormat="1" ht="12">
      <c r="A107" s="90">
        <v>420</v>
      </c>
      <c r="B107" s="90">
        <v>420049262</v>
      </c>
      <c r="C107" s="89" t="s">
        <v>75</v>
      </c>
      <c r="D107" s="90">
        <v>49</v>
      </c>
      <c r="E107" s="91" t="s">
        <v>76</v>
      </c>
      <c r="F107" s="90">
        <v>262</v>
      </c>
      <c r="G107" s="89" t="s">
        <v>20</v>
      </c>
      <c r="H107" s="107">
        <v>1</v>
      </c>
      <c r="I107" s="92">
        <v>14984</v>
      </c>
      <c r="J107" s="92">
        <v>5552</v>
      </c>
      <c r="K107" s="92">
        <v>937.65</v>
      </c>
      <c r="M107" s="92">
        <f t="shared" si="2"/>
        <v>3293.2173869758044</v>
      </c>
      <c r="N107" s="92">
        <f t="shared" si="3"/>
        <v>7021.8417992385803</v>
      </c>
      <c r="O107" s="92"/>
      <c r="P107" s="183"/>
      <c r="Q107" s="183"/>
    </row>
    <row r="108" spans="1:17" s="89" customFormat="1" ht="12">
      <c r="A108" s="90">
        <v>420</v>
      </c>
      <c r="B108" s="90">
        <v>420049295</v>
      </c>
      <c r="C108" s="89" t="s">
        <v>75</v>
      </c>
      <c r="D108" s="90">
        <v>49</v>
      </c>
      <c r="E108" s="91" t="s">
        <v>76</v>
      </c>
      <c r="F108" s="90">
        <v>295</v>
      </c>
      <c r="G108" s="89" t="s">
        <v>141</v>
      </c>
      <c r="H108" s="107">
        <v>1</v>
      </c>
      <c r="I108" s="92">
        <v>14420</v>
      </c>
      <c r="J108" s="92">
        <v>7979</v>
      </c>
      <c r="K108" s="92">
        <v>937.65</v>
      </c>
      <c r="M108" s="92">
        <f t="shared" si="2"/>
        <v>2553.3284160654366</v>
      </c>
      <c r="N108" s="92">
        <f t="shared" si="3"/>
        <v>7812.5850731428472</v>
      </c>
      <c r="O108" s="92"/>
      <c r="P108" s="183"/>
      <c r="Q108" s="183"/>
    </row>
    <row r="109" spans="1:17" s="89" customFormat="1" ht="12">
      <c r="A109" s="90">
        <v>420</v>
      </c>
      <c r="B109" s="90">
        <v>420049314</v>
      </c>
      <c r="C109" s="89" t="s">
        <v>75</v>
      </c>
      <c r="D109" s="90">
        <v>49</v>
      </c>
      <c r="E109" s="91" t="s">
        <v>76</v>
      </c>
      <c r="F109" s="90">
        <v>314</v>
      </c>
      <c r="G109" s="89" t="s">
        <v>30</v>
      </c>
      <c r="H109" s="107">
        <v>2</v>
      </c>
      <c r="I109" s="92">
        <v>14926</v>
      </c>
      <c r="J109" s="92">
        <v>11965</v>
      </c>
      <c r="K109" s="92">
        <v>937.65</v>
      </c>
      <c r="M109" s="92">
        <f t="shared" si="2"/>
        <v>6143.4981787493671</v>
      </c>
      <c r="N109" s="92">
        <f t="shared" si="3"/>
        <v>12413.602103947924</v>
      </c>
      <c r="O109" s="92"/>
      <c r="P109" s="183"/>
      <c r="Q109" s="183"/>
    </row>
    <row r="110" spans="1:17" s="89" customFormat="1" ht="12">
      <c r="A110" s="90">
        <v>420</v>
      </c>
      <c r="B110" s="90">
        <v>420049347</v>
      </c>
      <c r="C110" s="89" t="s">
        <v>75</v>
      </c>
      <c r="D110" s="90">
        <v>49</v>
      </c>
      <c r="E110" s="91" t="s">
        <v>76</v>
      </c>
      <c r="F110" s="90">
        <v>347</v>
      </c>
      <c r="G110" s="89" t="s">
        <v>86</v>
      </c>
      <c r="H110" s="107">
        <v>2</v>
      </c>
      <c r="I110" s="92">
        <v>13180</v>
      </c>
      <c r="J110" s="92">
        <v>5894</v>
      </c>
      <c r="K110" s="92">
        <v>937.65</v>
      </c>
      <c r="M110" s="92">
        <f t="shared" si="2"/>
        <v>3812.5391659928137</v>
      </c>
      <c r="N110" s="92">
        <f t="shared" si="3"/>
        <v>5955.8125208847378</v>
      </c>
      <c r="O110" s="92"/>
      <c r="P110" s="183"/>
      <c r="Q110" s="183"/>
    </row>
    <row r="111" spans="1:17" s="89" customFormat="1" ht="12">
      <c r="A111" s="90">
        <v>420</v>
      </c>
      <c r="B111" s="90">
        <v>420049616</v>
      </c>
      <c r="C111" s="89" t="s">
        <v>75</v>
      </c>
      <c r="D111" s="90">
        <v>49</v>
      </c>
      <c r="E111" s="91" t="s">
        <v>76</v>
      </c>
      <c r="F111" s="90">
        <v>616</v>
      </c>
      <c r="G111" s="89" t="s">
        <v>87</v>
      </c>
      <c r="H111" s="107">
        <v>1</v>
      </c>
      <c r="I111" s="92">
        <v>10128</v>
      </c>
      <c r="J111" s="92">
        <v>3052</v>
      </c>
      <c r="K111" s="92">
        <v>937.65</v>
      </c>
      <c r="M111" s="92">
        <f t="shared" si="2"/>
        <v>1142.0742429694255</v>
      </c>
      <c r="N111" s="92">
        <f t="shared" si="3"/>
        <v>3416.516164249646</v>
      </c>
      <c r="O111" s="92"/>
      <c r="P111" s="183"/>
      <c r="Q111" s="183"/>
    </row>
    <row r="112" spans="1:17" s="89" customFormat="1" ht="12">
      <c r="A112" s="90">
        <v>426</v>
      </c>
      <c r="B112" s="90">
        <v>426149128</v>
      </c>
      <c r="C112" s="89" t="s">
        <v>88</v>
      </c>
      <c r="D112" s="90">
        <v>149</v>
      </c>
      <c r="E112" s="91" t="s">
        <v>81</v>
      </c>
      <c r="F112" s="90">
        <v>128</v>
      </c>
      <c r="G112" s="89" t="s">
        <v>128</v>
      </c>
      <c r="H112" s="107">
        <v>13</v>
      </c>
      <c r="I112" s="92">
        <v>12019</v>
      </c>
      <c r="J112" s="92">
        <v>858</v>
      </c>
      <c r="K112" s="92">
        <v>937.65</v>
      </c>
      <c r="M112" s="92">
        <f t="shared" si="2"/>
        <v>0</v>
      </c>
      <c r="N112" s="92">
        <f t="shared" si="3"/>
        <v>611.4795078239822</v>
      </c>
      <c r="O112" s="92"/>
      <c r="P112" s="183"/>
      <c r="Q112" s="183"/>
    </row>
    <row r="113" spans="1:17" s="89" customFormat="1" ht="12">
      <c r="A113" s="90">
        <v>426</v>
      </c>
      <c r="B113" s="90">
        <v>426149149</v>
      </c>
      <c r="C113" s="89" t="s">
        <v>88</v>
      </c>
      <c r="D113" s="90">
        <v>149</v>
      </c>
      <c r="E113" s="91" t="s">
        <v>81</v>
      </c>
      <c r="F113" s="90">
        <v>149</v>
      </c>
      <c r="G113" s="89" t="s">
        <v>81</v>
      </c>
      <c r="H113" s="107">
        <v>369</v>
      </c>
      <c r="I113" s="92">
        <v>12550</v>
      </c>
      <c r="J113" s="92">
        <v>0</v>
      </c>
      <c r="K113" s="92">
        <v>937.65</v>
      </c>
      <c r="M113" s="92">
        <f t="shared" si="2"/>
        <v>0</v>
      </c>
      <c r="N113" s="92">
        <f t="shared" si="3"/>
        <v>263.79629429292254</v>
      </c>
      <c r="O113" s="92"/>
      <c r="P113" s="183"/>
      <c r="Q113" s="183"/>
    </row>
    <row r="114" spans="1:17" s="89" customFormat="1" ht="12">
      <c r="A114" s="90">
        <v>426</v>
      </c>
      <c r="B114" s="90">
        <v>426149160</v>
      </c>
      <c r="C114" s="89" t="s">
        <v>88</v>
      </c>
      <c r="D114" s="90">
        <v>149</v>
      </c>
      <c r="E114" s="91" t="s">
        <v>81</v>
      </c>
      <c r="F114" s="90">
        <v>160</v>
      </c>
      <c r="G114" s="89" t="s">
        <v>140</v>
      </c>
      <c r="H114" s="107">
        <v>1</v>
      </c>
      <c r="I114" s="92">
        <v>13377.211333781801</v>
      </c>
      <c r="J114" s="92">
        <v>32</v>
      </c>
      <c r="K114" s="92">
        <v>937.65</v>
      </c>
      <c r="M114" s="92">
        <f t="shared" si="2"/>
        <v>0</v>
      </c>
      <c r="N114" s="92">
        <f t="shared" si="3"/>
        <v>585.60740673477449</v>
      </c>
      <c r="O114" s="92"/>
      <c r="P114" s="183"/>
      <c r="Q114" s="183"/>
    </row>
    <row r="115" spans="1:17" s="89" customFormat="1" ht="12">
      <c r="A115" s="90">
        <v>426</v>
      </c>
      <c r="B115" s="90">
        <v>426149181</v>
      </c>
      <c r="C115" s="89" t="s">
        <v>88</v>
      </c>
      <c r="D115" s="90">
        <v>149</v>
      </c>
      <c r="E115" s="91" t="s">
        <v>81</v>
      </c>
      <c r="F115" s="90">
        <v>181</v>
      </c>
      <c r="G115" s="89" t="s">
        <v>83</v>
      </c>
      <c r="H115" s="107">
        <v>16</v>
      </c>
      <c r="I115" s="92">
        <v>10344</v>
      </c>
      <c r="J115" s="92">
        <v>492</v>
      </c>
      <c r="K115" s="92">
        <v>937.65</v>
      </c>
      <c r="M115" s="92">
        <f t="shared" si="2"/>
        <v>0</v>
      </c>
      <c r="N115" s="92">
        <f t="shared" si="3"/>
        <v>697.65062462267088</v>
      </c>
      <c r="O115" s="92"/>
      <c r="P115" s="183"/>
      <c r="Q115" s="183"/>
    </row>
    <row r="116" spans="1:17" s="89" customFormat="1" ht="12">
      <c r="A116" s="90">
        <v>426</v>
      </c>
      <c r="B116" s="90">
        <v>426149211</v>
      </c>
      <c r="C116" s="89" t="s">
        <v>88</v>
      </c>
      <c r="D116" s="90">
        <v>149</v>
      </c>
      <c r="E116" s="91" t="s">
        <v>81</v>
      </c>
      <c r="F116" s="90">
        <v>211</v>
      </c>
      <c r="G116" s="89" t="s">
        <v>91</v>
      </c>
      <c r="H116" s="107">
        <v>1</v>
      </c>
      <c r="I116" s="92">
        <v>13089</v>
      </c>
      <c r="J116" s="92">
        <v>2463</v>
      </c>
      <c r="K116" s="92">
        <v>937.65</v>
      </c>
      <c r="M116" s="92">
        <f t="shared" si="2"/>
        <v>1523.904817851364</v>
      </c>
      <c r="N116" s="92">
        <f t="shared" si="3"/>
        <v>2375.1942425995185</v>
      </c>
      <c r="O116" s="92"/>
      <c r="P116" s="183"/>
      <c r="Q116" s="183"/>
    </row>
    <row r="117" spans="1:17" s="89" customFormat="1" ht="12">
      <c r="A117" s="90">
        <v>428</v>
      </c>
      <c r="B117" s="90">
        <v>428035016</v>
      </c>
      <c r="C117" s="89" t="s">
        <v>539</v>
      </c>
      <c r="D117" s="90">
        <v>35</v>
      </c>
      <c r="E117" s="91" t="s">
        <v>12</v>
      </c>
      <c r="F117" s="90">
        <v>16</v>
      </c>
      <c r="G117" s="89" t="s">
        <v>168</v>
      </c>
      <c r="H117" s="107">
        <v>5</v>
      </c>
      <c r="I117" s="92">
        <v>10191</v>
      </c>
      <c r="J117" s="92">
        <v>245</v>
      </c>
      <c r="K117" s="92">
        <v>937.65</v>
      </c>
      <c r="M117" s="92">
        <f t="shared" si="2"/>
        <v>0</v>
      </c>
      <c r="N117" s="92">
        <f t="shared" si="3"/>
        <v>448.6455783485635</v>
      </c>
      <c r="O117" s="92"/>
      <c r="P117" s="183"/>
      <c r="Q117" s="183"/>
    </row>
    <row r="118" spans="1:17" s="89" customFormat="1" ht="12">
      <c r="A118" s="90">
        <v>428</v>
      </c>
      <c r="B118" s="90">
        <v>428035018</v>
      </c>
      <c r="C118" s="89" t="s">
        <v>539</v>
      </c>
      <c r="D118" s="90">
        <v>35</v>
      </c>
      <c r="E118" s="91" t="s">
        <v>12</v>
      </c>
      <c r="F118" s="90">
        <v>18</v>
      </c>
      <c r="G118" s="89" t="s">
        <v>169</v>
      </c>
      <c r="H118" s="107">
        <v>1</v>
      </c>
      <c r="I118" s="92">
        <v>9952</v>
      </c>
      <c r="J118" s="92">
        <v>6174</v>
      </c>
      <c r="K118" s="92">
        <v>937.65</v>
      </c>
      <c r="M118" s="92">
        <f t="shared" si="2"/>
        <v>4118.3629237455298</v>
      </c>
      <c r="N118" s="92">
        <f t="shared" si="3"/>
        <v>9461.4884048492677</v>
      </c>
      <c r="O118" s="92"/>
      <c r="P118" s="183"/>
      <c r="Q118" s="183"/>
    </row>
    <row r="119" spans="1:17" s="89" customFormat="1" ht="12">
      <c r="A119" s="90">
        <v>428</v>
      </c>
      <c r="B119" s="90">
        <v>428035025</v>
      </c>
      <c r="C119" s="89" t="s">
        <v>539</v>
      </c>
      <c r="D119" s="90">
        <v>35</v>
      </c>
      <c r="E119" s="91" t="s">
        <v>12</v>
      </c>
      <c r="F119" s="90">
        <v>25</v>
      </c>
      <c r="G119" s="89" t="s">
        <v>184</v>
      </c>
      <c r="H119" s="107">
        <v>2</v>
      </c>
      <c r="I119" s="92">
        <v>10736</v>
      </c>
      <c r="J119" s="92">
        <v>4207</v>
      </c>
      <c r="K119" s="92">
        <v>937.65</v>
      </c>
      <c r="M119" s="92">
        <f t="shared" si="2"/>
        <v>1268.2770109046196</v>
      </c>
      <c r="N119" s="92">
        <f t="shared" si="3"/>
        <v>4244.6062341010329</v>
      </c>
      <c r="O119" s="92"/>
      <c r="P119" s="183"/>
      <c r="Q119" s="183"/>
    </row>
    <row r="120" spans="1:17" s="89" customFormat="1" ht="12">
      <c r="A120" s="90">
        <v>428</v>
      </c>
      <c r="B120" s="90">
        <v>428035035</v>
      </c>
      <c r="C120" s="89" t="s">
        <v>539</v>
      </c>
      <c r="D120" s="90">
        <v>35</v>
      </c>
      <c r="E120" s="91" t="s">
        <v>12</v>
      </c>
      <c r="F120" s="90">
        <v>35</v>
      </c>
      <c r="G120" s="89" t="s">
        <v>12</v>
      </c>
      <c r="H120" s="107">
        <v>1733</v>
      </c>
      <c r="I120" s="92">
        <v>13176</v>
      </c>
      <c r="J120" s="92">
        <v>4492</v>
      </c>
      <c r="K120" s="92">
        <v>937.65</v>
      </c>
      <c r="M120" s="92">
        <f t="shared" si="2"/>
        <v>1966.7171112082233</v>
      </c>
      <c r="N120" s="92">
        <f t="shared" si="3"/>
        <v>4632.025118120866</v>
      </c>
      <c r="O120" s="92"/>
      <c r="P120" s="183"/>
      <c r="Q120" s="183"/>
    </row>
    <row r="121" spans="1:17" s="89" customFormat="1" ht="12">
      <c r="A121" s="90">
        <v>428</v>
      </c>
      <c r="B121" s="90">
        <v>428035044</v>
      </c>
      <c r="C121" s="89" t="s">
        <v>539</v>
      </c>
      <c r="D121" s="90">
        <v>35</v>
      </c>
      <c r="E121" s="91" t="s">
        <v>12</v>
      </c>
      <c r="F121" s="90">
        <v>44</v>
      </c>
      <c r="G121" s="89" t="s">
        <v>13</v>
      </c>
      <c r="H121" s="107">
        <v>17</v>
      </c>
      <c r="I121" s="92">
        <v>11724</v>
      </c>
      <c r="J121" s="92">
        <v>0</v>
      </c>
      <c r="K121" s="92">
        <v>937.65</v>
      </c>
      <c r="M121" s="92">
        <f t="shared" si="2"/>
        <v>0</v>
      </c>
      <c r="N121" s="92">
        <f t="shared" si="3"/>
        <v>772.23633981241073</v>
      </c>
      <c r="O121" s="92"/>
      <c r="P121" s="183"/>
      <c r="Q121" s="183"/>
    </row>
    <row r="122" spans="1:17" s="89" customFormat="1" ht="12">
      <c r="A122" s="90">
        <v>428</v>
      </c>
      <c r="B122" s="90">
        <v>428035049</v>
      </c>
      <c r="C122" s="89" t="s">
        <v>539</v>
      </c>
      <c r="D122" s="90">
        <v>35</v>
      </c>
      <c r="E122" s="91" t="s">
        <v>12</v>
      </c>
      <c r="F122" s="90">
        <v>49</v>
      </c>
      <c r="G122" s="89" t="s">
        <v>76</v>
      </c>
      <c r="H122" s="107">
        <v>1</v>
      </c>
      <c r="I122" s="92">
        <v>14660</v>
      </c>
      <c r="J122" s="92">
        <v>17449</v>
      </c>
      <c r="K122" s="92">
        <v>937.65</v>
      </c>
      <c r="M122" s="92">
        <f t="shared" si="2"/>
        <v>17059.587625796394</v>
      </c>
      <c r="N122" s="92">
        <f t="shared" si="3"/>
        <v>18552.860387582732</v>
      </c>
      <c r="O122" s="92"/>
      <c r="P122" s="183"/>
      <c r="Q122" s="183"/>
    </row>
    <row r="123" spans="1:17" s="89" customFormat="1" ht="12">
      <c r="A123" s="90">
        <v>428</v>
      </c>
      <c r="B123" s="90">
        <v>428035057</v>
      </c>
      <c r="C123" s="89" t="s">
        <v>539</v>
      </c>
      <c r="D123" s="90">
        <v>35</v>
      </c>
      <c r="E123" s="91" t="s">
        <v>12</v>
      </c>
      <c r="F123" s="90">
        <v>57</v>
      </c>
      <c r="G123" s="89" t="s">
        <v>14</v>
      </c>
      <c r="H123" s="107">
        <v>170</v>
      </c>
      <c r="I123" s="92">
        <v>13252</v>
      </c>
      <c r="J123" s="92">
        <v>354</v>
      </c>
      <c r="K123" s="92">
        <v>937.65</v>
      </c>
      <c r="M123" s="92">
        <f t="shared" si="2"/>
        <v>0</v>
      </c>
      <c r="N123" s="92">
        <f t="shared" si="3"/>
        <v>698.20289483991837</v>
      </c>
      <c r="O123" s="92"/>
      <c r="P123" s="183"/>
      <c r="Q123" s="183"/>
    </row>
    <row r="124" spans="1:17" s="89" customFormat="1" ht="12">
      <c r="A124" s="90">
        <v>428</v>
      </c>
      <c r="B124" s="90">
        <v>428035073</v>
      </c>
      <c r="C124" s="89" t="s">
        <v>539</v>
      </c>
      <c r="D124" s="90">
        <v>35</v>
      </c>
      <c r="E124" s="91" t="s">
        <v>12</v>
      </c>
      <c r="F124" s="90">
        <v>73</v>
      </c>
      <c r="G124" s="89" t="s">
        <v>24</v>
      </c>
      <c r="H124" s="107">
        <v>12</v>
      </c>
      <c r="I124" s="92">
        <v>12771</v>
      </c>
      <c r="J124" s="92">
        <v>8343</v>
      </c>
      <c r="K124" s="92">
        <v>937.65</v>
      </c>
      <c r="M124" s="92">
        <f t="shared" si="2"/>
        <v>6054.8424046480613</v>
      </c>
      <c r="N124" s="92">
        <f t="shared" si="3"/>
        <v>9937.3935122187868</v>
      </c>
      <c r="O124" s="92"/>
      <c r="P124" s="183"/>
      <c r="Q124" s="183"/>
    </row>
    <row r="125" spans="1:17" s="89" customFormat="1" ht="12">
      <c r="A125" s="90">
        <v>428</v>
      </c>
      <c r="B125" s="90">
        <v>428035088</v>
      </c>
      <c r="C125" s="89" t="s">
        <v>539</v>
      </c>
      <c r="D125" s="90">
        <v>35</v>
      </c>
      <c r="E125" s="91" t="s">
        <v>12</v>
      </c>
      <c r="F125" s="90">
        <v>88</v>
      </c>
      <c r="G125" s="89" t="s">
        <v>95</v>
      </c>
      <c r="H125" s="107">
        <v>2</v>
      </c>
      <c r="I125" s="92">
        <v>13976</v>
      </c>
      <c r="J125" s="92">
        <v>4097</v>
      </c>
      <c r="K125" s="92">
        <v>937.65</v>
      </c>
      <c r="M125" s="92">
        <f t="shared" si="2"/>
        <v>2362.7719628486811</v>
      </c>
      <c r="N125" s="92">
        <f t="shared" si="3"/>
        <v>4235.6704307181462</v>
      </c>
      <c r="O125" s="92"/>
      <c r="P125" s="183"/>
      <c r="Q125" s="183"/>
    </row>
    <row r="126" spans="1:17" s="89" customFormat="1" ht="12">
      <c r="A126" s="90">
        <v>428</v>
      </c>
      <c r="B126" s="90">
        <v>428035093</v>
      </c>
      <c r="C126" s="89" t="s">
        <v>539</v>
      </c>
      <c r="D126" s="90">
        <v>35</v>
      </c>
      <c r="E126" s="91" t="s">
        <v>12</v>
      </c>
      <c r="F126" s="90">
        <v>93</v>
      </c>
      <c r="G126" s="89" t="s">
        <v>15</v>
      </c>
      <c r="H126" s="107">
        <v>7</v>
      </c>
      <c r="I126" s="92">
        <v>11767</v>
      </c>
      <c r="J126" s="92">
        <v>402</v>
      </c>
      <c r="K126" s="92">
        <v>937.65</v>
      </c>
      <c r="M126" s="92">
        <f t="shared" si="2"/>
        <v>0</v>
      </c>
      <c r="N126" s="92">
        <f t="shared" si="3"/>
        <v>583.7346209373427</v>
      </c>
      <c r="O126" s="92"/>
      <c r="P126" s="183"/>
      <c r="Q126" s="183"/>
    </row>
    <row r="127" spans="1:17" s="89" customFormat="1" ht="12">
      <c r="A127" s="90">
        <v>428</v>
      </c>
      <c r="B127" s="90">
        <v>428035099</v>
      </c>
      <c r="C127" s="89" t="s">
        <v>539</v>
      </c>
      <c r="D127" s="90">
        <v>35</v>
      </c>
      <c r="E127" s="91" t="s">
        <v>12</v>
      </c>
      <c r="F127" s="90">
        <v>99</v>
      </c>
      <c r="G127" s="89" t="s">
        <v>167</v>
      </c>
      <c r="H127" s="107">
        <v>1</v>
      </c>
      <c r="I127" s="92">
        <v>11519</v>
      </c>
      <c r="J127" s="92">
        <v>6169</v>
      </c>
      <c r="K127" s="92">
        <v>937.65</v>
      </c>
      <c r="M127" s="92">
        <f t="shared" si="2"/>
        <v>3632.4848195459217</v>
      </c>
      <c r="N127" s="92">
        <f t="shared" si="3"/>
        <v>6641.5249319655668</v>
      </c>
      <c r="O127" s="92"/>
      <c r="P127" s="183"/>
      <c r="Q127" s="183"/>
    </row>
    <row r="128" spans="1:17" s="89" customFormat="1" ht="12">
      <c r="A128" s="90">
        <v>428</v>
      </c>
      <c r="B128" s="90">
        <v>428035133</v>
      </c>
      <c r="C128" s="89" t="s">
        <v>539</v>
      </c>
      <c r="D128" s="90">
        <v>35</v>
      </c>
      <c r="E128" s="91" t="s">
        <v>12</v>
      </c>
      <c r="F128" s="90">
        <v>133</v>
      </c>
      <c r="G128" s="89" t="s">
        <v>61</v>
      </c>
      <c r="H128" s="107">
        <v>2</v>
      </c>
      <c r="I128" s="92">
        <v>14472</v>
      </c>
      <c r="J128" s="92">
        <v>2862</v>
      </c>
      <c r="K128" s="92">
        <v>937.65</v>
      </c>
      <c r="M128" s="92">
        <f t="shared" si="2"/>
        <v>2338.7188151282462</v>
      </c>
      <c r="N128" s="92">
        <f t="shared" si="3"/>
        <v>4535.5996013723889</v>
      </c>
      <c r="O128" s="92"/>
      <c r="P128" s="183"/>
      <c r="Q128" s="183"/>
    </row>
    <row r="129" spans="1:17" s="89" customFormat="1" ht="12">
      <c r="A129" s="90">
        <v>428</v>
      </c>
      <c r="B129" s="90">
        <v>428035163</v>
      </c>
      <c r="C129" s="89" t="s">
        <v>539</v>
      </c>
      <c r="D129" s="90">
        <v>35</v>
      </c>
      <c r="E129" s="91" t="s">
        <v>12</v>
      </c>
      <c r="F129" s="90">
        <v>163</v>
      </c>
      <c r="G129" s="89" t="s">
        <v>17</v>
      </c>
      <c r="H129" s="107">
        <v>10</v>
      </c>
      <c r="I129" s="92">
        <v>12167</v>
      </c>
      <c r="J129" s="92">
        <v>0</v>
      </c>
      <c r="K129" s="92">
        <v>937.65</v>
      </c>
      <c r="M129" s="92">
        <f t="shared" si="2"/>
        <v>0</v>
      </c>
      <c r="N129" s="92">
        <f t="shared" si="3"/>
        <v>513.91666854430514</v>
      </c>
      <c r="O129" s="92"/>
      <c r="P129" s="183"/>
      <c r="Q129" s="183"/>
    </row>
    <row r="130" spans="1:17" s="89" customFormat="1" ht="12">
      <c r="A130" s="90">
        <v>428</v>
      </c>
      <c r="B130" s="90">
        <v>428035165</v>
      </c>
      <c r="C130" s="89" t="s">
        <v>539</v>
      </c>
      <c r="D130" s="90">
        <v>35</v>
      </c>
      <c r="E130" s="91" t="s">
        <v>12</v>
      </c>
      <c r="F130" s="90">
        <v>165</v>
      </c>
      <c r="G130" s="89" t="s">
        <v>18</v>
      </c>
      <c r="H130" s="107">
        <v>2</v>
      </c>
      <c r="I130" s="92">
        <v>12117</v>
      </c>
      <c r="J130" s="92">
        <v>220</v>
      </c>
      <c r="K130" s="92">
        <v>937.65</v>
      </c>
      <c r="M130" s="92">
        <f t="shared" si="2"/>
        <v>0</v>
      </c>
      <c r="N130" s="92">
        <f t="shared" si="3"/>
        <v>699.75857297767107</v>
      </c>
      <c r="O130" s="92"/>
      <c r="P130" s="183"/>
      <c r="Q130" s="183"/>
    </row>
    <row r="131" spans="1:17" s="89" customFormat="1" ht="12">
      <c r="A131" s="90">
        <v>428</v>
      </c>
      <c r="B131" s="90">
        <v>428035189</v>
      </c>
      <c r="C131" s="89" t="s">
        <v>539</v>
      </c>
      <c r="D131" s="90">
        <v>35</v>
      </c>
      <c r="E131" s="91" t="s">
        <v>12</v>
      </c>
      <c r="F131" s="90">
        <v>189</v>
      </c>
      <c r="G131" s="89" t="s">
        <v>25</v>
      </c>
      <c r="H131" s="107">
        <v>1</v>
      </c>
      <c r="I131" s="92">
        <v>9576</v>
      </c>
      <c r="J131" s="92">
        <v>3551</v>
      </c>
      <c r="K131" s="92">
        <v>937.65</v>
      </c>
      <c r="M131" s="92">
        <f t="shared" si="2"/>
        <v>1517.5838697318959</v>
      </c>
      <c r="N131" s="92">
        <f t="shared" si="3"/>
        <v>3836.7028617377036</v>
      </c>
      <c r="O131" s="92"/>
      <c r="P131" s="183"/>
      <c r="Q131" s="183"/>
    </row>
    <row r="132" spans="1:17" s="89" customFormat="1" ht="12">
      <c r="A132" s="90">
        <v>428</v>
      </c>
      <c r="B132" s="90">
        <v>428035220</v>
      </c>
      <c r="C132" s="89" t="s">
        <v>539</v>
      </c>
      <c r="D132" s="90">
        <v>35</v>
      </c>
      <c r="E132" s="91" t="s">
        <v>12</v>
      </c>
      <c r="F132" s="90">
        <v>220</v>
      </c>
      <c r="G132" s="89" t="s">
        <v>27</v>
      </c>
      <c r="H132" s="107">
        <v>6</v>
      </c>
      <c r="I132" s="92">
        <v>13858</v>
      </c>
      <c r="J132" s="92">
        <v>5941</v>
      </c>
      <c r="K132" s="92">
        <v>937.65</v>
      </c>
      <c r="M132" s="92">
        <f t="shared" si="2"/>
        <v>3077.0294153313989</v>
      </c>
      <c r="N132" s="92">
        <f t="shared" si="3"/>
        <v>5641.1809204361271</v>
      </c>
      <c r="O132" s="92"/>
      <c r="P132" s="183"/>
      <c r="Q132" s="183"/>
    </row>
    <row r="133" spans="1:17" s="89" customFormat="1" ht="12">
      <c r="A133" s="90">
        <v>428</v>
      </c>
      <c r="B133" s="90">
        <v>428035243</v>
      </c>
      <c r="C133" s="89" t="s">
        <v>539</v>
      </c>
      <c r="D133" s="90">
        <v>35</v>
      </c>
      <c r="E133" s="91" t="s">
        <v>12</v>
      </c>
      <c r="F133" s="90">
        <v>243</v>
      </c>
      <c r="G133" s="89" t="s">
        <v>84</v>
      </c>
      <c r="H133" s="107">
        <v>5</v>
      </c>
      <c r="I133" s="92">
        <v>13156</v>
      </c>
      <c r="J133" s="92">
        <v>2723</v>
      </c>
      <c r="K133" s="92">
        <v>937.65</v>
      </c>
      <c r="M133" s="92">
        <f t="shared" si="2"/>
        <v>1889.014391763707</v>
      </c>
      <c r="N133" s="92">
        <f t="shared" si="3"/>
        <v>3204.9738724237523</v>
      </c>
      <c r="O133" s="92"/>
      <c r="P133" s="183"/>
      <c r="Q133" s="183"/>
    </row>
    <row r="134" spans="1:17" s="89" customFormat="1" ht="12">
      <c r="A134" s="90">
        <v>428</v>
      </c>
      <c r="B134" s="90">
        <v>428035244</v>
      </c>
      <c r="C134" s="89" t="s">
        <v>539</v>
      </c>
      <c r="D134" s="90">
        <v>35</v>
      </c>
      <c r="E134" s="91" t="s">
        <v>12</v>
      </c>
      <c r="F134" s="90">
        <v>244</v>
      </c>
      <c r="G134" s="89" t="s">
        <v>28</v>
      </c>
      <c r="H134" s="107">
        <v>14</v>
      </c>
      <c r="I134" s="92">
        <v>11257</v>
      </c>
      <c r="J134" s="92">
        <v>4059</v>
      </c>
      <c r="K134" s="92">
        <v>937.65</v>
      </c>
      <c r="M134" s="92">
        <f t="shared" si="2"/>
        <v>2913.6866886184816</v>
      </c>
      <c r="N134" s="92">
        <f t="shared" si="3"/>
        <v>4561.2171374428981</v>
      </c>
      <c r="O134" s="92"/>
      <c r="P134" s="183"/>
      <c r="Q134" s="183"/>
    </row>
    <row r="135" spans="1:17" s="89" customFormat="1" ht="12">
      <c r="A135" s="90">
        <v>428</v>
      </c>
      <c r="B135" s="90">
        <v>428035248</v>
      </c>
      <c r="C135" s="89" t="s">
        <v>539</v>
      </c>
      <c r="D135" s="90">
        <v>35</v>
      </c>
      <c r="E135" s="91" t="s">
        <v>12</v>
      </c>
      <c r="F135" s="90">
        <v>248</v>
      </c>
      <c r="G135" s="89" t="s">
        <v>19</v>
      </c>
      <c r="H135" s="107">
        <v>24</v>
      </c>
      <c r="I135" s="92">
        <v>13732</v>
      </c>
      <c r="J135" s="92">
        <v>788</v>
      </c>
      <c r="K135" s="92">
        <v>937.65</v>
      </c>
      <c r="M135" s="92">
        <f t="shared" si="2"/>
        <v>542.39779571242252</v>
      </c>
      <c r="N135" s="92">
        <f t="shared" si="3"/>
        <v>1489.7325505906483</v>
      </c>
      <c r="O135" s="92"/>
      <c r="P135" s="183"/>
      <c r="Q135" s="183"/>
    </row>
    <row r="136" spans="1:17" s="89" customFormat="1" ht="12">
      <c r="A136" s="90">
        <v>428</v>
      </c>
      <c r="B136" s="90">
        <v>428035262</v>
      </c>
      <c r="C136" s="89" t="s">
        <v>539</v>
      </c>
      <c r="D136" s="90">
        <v>35</v>
      </c>
      <c r="E136" s="91" t="s">
        <v>12</v>
      </c>
      <c r="F136" s="90">
        <v>262</v>
      </c>
      <c r="G136" s="89" t="s">
        <v>20</v>
      </c>
      <c r="H136" s="107">
        <v>3</v>
      </c>
      <c r="I136" s="92">
        <v>9764</v>
      </c>
      <c r="J136" s="92">
        <v>3618</v>
      </c>
      <c r="K136" s="92">
        <v>937.65</v>
      </c>
      <c r="M136" s="92">
        <f t="shared" si="2"/>
        <v>2145.9539886833809</v>
      </c>
      <c r="N136" s="92">
        <f t="shared" si="3"/>
        <v>4575.6315621840295</v>
      </c>
      <c r="O136" s="92"/>
      <c r="P136" s="183"/>
      <c r="Q136" s="183"/>
    </row>
    <row r="137" spans="1:17" s="89" customFormat="1" ht="12">
      <c r="A137" s="90">
        <v>428</v>
      </c>
      <c r="B137" s="90">
        <v>428035274</v>
      </c>
      <c r="C137" s="89" t="s">
        <v>539</v>
      </c>
      <c r="D137" s="90">
        <v>35</v>
      </c>
      <c r="E137" s="91" t="s">
        <v>12</v>
      </c>
      <c r="F137" s="90">
        <v>274</v>
      </c>
      <c r="G137" s="89" t="s">
        <v>62</v>
      </c>
      <c r="H137" s="107">
        <v>1</v>
      </c>
      <c r="I137" s="92">
        <v>14503</v>
      </c>
      <c r="J137" s="92">
        <v>6700</v>
      </c>
      <c r="K137" s="92">
        <v>937.65</v>
      </c>
      <c r="M137" s="92">
        <f t="shared" si="2"/>
        <v>3207.1311090728814</v>
      </c>
      <c r="N137" s="92">
        <f t="shared" si="3"/>
        <v>7011.4008484025981</v>
      </c>
      <c r="O137" s="92"/>
      <c r="P137" s="183"/>
      <c r="Q137" s="183"/>
    </row>
    <row r="138" spans="1:17" s="89" customFormat="1" ht="12">
      <c r="A138" s="90">
        <v>428</v>
      </c>
      <c r="B138" s="90">
        <v>428035285</v>
      </c>
      <c r="C138" s="89" t="s">
        <v>539</v>
      </c>
      <c r="D138" s="90">
        <v>35</v>
      </c>
      <c r="E138" s="91" t="s">
        <v>12</v>
      </c>
      <c r="F138" s="90">
        <v>285</v>
      </c>
      <c r="G138" s="89" t="s">
        <v>29</v>
      </c>
      <c r="H138" s="107">
        <v>1</v>
      </c>
      <c r="I138" s="92">
        <v>11519</v>
      </c>
      <c r="J138" s="92">
        <v>3264</v>
      </c>
      <c r="K138" s="92">
        <v>937.65</v>
      </c>
      <c r="M138" s="92">
        <f t="shared" ref="M138:M201" si="4">IF(VLOOKUP(F138,rabovefnd,16)&lt;100,0,((VLOOKUP(F138,rabovefnd,16)/100*I138)-I138))</f>
        <v>1408.2610340030224</v>
      </c>
      <c r="N138" s="92">
        <f t="shared" ref="N138:N201" si="5">IF(VLOOKUP(F138,rabovefnd,17)&lt;100,0,((VLOOKUP(F138,rabovefnd,17)/100)*I138)-I138)</f>
        <v>3527.9591575170489</v>
      </c>
      <c r="O138" s="92"/>
      <c r="P138" s="183"/>
      <c r="Q138" s="183"/>
    </row>
    <row r="139" spans="1:17" s="89" customFormat="1" ht="12">
      <c r="A139" s="90">
        <v>428</v>
      </c>
      <c r="B139" s="90">
        <v>428035293</v>
      </c>
      <c r="C139" s="89" t="s">
        <v>539</v>
      </c>
      <c r="D139" s="90">
        <v>35</v>
      </c>
      <c r="E139" s="91" t="s">
        <v>12</v>
      </c>
      <c r="F139" s="90">
        <v>293</v>
      </c>
      <c r="G139" s="89" t="s">
        <v>177</v>
      </c>
      <c r="H139" s="107">
        <v>5</v>
      </c>
      <c r="I139" s="92">
        <v>15107</v>
      </c>
      <c r="J139" s="92">
        <v>908</v>
      </c>
      <c r="K139" s="92">
        <v>937.65</v>
      </c>
      <c r="M139" s="92">
        <f t="shared" si="4"/>
        <v>0</v>
      </c>
      <c r="N139" s="92">
        <f t="shared" si="5"/>
        <v>1297.3213476787387</v>
      </c>
      <c r="O139" s="92"/>
      <c r="P139" s="183"/>
      <c r="Q139" s="183"/>
    </row>
    <row r="140" spans="1:17" s="89" customFormat="1" ht="12">
      <c r="A140" s="90">
        <v>428</v>
      </c>
      <c r="B140" s="90">
        <v>428035305</v>
      </c>
      <c r="C140" s="89" t="s">
        <v>539</v>
      </c>
      <c r="D140" s="90">
        <v>35</v>
      </c>
      <c r="E140" s="91" t="s">
        <v>12</v>
      </c>
      <c r="F140" s="90">
        <v>305</v>
      </c>
      <c r="G140" s="89" t="s">
        <v>228</v>
      </c>
      <c r="H140" s="107">
        <v>1</v>
      </c>
      <c r="I140" s="92">
        <v>9952</v>
      </c>
      <c r="J140" s="92">
        <v>3673</v>
      </c>
      <c r="K140" s="92">
        <v>937.65</v>
      </c>
      <c r="M140" s="92">
        <f t="shared" si="4"/>
        <v>1199.8311091171054</v>
      </c>
      <c r="N140" s="92">
        <f t="shared" si="5"/>
        <v>3586.2536327127036</v>
      </c>
      <c r="O140" s="92"/>
      <c r="P140" s="183"/>
      <c r="Q140" s="183"/>
    </row>
    <row r="141" spans="1:17" s="89" customFormat="1" ht="12">
      <c r="A141" s="90">
        <v>428</v>
      </c>
      <c r="B141" s="90">
        <v>428035307</v>
      </c>
      <c r="C141" s="89" t="s">
        <v>539</v>
      </c>
      <c r="D141" s="90">
        <v>35</v>
      </c>
      <c r="E141" s="91" t="s">
        <v>12</v>
      </c>
      <c r="F141" s="90">
        <v>307</v>
      </c>
      <c r="G141" s="89" t="s">
        <v>178</v>
      </c>
      <c r="H141" s="107">
        <v>3</v>
      </c>
      <c r="I141" s="92">
        <v>12743</v>
      </c>
      <c r="J141" s="92">
        <v>5358</v>
      </c>
      <c r="K141" s="92">
        <v>937.65</v>
      </c>
      <c r="M141" s="92">
        <f t="shared" si="4"/>
        <v>2234.1260624046936</v>
      </c>
      <c r="N141" s="92">
        <f t="shared" si="5"/>
        <v>5003.8965255308212</v>
      </c>
      <c r="O141" s="92"/>
      <c r="P141" s="183"/>
      <c r="Q141" s="183"/>
    </row>
    <row r="142" spans="1:17" s="89" customFormat="1" ht="12">
      <c r="A142" s="90">
        <v>428</v>
      </c>
      <c r="B142" s="90">
        <v>428035336</v>
      </c>
      <c r="C142" s="89" t="s">
        <v>539</v>
      </c>
      <c r="D142" s="90">
        <v>35</v>
      </c>
      <c r="E142" s="91" t="s">
        <v>12</v>
      </c>
      <c r="F142" s="90">
        <v>336</v>
      </c>
      <c r="G142" s="89" t="s">
        <v>31</v>
      </c>
      <c r="H142" s="107">
        <v>2</v>
      </c>
      <c r="I142" s="92">
        <v>9952</v>
      </c>
      <c r="J142" s="92">
        <v>2159</v>
      </c>
      <c r="K142" s="92">
        <v>937.65</v>
      </c>
      <c r="M142" s="92">
        <f t="shared" si="4"/>
        <v>0</v>
      </c>
      <c r="N142" s="92">
        <f t="shared" si="5"/>
        <v>2630.5004721136665</v>
      </c>
      <c r="O142" s="92"/>
      <c r="P142" s="183"/>
      <c r="Q142" s="183"/>
    </row>
    <row r="143" spans="1:17" s="89" customFormat="1" ht="12">
      <c r="A143" s="90">
        <v>428</v>
      </c>
      <c r="B143" s="90">
        <v>428035346</v>
      </c>
      <c r="C143" s="89" t="s">
        <v>539</v>
      </c>
      <c r="D143" s="90">
        <v>35</v>
      </c>
      <c r="E143" s="91" t="s">
        <v>12</v>
      </c>
      <c r="F143" s="90">
        <v>346</v>
      </c>
      <c r="G143" s="89" t="s">
        <v>22</v>
      </c>
      <c r="H143" s="107">
        <v>8</v>
      </c>
      <c r="I143" s="92">
        <v>12510</v>
      </c>
      <c r="J143" s="92">
        <v>1320</v>
      </c>
      <c r="K143" s="92">
        <v>937.65</v>
      </c>
      <c r="M143" s="92">
        <f t="shared" si="4"/>
        <v>242.55029350674886</v>
      </c>
      <c r="N143" s="92">
        <f t="shared" si="5"/>
        <v>2437.6110825644791</v>
      </c>
      <c r="O143" s="92"/>
      <c r="P143" s="183"/>
      <c r="Q143" s="183"/>
    </row>
    <row r="144" spans="1:17" s="89" customFormat="1" ht="12">
      <c r="A144" s="90">
        <v>429</v>
      </c>
      <c r="B144" s="90">
        <v>429163030</v>
      </c>
      <c r="C144" s="89" t="s">
        <v>97</v>
      </c>
      <c r="D144" s="90">
        <v>163</v>
      </c>
      <c r="E144" s="91" t="s">
        <v>17</v>
      </c>
      <c r="F144" s="90">
        <v>30</v>
      </c>
      <c r="G144" s="89" t="s">
        <v>98</v>
      </c>
      <c r="H144" s="107">
        <v>3</v>
      </c>
      <c r="I144" s="92">
        <v>14194</v>
      </c>
      <c r="J144" s="92">
        <v>3778</v>
      </c>
      <c r="K144" s="92">
        <v>937.65</v>
      </c>
      <c r="M144" s="92">
        <f t="shared" si="4"/>
        <v>2252.8193624368905</v>
      </c>
      <c r="N144" s="92">
        <f t="shared" si="5"/>
        <v>3908.2576673112308</v>
      </c>
      <c r="O144" s="92"/>
      <c r="P144" s="183"/>
      <c r="Q144" s="183"/>
    </row>
    <row r="145" spans="1:17" s="89" customFormat="1" ht="12">
      <c r="A145" s="90">
        <v>429</v>
      </c>
      <c r="B145" s="90">
        <v>429163057</v>
      </c>
      <c r="C145" s="89" t="s">
        <v>97</v>
      </c>
      <c r="D145" s="90">
        <v>163</v>
      </c>
      <c r="E145" s="91" t="s">
        <v>17</v>
      </c>
      <c r="F145" s="90">
        <v>57</v>
      </c>
      <c r="G145" s="89" t="s">
        <v>14</v>
      </c>
      <c r="H145" s="107">
        <v>1</v>
      </c>
      <c r="I145" s="92">
        <v>17342</v>
      </c>
      <c r="J145" s="92">
        <v>464</v>
      </c>
      <c r="K145" s="92">
        <v>937.65</v>
      </c>
      <c r="M145" s="92">
        <f t="shared" si="4"/>
        <v>0</v>
      </c>
      <c r="N145" s="92">
        <f t="shared" si="5"/>
        <v>913.69111095033441</v>
      </c>
      <c r="O145" s="92"/>
      <c r="P145" s="183"/>
      <c r="Q145" s="183"/>
    </row>
    <row r="146" spans="1:17" s="89" customFormat="1" ht="12">
      <c r="A146" s="90">
        <v>429</v>
      </c>
      <c r="B146" s="90">
        <v>429163071</v>
      </c>
      <c r="C146" s="89" t="s">
        <v>97</v>
      </c>
      <c r="D146" s="90">
        <v>163</v>
      </c>
      <c r="E146" s="91" t="s">
        <v>17</v>
      </c>
      <c r="F146" s="90">
        <v>71</v>
      </c>
      <c r="G146" s="89" t="s">
        <v>225</v>
      </c>
      <c r="H146" s="107">
        <v>1</v>
      </c>
      <c r="I146" s="92">
        <v>10716.489239161645</v>
      </c>
      <c r="J146" s="92">
        <v>5023</v>
      </c>
      <c r="K146" s="92">
        <v>937.65</v>
      </c>
      <c r="M146" s="92">
        <f t="shared" si="4"/>
        <v>2892.4248316748708</v>
      </c>
      <c r="N146" s="92">
        <f t="shared" si="5"/>
        <v>5568.6300857132337</v>
      </c>
      <c r="O146" s="92"/>
      <c r="P146" s="183"/>
      <c r="Q146" s="183"/>
    </row>
    <row r="147" spans="1:17" s="89" customFormat="1" ht="12">
      <c r="A147" s="90">
        <v>429</v>
      </c>
      <c r="B147" s="90">
        <v>429163163</v>
      </c>
      <c r="C147" s="89" t="s">
        <v>97</v>
      </c>
      <c r="D147" s="90">
        <v>163</v>
      </c>
      <c r="E147" s="91" t="s">
        <v>17</v>
      </c>
      <c r="F147" s="90">
        <v>163</v>
      </c>
      <c r="G147" s="89" t="s">
        <v>17</v>
      </c>
      <c r="H147" s="107">
        <v>1532</v>
      </c>
      <c r="I147" s="92">
        <v>12835</v>
      </c>
      <c r="J147" s="92">
        <v>0</v>
      </c>
      <c r="K147" s="92">
        <v>937.65</v>
      </c>
      <c r="M147" s="92">
        <f t="shared" si="4"/>
        <v>0</v>
      </c>
      <c r="N147" s="92">
        <f t="shared" si="5"/>
        <v>542.13203261002491</v>
      </c>
      <c r="O147" s="92"/>
      <c r="P147" s="183"/>
      <c r="Q147" s="183"/>
    </row>
    <row r="148" spans="1:17" s="89" customFormat="1" ht="12">
      <c r="A148" s="90">
        <v>429</v>
      </c>
      <c r="B148" s="90">
        <v>429163164</v>
      </c>
      <c r="C148" s="89" t="s">
        <v>97</v>
      </c>
      <c r="D148" s="90">
        <v>163</v>
      </c>
      <c r="E148" s="91" t="s">
        <v>17</v>
      </c>
      <c r="F148" s="90">
        <v>164</v>
      </c>
      <c r="G148" s="89" t="s">
        <v>99</v>
      </c>
      <c r="H148" s="107">
        <v>1</v>
      </c>
      <c r="I148" s="92">
        <v>14638</v>
      </c>
      <c r="J148" s="92">
        <v>6706</v>
      </c>
      <c r="K148" s="92">
        <v>937.65</v>
      </c>
      <c r="M148" s="92">
        <f t="shared" si="4"/>
        <v>3365.7639428924485</v>
      </c>
      <c r="N148" s="92">
        <f t="shared" si="5"/>
        <v>7136.0532046440421</v>
      </c>
      <c r="O148" s="92"/>
      <c r="P148" s="183"/>
      <c r="Q148" s="183"/>
    </row>
    <row r="149" spans="1:17" s="89" customFormat="1" ht="12">
      <c r="A149" s="90">
        <v>429</v>
      </c>
      <c r="B149" s="90">
        <v>429163165</v>
      </c>
      <c r="C149" s="89" t="s">
        <v>97</v>
      </c>
      <c r="D149" s="90">
        <v>163</v>
      </c>
      <c r="E149" s="91" t="s">
        <v>17</v>
      </c>
      <c r="F149" s="90">
        <v>165</v>
      </c>
      <c r="G149" s="89" t="s">
        <v>18</v>
      </c>
      <c r="H149" s="107">
        <v>2</v>
      </c>
      <c r="I149" s="92">
        <v>14614</v>
      </c>
      <c r="J149" s="92">
        <v>265</v>
      </c>
      <c r="K149" s="92">
        <v>937.65</v>
      </c>
      <c r="M149" s="92">
        <f t="shared" si="4"/>
        <v>0</v>
      </c>
      <c r="N149" s="92">
        <f t="shared" si="5"/>
        <v>843.96069864617311</v>
      </c>
      <c r="O149" s="92"/>
      <c r="P149" s="183"/>
      <c r="Q149" s="183"/>
    </row>
    <row r="150" spans="1:17" s="89" customFormat="1" ht="12">
      <c r="A150" s="90">
        <v>429</v>
      </c>
      <c r="B150" s="90">
        <v>429163168</v>
      </c>
      <c r="C150" s="89" t="s">
        <v>97</v>
      </c>
      <c r="D150" s="90">
        <v>163</v>
      </c>
      <c r="E150" s="91" t="s">
        <v>17</v>
      </c>
      <c r="F150" s="90">
        <v>168</v>
      </c>
      <c r="G150" s="89" t="s">
        <v>100</v>
      </c>
      <c r="H150" s="107">
        <v>2</v>
      </c>
      <c r="I150" s="92">
        <v>10766</v>
      </c>
      <c r="J150" s="92">
        <v>5725</v>
      </c>
      <c r="K150" s="92">
        <v>937.65</v>
      </c>
      <c r="M150" s="92">
        <f t="shared" si="4"/>
        <v>3526.8630995035601</v>
      </c>
      <c r="N150" s="92">
        <f t="shared" si="5"/>
        <v>5807.7972126749301</v>
      </c>
      <c r="O150" s="92"/>
      <c r="P150" s="183"/>
      <c r="Q150" s="183"/>
    </row>
    <row r="151" spans="1:17" s="89" customFormat="1" ht="12">
      <c r="A151" s="90">
        <v>429</v>
      </c>
      <c r="B151" s="90">
        <v>429163181</v>
      </c>
      <c r="C151" s="89" t="s">
        <v>97</v>
      </c>
      <c r="D151" s="90">
        <v>163</v>
      </c>
      <c r="E151" s="91" t="s">
        <v>17</v>
      </c>
      <c r="F151" s="90">
        <v>181</v>
      </c>
      <c r="G151" s="89" t="s">
        <v>83</v>
      </c>
      <c r="H151" s="107">
        <v>1</v>
      </c>
      <c r="I151" s="92">
        <v>10451</v>
      </c>
      <c r="J151" s="92">
        <v>497</v>
      </c>
      <c r="K151" s="92">
        <v>937.65</v>
      </c>
      <c r="M151" s="92">
        <f t="shared" si="4"/>
        <v>0</v>
      </c>
      <c r="N151" s="92">
        <f t="shared" si="5"/>
        <v>704.86723491217526</v>
      </c>
      <c r="O151" s="92"/>
      <c r="P151" s="183"/>
      <c r="Q151" s="183"/>
    </row>
    <row r="152" spans="1:17" s="89" customFormat="1" ht="12">
      <c r="A152" s="90">
        <v>429</v>
      </c>
      <c r="B152" s="90">
        <v>429163229</v>
      </c>
      <c r="C152" s="89" t="s">
        <v>97</v>
      </c>
      <c r="D152" s="90">
        <v>163</v>
      </c>
      <c r="E152" s="91" t="s">
        <v>17</v>
      </c>
      <c r="F152" s="90">
        <v>229</v>
      </c>
      <c r="G152" s="89" t="s">
        <v>101</v>
      </c>
      <c r="H152" s="107">
        <v>11</v>
      </c>
      <c r="I152" s="92">
        <v>13241</v>
      </c>
      <c r="J152" s="92">
        <v>2163</v>
      </c>
      <c r="K152" s="92">
        <v>937.65</v>
      </c>
      <c r="M152" s="92">
        <f t="shared" si="4"/>
        <v>886.98786859981738</v>
      </c>
      <c r="N152" s="92">
        <f t="shared" si="5"/>
        <v>2535.8221524707205</v>
      </c>
      <c r="O152" s="92"/>
      <c r="P152" s="183"/>
      <c r="Q152" s="183"/>
    </row>
    <row r="153" spans="1:17" s="89" customFormat="1" ht="12">
      <c r="A153" s="90">
        <v>429</v>
      </c>
      <c r="B153" s="90">
        <v>429163248</v>
      </c>
      <c r="C153" s="89" t="s">
        <v>97</v>
      </c>
      <c r="D153" s="90">
        <v>163</v>
      </c>
      <c r="E153" s="91" t="s">
        <v>17</v>
      </c>
      <c r="F153" s="90">
        <v>248</v>
      </c>
      <c r="G153" s="89" t="s">
        <v>19</v>
      </c>
      <c r="H153" s="107">
        <v>6</v>
      </c>
      <c r="I153" s="92">
        <v>12178</v>
      </c>
      <c r="J153" s="92">
        <v>698</v>
      </c>
      <c r="K153" s="92">
        <v>937.65</v>
      </c>
      <c r="M153" s="92">
        <f t="shared" si="4"/>
        <v>481.01662949212732</v>
      </c>
      <c r="N153" s="92">
        <f t="shared" si="5"/>
        <v>1321.1449898844239</v>
      </c>
      <c r="O153" s="92"/>
      <c r="P153" s="183"/>
      <c r="Q153" s="183"/>
    </row>
    <row r="154" spans="1:17" s="89" customFormat="1" ht="12">
      <c r="A154" s="90">
        <v>429</v>
      </c>
      <c r="B154" s="90">
        <v>429163258</v>
      </c>
      <c r="C154" s="89" t="s">
        <v>97</v>
      </c>
      <c r="D154" s="90">
        <v>163</v>
      </c>
      <c r="E154" s="91" t="s">
        <v>17</v>
      </c>
      <c r="F154" s="90">
        <v>258</v>
      </c>
      <c r="G154" s="89" t="s">
        <v>102</v>
      </c>
      <c r="H154" s="107">
        <v>16</v>
      </c>
      <c r="I154" s="92">
        <v>13656</v>
      </c>
      <c r="J154" s="92">
        <v>2948</v>
      </c>
      <c r="K154" s="92">
        <v>937.65</v>
      </c>
      <c r="M154" s="92">
        <f t="shared" si="4"/>
        <v>1912.2517020102459</v>
      </c>
      <c r="N154" s="92">
        <f t="shared" si="5"/>
        <v>5343.9399699043461</v>
      </c>
      <c r="O154" s="92"/>
      <c r="P154" s="183"/>
      <c r="Q154" s="183"/>
    </row>
    <row r="155" spans="1:17" s="89" customFormat="1" ht="12">
      <c r="A155" s="90">
        <v>429</v>
      </c>
      <c r="B155" s="90">
        <v>429163262</v>
      </c>
      <c r="C155" s="89" t="s">
        <v>97</v>
      </c>
      <c r="D155" s="90">
        <v>163</v>
      </c>
      <c r="E155" s="91" t="s">
        <v>17</v>
      </c>
      <c r="F155" s="90">
        <v>262</v>
      </c>
      <c r="G155" s="89" t="s">
        <v>20</v>
      </c>
      <c r="H155" s="107">
        <v>6</v>
      </c>
      <c r="I155" s="92">
        <v>10859</v>
      </c>
      <c r="J155" s="92">
        <v>4024</v>
      </c>
      <c r="K155" s="92">
        <v>937.65</v>
      </c>
      <c r="M155" s="92">
        <f t="shared" si="4"/>
        <v>2386.6155636125386</v>
      </c>
      <c r="N155" s="92">
        <f t="shared" si="5"/>
        <v>5088.7733647845544</v>
      </c>
      <c r="O155" s="92"/>
      <c r="P155" s="183"/>
      <c r="Q155" s="183"/>
    </row>
    <row r="156" spans="1:17" s="89" customFormat="1" ht="12">
      <c r="A156" s="90">
        <v>429</v>
      </c>
      <c r="B156" s="90">
        <v>429163291</v>
      </c>
      <c r="C156" s="89" t="s">
        <v>97</v>
      </c>
      <c r="D156" s="90">
        <v>163</v>
      </c>
      <c r="E156" s="91" t="s">
        <v>17</v>
      </c>
      <c r="F156" s="90">
        <v>291</v>
      </c>
      <c r="G156" s="89" t="s">
        <v>103</v>
      </c>
      <c r="H156" s="107">
        <v>3</v>
      </c>
      <c r="I156" s="92">
        <v>11841</v>
      </c>
      <c r="J156" s="92">
        <v>5796</v>
      </c>
      <c r="K156" s="92">
        <v>937.65</v>
      </c>
      <c r="M156" s="92">
        <f t="shared" si="4"/>
        <v>4843.003802180403</v>
      </c>
      <c r="N156" s="92">
        <f t="shared" si="5"/>
        <v>7230.7678878533734</v>
      </c>
      <c r="O156" s="92"/>
      <c r="P156" s="183"/>
      <c r="Q156" s="183"/>
    </row>
    <row r="157" spans="1:17" s="89" customFormat="1" ht="12">
      <c r="A157" s="90">
        <v>429</v>
      </c>
      <c r="B157" s="90">
        <v>429163773</v>
      </c>
      <c r="C157" s="89" t="s">
        <v>97</v>
      </c>
      <c r="D157" s="90">
        <v>163</v>
      </c>
      <c r="E157" s="91" t="s">
        <v>17</v>
      </c>
      <c r="F157" s="90">
        <v>773</v>
      </c>
      <c r="G157" s="89" t="s">
        <v>256</v>
      </c>
      <c r="H157" s="107">
        <v>1</v>
      </c>
      <c r="I157" s="92">
        <v>12960</v>
      </c>
      <c r="J157" s="92">
        <v>6526</v>
      </c>
      <c r="K157" s="92">
        <v>937.65</v>
      </c>
      <c r="M157" s="92">
        <f t="shared" si="4"/>
        <v>2244.1937540381168</v>
      </c>
      <c r="N157" s="92">
        <f t="shared" si="5"/>
        <v>6030.6596600883531</v>
      </c>
      <c r="O157" s="92"/>
      <c r="P157" s="183"/>
      <c r="Q157" s="183"/>
    </row>
    <row r="158" spans="1:17" s="89" customFormat="1" ht="12">
      <c r="A158" s="90">
        <v>430</v>
      </c>
      <c r="B158" s="90">
        <v>430170009</v>
      </c>
      <c r="C158" s="89" t="s">
        <v>105</v>
      </c>
      <c r="D158" s="90">
        <v>170</v>
      </c>
      <c r="E158" s="91" t="s">
        <v>67</v>
      </c>
      <c r="F158" s="90">
        <v>9</v>
      </c>
      <c r="G158" s="89" t="s">
        <v>89</v>
      </c>
      <c r="H158" s="107">
        <v>1</v>
      </c>
      <c r="I158" s="92">
        <v>11049</v>
      </c>
      <c r="J158" s="92">
        <v>6908</v>
      </c>
      <c r="K158" s="92">
        <v>937.65</v>
      </c>
      <c r="M158" s="92">
        <f t="shared" si="4"/>
        <v>3857.6857516772034</v>
      </c>
      <c r="N158" s="92">
        <f t="shared" si="5"/>
        <v>7060.5703956512807</v>
      </c>
      <c r="O158" s="92"/>
      <c r="P158" s="183"/>
      <c r="Q158" s="183"/>
    </row>
    <row r="159" spans="1:17" s="89" customFormat="1" ht="12">
      <c r="A159" s="90">
        <v>430</v>
      </c>
      <c r="B159" s="90">
        <v>430170014</v>
      </c>
      <c r="C159" s="89" t="s">
        <v>105</v>
      </c>
      <c r="D159" s="90">
        <v>170</v>
      </c>
      <c r="E159" s="91" t="s">
        <v>67</v>
      </c>
      <c r="F159" s="90">
        <v>14</v>
      </c>
      <c r="G159" s="89" t="s">
        <v>64</v>
      </c>
      <c r="H159" s="107">
        <v>4</v>
      </c>
      <c r="I159" s="92">
        <v>11049</v>
      </c>
      <c r="J159" s="92">
        <v>2957</v>
      </c>
      <c r="K159" s="92">
        <v>937.65</v>
      </c>
      <c r="M159" s="92">
        <f t="shared" si="4"/>
        <v>2428.0662667741817</v>
      </c>
      <c r="N159" s="92">
        <f t="shared" si="5"/>
        <v>3683.7991449901492</v>
      </c>
      <c r="O159" s="92"/>
      <c r="P159" s="183"/>
      <c r="Q159" s="183"/>
    </row>
    <row r="160" spans="1:17" s="89" customFormat="1" ht="12">
      <c r="A160" s="90">
        <v>430</v>
      </c>
      <c r="B160" s="90">
        <v>430170017</v>
      </c>
      <c r="C160" s="89" t="s">
        <v>105</v>
      </c>
      <c r="D160" s="90">
        <v>170</v>
      </c>
      <c r="E160" s="91" t="s">
        <v>67</v>
      </c>
      <c r="F160" s="90">
        <v>17</v>
      </c>
      <c r="G160" s="89" t="s">
        <v>161</v>
      </c>
      <c r="H160" s="107">
        <v>1</v>
      </c>
      <c r="I160" s="92">
        <v>11049</v>
      </c>
      <c r="J160" s="92">
        <v>2913</v>
      </c>
      <c r="K160" s="92">
        <v>937.65</v>
      </c>
      <c r="M160" s="92">
        <f t="shared" si="4"/>
        <v>2326.4139586636229</v>
      </c>
      <c r="N160" s="92">
        <f t="shared" si="5"/>
        <v>3181.5303825170959</v>
      </c>
      <c r="O160" s="92"/>
      <c r="P160" s="183"/>
      <c r="Q160" s="183"/>
    </row>
    <row r="161" spans="1:17" s="89" customFormat="1" ht="12">
      <c r="A161" s="90">
        <v>430</v>
      </c>
      <c r="B161" s="90">
        <v>430170025</v>
      </c>
      <c r="C161" s="89" t="s">
        <v>105</v>
      </c>
      <c r="D161" s="90">
        <v>170</v>
      </c>
      <c r="E161" s="91" t="s">
        <v>67</v>
      </c>
      <c r="F161" s="90">
        <v>25</v>
      </c>
      <c r="G161" s="89" t="s">
        <v>184</v>
      </c>
      <c r="H161" s="107">
        <v>3</v>
      </c>
      <c r="I161" s="92">
        <v>10430</v>
      </c>
      <c r="J161" s="92">
        <v>4087</v>
      </c>
      <c r="K161" s="92">
        <v>937.65</v>
      </c>
      <c r="M161" s="92">
        <f t="shared" si="4"/>
        <v>1232.1282808993292</v>
      </c>
      <c r="N161" s="92">
        <f t="shared" si="5"/>
        <v>4123.6254677415964</v>
      </c>
      <c r="O161" s="92"/>
      <c r="P161" s="183"/>
      <c r="Q161" s="183"/>
    </row>
    <row r="162" spans="1:17" s="89" customFormat="1" ht="12">
      <c r="A162" s="90">
        <v>430</v>
      </c>
      <c r="B162" s="90">
        <v>430170040</v>
      </c>
      <c r="C162" s="89" t="s">
        <v>105</v>
      </c>
      <c r="D162" s="90">
        <v>170</v>
      </c>
      <c r="E162" s="91" t="s">
        <v>67</v>
      </c>
      <c r="F162" s="90">
        <v>40</v>
      </c>
      <c r="G162" s="89" t="s">
        <v>92</v>
      </c>
      <c r="H162" s="107">
        <v>1</v>
      </c>
      <c r="I162" s="92">
        <v>11339.378843972818</v>
      </c>
      <c r="J162" s="92">
        <v>2942</v>
      </c>
      <c r="K162" s="92">
        <v>937.65</v>
      </c>
      <c r="M162" s="92">
        <f t="shared" si="4"/>
        <v>1776.8783431303455</v>
      </c>
      <c r="N162" s="92">
        <f t="shared" si="5"/>
        <v>3015.9208339654888</v>
      </c>
      <c r="O162" s="92"/>
      <c r="P162" s="183"/>
      <c r="Q162" s="183"/>
    </row>
    <row r="163" spans="1:17" s="89" customFormat="1" ht="12">
      <c r="A163" s="90">
        <v>430</v>
      </c>
      <c r="B163" s="90">
        <v>430170064</v>
      </c>
      <c r="C163" s="89" t="s">
        <v>105</v>
      </c>
      <c r="D163" s="90">
        <v>170</v>
      </c>
      <c r="E163" s="91" t="s">
        <v>67</v>
      </c>
      <c r="F163" s="90">
        <v>64</v>
      </c>
      <c r="G163" s="89" t="s">
        <v>107</v>
      </c>
      <c r="H163" s="107">
        <v>86</v>
      </c>
      <c r="I163" s="92">
        <v>10587</v>
      </c>
      <c r="J163" s="92">
        <v>1186</v>
      </c>
      <c r="K163" s="92">
        <v>937.65</v>
      </c>
      <c r="M163" s="92">
        <f t="shared" si="4"/>
        <v>433.91904680203515</v>
      </c>
      <c r="N163" s="92">
        <f t="shared" si="5"/>
        <v>1755.2468555816395</v>
      </c>
      <c r="O163" s="92"/>
      <c r="P163" s="183"/>
      <c r="Q163" s="183"/>
    </row>
    <row r="164" spans="1:17" s="89" customFormat="1" ht="12">
      <c r="A164" s="90">
        <v>430</v>
      </c>
      <c r="B164" s="90">
        <v>430170100</v>
      </c>
      <c r="C164" s="89" t="s">
        <v>105</v>
      </c>
      <c r="D164" s="90">
        <v>170</v>
      </c>
      <c r="E164" s="91" t="s">
        <v>67</v>
      </c>
      <c r="F164" s="90">
        <v>100</v>
      </c>
      <c r="G164" s="89" t="s">
        <v>60</v>
      </c>
      <c r="H164" s="107">
        <v>10</v>
      </c>
      <c r="I164" s="92">
        <v>10335</v>
      </c>
      <c r="J164" s="92">
        <v>4256</v>
      </c>
      <c r="K164" s="92">
        <v>937.65</v>
      </c>
      <c r="M164" s="92">
        <f t="shared" si="4"/>
        <v>3580.8947104230065</v>
      </c>
      <c r="N164" s="92">
        <f t="shared" si="5"/>
        <v>5311.2724156652348</v>
      </c>
      <c r="O164" s="92"/>
      <c r="P164" s="183"/>
      <c r="Q164" s="183"/>
    </row>
    <row r="165" spans="1:17" s="89" customFormat="1" ht="12">
      <c r="A165" s="90">
        <v>430</v>
      </c>
      <c r="B165" s="90">
        <v>430170101</v>
      </c>
      <c r="C165" s="89" t="s">
        <v>105</v>
      </c>
      <c r="D165" s="90">
        <v>170</v>
      </c>
      <c r="E165" s="91" t="s">
        <v>67</v>
      </c>
      <c r="F165" s="90">
        <v>101</v>
      </c>
      <c r="G165" s="89" t="s">
        <v>108</v>
      </c>
      <c r="H165" s="107">
        <v>2</v>
      </c>
      <c r="I165" s="92">
        <v>11049</v>
      </c>
      <c r="J165" s="92">
        <v>2847</v>
      </c>
      <c r="K165" s="92">
        <v>937.65</v>
      </c>
      <c r="M165" s="92">
        <f t="shared" si="4"/>
        <v>780.83428818554603</v>
      </c>
      <c r="N165" s="92">
        <f t="shared" si="5"/>
        <v>2933.7908490846057</v>
      </c>
      <c r="O165" s="92"/>
      <c r="P165" s="183"/>
      <c r="Q165" s="183"/>
    </row>
    <row r="166" spans="1:17" s="89" customFormat="1" ht="12">
      <c r="A166" s="90">
        <v>430</v>
      </c>
      <c r="B166" s="90">
        <v>430170110</v>
      </c>
      <c r="C166" s="89" t="s">
        <v>105</v>
      </c>
      <c r="D166" s="90">
        <v>170</v>
      </c>
      <c r="E166" s="91" t="s">
        <v>67</v>
      </c>
      <c r="F166" s="90">
        <v>110</v>
      </c>
      <c r="G166" s="89" t="s">
        <v>109</v>
      </c>
      <c r="H166" s="107">
        <v>21</v>
      </c>
      <c r="I166" s="92">
        <v>10901</v>
      </c>
      <c r="J166" s="92">
        <v>2337</v>
      </c>
      <c r="K166" s="92">
        <v>937.65</v>
      </c>
      <c r="M166" s="92">
        <f t="shared" si="4"/>
        <v>494.8786933194333</v>
      </c>
      <c r="N166" s="92">
        <f t="shared" si="5"/>
        <v>2212.635486535808</v>
      </c>
      <c r="O166" s="92"/>
      <c r="P166" s="183"/>
      <c r="Q166" s="183"/>
    </row>
    <row r="167" spans="1:17" s="89" customFormat="1" ht="12">
      <c r="A167" s="90">
        <v>430</v>
      </c>
      <c r="B167" s="90">
        <v>430170136</v>
      </c>
      <c r="C167" s="89" t="s">
        <v>105</v>
      </c>
      <c r="D167" s="90">
        <v>170</v>
      </c>
      <c r="E167" s="91" t="s">
        <v>67</v>
      </c>
      <c r="F167" s="90">
        <v>136</v>
      </c>
      <c r="G167" s="89" t="s">
        <v>65</v>
      </c>
      <c r="H167" s="107">
        <v>4</v>
      </c>
      <c r="I167" s="92">
        <v>11367</v>
      </c>
      <c r="J167" s="92">
        <v>3612</v>
      </c>
      <c r="K167" s="92">
        <v>937.65</v>
      </c>
      <c r="M167" s="92">
        <f t="shared" si="4"/>
        <v>2241.0850986845599</v>
      </c>
      <c r="N167" s="92">
        <f t="shared" si="5"/>
        <v>4005.2184660348667</v>
      </c>
      <c r="O167" s="92"/>
      <c r="P167" s="183"/>
      <c r="Q167" s="183"/>
    </row>
    <row r="168" spans="1:17" s="89" customFormat="1" ht="12">
      <c r="A168" s="90">
        <v>430</v>
      </c>
      <c r="B168" s="90">
        <v>430170139</v>
      </c>
      <c r="C168" s="89" t="s">
        <v>105</v>
      </c>
      <c r="D168" s="90">
        <v>170</v>
      </c>
      <c r="E168" s="91" t="s">
        <v>67</v>
      </c>
      <c r="F168" s="90">
        <v>139</v>
      </c>
      <c r="G168" s="89" t="s">
        <v>66</v>
      </c>
      <c r="H168" s="107">
        <v>7</v>
      </c>
      <c r="I168" s="92">
        <v>10430</v>
      </c>
      <c r="J168" s="92">
        <v>3457</v>
      </c>
      <c r="K168" s="92">
        <v>937.65</v>
      </c>
      <c r="M168" s="92">
        <f t="shared" si="4"/>
        <v>2320.7605809033157</v>
      </c>
      <c r="N168" s="92">
        <f t="shared" si="5"/>
        <v>4160.4647765613954</v>
      </c>
      <c r="O168" s="92"/>
      <c r="P168" s="183"/>
      <c r="Q168" s="183"/>
    </row>
    <row r="169" spans="1:17" s="89" customFormat="1" ht="12">
      <c r="A169" s="90">
        <v>430</v>
      </c>
      <c r="B169" s="90">
        <v>430170141</v>
      </c>
      <c r="C169" s="89" t="s">
        <v>105</v>
      </c>
      <c r="D169" s="90">
        <v>170</v>
      </c>
      <c r="E169" s="91" t="s">
        <v>67</v>
      </c>
      <c r="F169" s="90">
        <v>141</v>
      </c>
      <c r="G169" s="89" t="s">
        <v>111</v>
      </c>
      <c r="H169" s="107">
        <v>174</v>
      </c>
      <c r="I169" s="92">
        <v>10609</v>
      </c>
      <c r="J169" s="92">
        <v>5118</v>
      </c>
      <c r="K169" s="92">
        <v>937.65</v>
      </c>
      <c r="M169" s="92">
        <f t="shared" si="4"/>
        <v>3920.2061217349983</v>
      </c>
      <c r="N169" s="92">
        <f t="shared" si="5"/>
        <v>6076.6490983332442</v>
      </c>
      <c r="O169" s="92"/>
      <c r="P169" s="183"/>
      <c r="Q169" s="183"/>
    </row>
    <row r="170" spans="1:17" s="89" customFormat="1" ht="12">
      <c r="A170" s="90">
        <v>430</v>
      </c>
      <c r="B170" s="90">
        <v>430170153</v>
      </c>
      <c r="C170" s="89" t="s">
        <v>105</v>
      </c>
      <c r="D170" s="90">
        <v>170</v>
      </c>
      <c r="E170" s="91" t="s">
        <v>67</v>
      </c>
      <c r="F170" s="90">
        <v>153</v>
      </c>
      <c r="G170" s="89" t="s">
        <v>112</v>
      </c>
      <c r="H170" s="107">
        <v>1</v>
      </c>
      <c r="I170" s="92">
        <v>11049</v>
      </c>
      <c r="J170" s="92">
        <v>85</v>
      </c>
      <c r="K170" s="92">
        <v>937.65</v>
      </c>
      <c r="M170" s="92">
        <f t="shared" si="4"/>
        <v>41.03878096572771</v>
      </c>
      <c r="N170" s="92">
        <f t="shared" si="5"/>
        <v>584.61844174456201</v>
      </c>
      <c r="O170" s="92"/>
      <c r="P170" s="183"/>
      <c r="Q170" s="183"/>
    </row>
    <row r="171" spans="1:17" s="89" customFormat="1" ht="12">
      <c r="A171" s="90">
        <v>430</v>
      </c>
      <c r="B171" s="90">
        <v>430170158</v>
      </c>
      <c r="C171" s="89" t="s">
        <v>105</v>
      </c>
      <c r="D171" s="90">
        <v>170</v>
      </c>
      <c r="E171" s="91" t="s">
        <v>67</v>
      </c>
      <c r="F171" s="90">
        <v>158</v>
      </c>
      <c r="G171" s="89" t="s">
        <v>113</v>
      </c>
      <c r="H171" s="107">
        <v>2</v>
      </c>
      <c r="I171" s="92">
        <v>11049</v>
      </c>
      <c r="J171" s="92">
        <v>5609</v>
      </c>
      <c r="K171" s="92">
        <v>937.65</v>
      </c>
      <c r="M171" s="92">
        <f t="shared" si="4"/>
        <v>2983.5765666121206</v>
      </c>
      <c r="N171" s="92">
        <f t="shared" si="5"/>
        <v>5624.439815992806</v>
      </c>
      <c r="O171" s="92"/>
      <c r="P171" s="183"/>
      <c r="Q171" s="183"/>
    </row>
    <row r="172" spans="1:17" s="89" customFormat="1" ht="12">
      <c r="A172" s="90">
        <v>430</v>
      </c>
      <c r="B172" s="90">
        <v>430170170</v>
      </c>
      <c r="C172" s="89" t="s">
        <v>105</v>
      </c>
      <c r="D172" s="90">
        <v>170</v>
      </c>
      <c r="E172" s="91" t="s">
        <v>67</v>
      </c>
      <c r="F172" s="90">
        <v>170</v>
      </c>
      <c r="G172" s="89" t="s">
        <v>67</v>
      </c>
      <c r="H172" s="107">
        <v>485</v>
      </c>
      <c r="I172" s="92">
        <v>11029</v>
      </c>
      <c r="J172" s="92">
        <v>3523</v>
      </c>
      <c r="K172" s="92">
        <v>937.65</v>
      </c>
      <c r="M172" s="92">
        <f t="shared" si="4"/>
        <v>2379.2950320071723</v>
      </c>
      <c r="N172" s="92">
        <f t="shared" si="5"/>
        <v>4308.3252737789717</v>
      </c>
      <c r="O172" s="92"/>
      <c r="P172" s="183"/>
      <c r="Q172" s="183"/>
    </row>
    <row r="173" spans="1:17" s="89" customFormat="1" ht="12">
      <c r="A173" s="90">
        <v>430</v>
      </c>
      <c r="B173" s="90">
        <v>430170174</v>
      </c>
      <c r="C173" s="89" t="s">
        <v>105</v>
      </c>
      <c r="D173" s="90">
        <v>170</v>
      </c>
      <c r="E173" s="91" t="s">
        <v>67</v>
      </c>
      <c r="F173" s="90">
        <v>174</v>
      </c>
      <c r="G173" s="89" t="s">
        <v>114</v>
      </c>
      <c r="H173" s="107">
        <v>70</v>
      </c>
      <c r="I173" s="92">
        <v>10257</v>
      </c>
      <c r="J173" s="92">
        <v>5309</v>
      </c>
      <c r="K173" s="92">
        <v>937.65</v>
      </c>
      <c r="M173" s="92">
        <f t="shared" si="4"/>
        <v>3023.0979070557223</v>
      </c>
      <c r="N173" s="92">
        <f t="shared" si="5"/>
        <v>5110.4333423098815</v>
      </c>
      <c r="O173" s="92"/>
      <c r="P173" s="183"/>
      <c r="Q173" s="183"/>
    </row>
    <row r="174" spans="1:17" s="89" customFormat="1" ht="12">
      <c r="A174" s="90">
        <v>430</v>
      </c>
      <c r="B174" s="90">
        <v>430170198</v>
      </c>
      <c r="C174" s="89" t="s">
        <v>105</v>
      </c>
      <c r="D174" s="90">
        <v>170</v>
      </c>
      <c r="E174" s="91" t="s">
        <v>67</v>
      </c>
      <c r="F174" s="90">
        <v>198</v>
      </c>
      <c r="G174" s="89" t="s">
        <v>68</v>
      </c>
      <c r="H174" s="107">
        <v>3</v>
      </c>
      <c r="I174" s="92">
        <v>10121</v>
      </c>
      <c r="J174" s="92">
        <v>3740</v>
      </c>
      <c r="K174" s="92">
        <v>937.65</v>
      </c>
      <c r="M174" s="92">
        <f t="shared" si="4"/>
        <v>1970.1191877530036</v>
      </c>
      <c r="N174" s="92">
        <f t="shared" si="5"/>
        <v>4194.5769631869262</v>
      </c>
      <c r="O174" s="92"/>
      <c r="P174" s="183"/>
      <c r="Q174" s="183"/>
    </row>
    <row r="175" spans="1:17" s="89" customFormat="1" ht="12">
      <c r="A175" s="90">
        <v>430</v>
      </c>
      <c r="B175" s="90">
        <v>430170213</v>
      </c>
      <c r="C175" s="89" t="s">
        <v>105</v>
      </c>
      <c r="D175" s="90">
        <v>170</v>
      </c>
      <c r="E175" s="91" t="s">
        <v>67</v>
      </c>
      <c r="F175" s="90">
        <v>213</v>
      </c>
      <c r="G175" s="89" t="s">
        <v>116</v>
      </c>
      <c r="H175" s="107">
        <v>2</v>
      </c>
      <c r="I175" s="92">
        <v>9192</v>
      </c>
      <c r="J175" s="92">
        <v>7868</v>
      </c>
      <c r="K175" s="92">
        <v>937.65</v>
      </c>
      <c r="M175" s="92">
        <f t="shared" si="4"/>
        <v>4020.8323553606442</v>
      </c>
      <c r="N175" s="92">
        <f t="shared" si="5"/>
        <v>7471.5097771400397</v>
      </c>
      <c r="O175" s="92"/>
      <c r="P175" s="183"/>
      <c r="Q175" s="183"/>
    </row>
    <row r="176" spans="1:17" s="89" customFormat="1" ht="12">
      <c r="A176" s="90">
        <v>430</v>
      </c>
      <c r="B176" s="90">
        <v>430170266</v>
      </c>
      <c r="C176" s="89" t="s">
        <v>105</v>
      </c>
      <c r="D176" s="90">
        <v>170</v>
      </c>
      <c r="E176" s="91" t="s">
        <v>67</v>
      </c>
      <c r="F176" s="90">
        <v>266</v>
      </c>
      <c r="G176" s="89" t="s">
        <v>176</v>
      </c>
      <c r="H176" s="107">
        <v>1</v>
      </c>
      <c r="I176" s="92">
        <v>10807.975135615279</v>
      </c>
      <c r="J176" s="92">
        <v>4978</v>
      </c>
      <c r="K176" s="92">
        <v>937.65</v>
      </c>
      <c r="M176" s="92">
        <f t="shared" si="4"/>
        <v>4028.6132007221149</v>
      </c>
      <c r="N176" s="92">
        <f t="shared" si="5"/>
        <v>5717.110874198579</v>
      </c>
      <c r="O176" s="92"/>
      <c r="P176" s="183"/>
      <c r="Q176" s="183"/>
    </row>
    <row r="177" spans="1:17" s="89" customFormat="1" ht="12">
      <c r="A177" s="90">
        <v>430</v>
      </c>
      <c r="B177" s="90">
        <v>430170271</v>
      </c>
      <c r="C177" s="89" t="s">
        <v>105</v>
      </c>
      <c r="D177" s="90">
        <v>170</v>
      </c>
      <c r="E177" s="91" t="s">
        <v>67</v>
      </c>
      <c r="F177" s="90">
        <v>271</v>
      </c>
      <c r="G177" s="89" t="s">
        <v>117</v>
      </c>
      <c r="H177" s="107">
        <v>24</v>
      </c>
      <c r="I177" s="92">
        <v>10607</v>
      </c>
      <c r="J177" s="92">
        <v>2885</v>
      </c>
      <c r="K177" s="92">
        <v>937.65</v>
      </c>
      <c r="M177" s="92">
        <f t="shared" si="4"/>
        <v>919.70429860442164</v>
      </c>
      <c r="N177" s="92">
        <f t="shared" si="5"/>
        <v>2986.3614039373824</v>
      </c>
      <c r="O177" s="92"/>
      <c r="P177" s="183"/>
      <c r="Q177" s="183"/>
    </row>
    <row r="178" spans="1:17" s="89" customFormat="1" ht="12">
      <c r="A178" s="90">
        <v>430</v>
      </c>
      <c r="B178" s="90">
        <v>430170276</v>
      </c>
      <c r="C178" s="89" t="s">
        <v>105</v>
      </c>
      <c r="D178" s="90">
        <v>170</v>
      </c>
      <c r="E178" s="91" t="s">
        <v>67</v>
      </c>
      <c r="F178" s="90">
        <v>276</v>
      </c>
      <c r="G178" s="89" t="s">
        <v>69</v>
      </c>
      <c r="H178" s="107">
        <v>1</v>
      </c>
      <c r="I178" s="92">
        <v>9192</v>
      </c>
      <c r="J178" s="92">
        <v>9493</v>
      </c>
      <c r="K178" s="92">
        <v>937.65</v>
      </c>
      <c r="M178" s="92">
        <f t="shared" si="4"/>
        <v>4898.0005662780004</v>
      </c>
      <c r="N178" s="92">
        <f t="shared" si="5"/>
        <v>8965.5557196171067</v>
      </c>
      <c r="O178" s="92"/>
      <c r="P178" s="183"/>
      <c r="Q178" s="183"/>
    </row>
    <row r="179" spans="1:17" s="89" customFormat="1" ht="12">
      <c r="A179" s="90">
        <v>430</v>
      </c>
      <c r="B179" s="90">
        <v>430170288</v>
      </c>
      <c r="C179" s="89" t="s">
        <v>105</v>
      </c>
      <c r="D179" s="90">
        <v>170</v>
      </c>
      <c r="E179" s="91" t="s">
        <v>67</v>
      </c>
      <c r="F179" s="90">
        <v>288</v>
      </c>
      <c r="G179" s="89" t="s">
        <v>70</v>
      </c>
      <c r="H179" s="107">
        <v>1</v>
      </c>
      <c r="I179" s="92">
        <v>9192</v>
      </c>
      <c r="J179" s="92">
        <v>6234</v>
      </c>
      <c r="K179" s="92">
        <v>937.65</v>
      </c>
      <c r="M179" s="92">
        <f t="shared" si="4"/>
        <v>3157.4847098051432</v>
      </c>
      <c r="N179" s="92">
        <f t="shared" si="5"/>
        <v>5837.3372110347882</v>
      </c>
      <c r="O179" s="92"/>
      <c r="P179" s="183"/>
      <c r="Q179" s="183"/>
    </row>
    <row r="180" spans="1:17" s="89" customFormat="1" ht="12">
      <c r="A180" s="90">
        <v>430</v>
      </c>
      <c r="B180" s="90">
        <v>430170321</v>
      </c>
      <c r="C180" s="89" t="s">
        <v>105</v>
      </c>
      <c r="D180" s="90">
        <v>170</v>
      </c>
      <c r="E180" s="91" t="s">
        <v>67</v>
      </c>
      <c r="F180" s="90">
        <v>321</v>
      </c>
      <c r="G180" s="89" t="s">
        <v>118</v>
      </c>
      <c r="H180" s="107">
        <v>8</v>
      </c>
      <c r="I180" s="92">
        <v>11592</v>
      </c>
      <c r="J180" s="92">
        <v>6172</v>
      </c>
      <c r="K180" s="92">
        <v>937.65</v>
      </c>
      <c r="M180" s="92">
        <f t="shared" si="4"/>
        <v>5672.4185116208355</v>
      </c>
      <c r="N180" s="92">
        <f t="shared" si="5"/>
        <v>6389.7131289566969</v>
      </c>
      <c r="O180" s="92"/>
      <c r="P180" s="183"/>
      <c r="Q180" s="183"/>
    </row>
    <row r="181" spans="1:17" s="89" customFormat="1" ht="12">
      <c r="A181" s="90">
        <v>430</v>
      </c>
      <c r="B181" s="90">
        <v>430170322</v>
      </c>
      <c r="C181" s="89" t="s">
        <v>105</v>
      </c>
      <c r="D181" s="90">
        <v>170</v>
      </c>
      <c r="E181" s="91" t="s">
        <v>67</v>
      </c>
      <c r="F181" s="90">
        <v>322</v>
      </c>
      <c r="G181" s="89" t="s">
        <v>119</v>
      </c>
      <c r="H181" s="107">
        <v>2</v>
      </c>
      <c r="I181" s="92">
        <v>12078</v>
      </c>
      <c r="J181" s="92">
        <v>6158</v>
      </c>
      <c r="K181" s="92">
        <v>937.65</v>
      </c>
      <c r="M181" s="92">
        <f t="shared" si="4"/>
        <v>4105.9455270209728</v>
      </c>
      <c r="N181" s="92">
        <f t="shared" si="5"/>
        <v>6427.800981307224</v>
      </c>
      <c r="O181" s="92"/>
      <c r="P181" s="183"/>
      <c r="Q181" s="183"/>
    </row>
    <row r="182" spans="1:17" s="89" customFormat="1" ht="12">
      <c r="A182" s="90">
        <v>430</v>
      </c>
      <c r="B182" s="90">
        <v>430170348</v>
      </c>
      <c r="C182" s="89" t="s">
        <v>105</v>
      </c>
      <c r="D182" s="90">
        <v>170</v>
      </c>
      <c r="E182" s="91" t="s">
        <v>67</v>
      </c>
      <c r="F182" s="90">
        <v>348</v>
      </c>
      <c r="G182" s="89" t="s">
        <v>104</v>
      </c>
      <c r="H182" s="107">
        <v>12</v>
      </c>
      <c r="I182" s="92">
        <v>12018</v>
      </c>
      <c r="J182" s="92">
        <v>44</v>
      </c>
      <c r="K182" s="92">
        <v>937.65</v>
      </c>
      <c r="M182" s="92">
        <f t="shared" si="4"/>
        <v>0</v>
      </c>
      <c r="N182" s="92">
        <f t="shared" si="5"/>
        <v>115.06679384707604</v>
      </c>
      <c r="O182" s="92"/>
      <c r="P182" s="183"/>
      <c r="Q182" s="183"/>
    </row>
    <row r="183" spans="1:17" s="89" customFormat="1" ht="12">
      <c r="A183" s="90">
        <v>430</v>
      </c>
      <c r="B183" s="90">
        <v>430170620</v>
      </c>
      <c r="C183" s="89" t="s">
        <v>105</v>
      </c>
      <c r="D183" s="90">
        <v>170</v>
      </c>
      <c r="E183" s="91" t="s">
        <v>67</v>
      </c>
      <c r="F183" s="90">
        <v>620</v>
      </c>
      <c r="G183" s="89" t="s">
        <v>121</v>
      </c>
      <c r="H183" s="107">
        <v>5</v>
      </c>
      <c r="I183" s="92">
        <v>11266</v>
      </c>
      <c r="J183" s="92">
        <v>5955</v>
      </c>
      <c r="K183" s="92">
        <v>937.65</v>
      </c>
      <c r="M183" s="92">
        <f t="shared" si="4"/>
        <v>4526.394474856108</v>
      </c>
      <c r="N183" s="92">
        <f t="shared" si="5"/>
        <v>6057.5456666721002</v>
      </c>
      <c r="O183" s="92"/>
      <c r="P183" s="183"/>
      <c r="Q183" s="183"/>
    </row>
    <row r="184" spans="1:17" s="89" customFormat="1" ht="12">
      <c r="A184" s="90">
        <v>430</v>
      </c>
      <c r="B184" s="90">
        <v>430170695</v>
      </c>
      <c r="C184" s="89" t="s">
        <v>105</v>
      </c>
      <c r="D184" s="90">
        <v>170</v>
      </c>
      <c r="E184" s="91" t="s">
        <v>67</v>
      </c>
      <c r="F184" s="90">
        <v>695</v>
      </c>
      <c r="G184" s="89" t="s">
        <v>122</v>
      </c>
      <c r="H184" s="107">
        <v>3</v>
      </c>
      <c r="I184" s="92">
        <v>11049</v>
      </c>
      <c r="J184" s="92">
        <v>6816</v>
      </c>
      <c r="K184" s="92">
        <v>937.65</v>
      </c>
      <c r="M184" s="92">
        <f t="shared" si="4"/>
        <v>4419.0292370764273</v>
      </c>
      <c r="N184" s="92">
        <f t="shared" si="5"/>
        <v>6805.2857141512432</v>
      </c>
      <c r="O184" s="92"/>
      <c r="P184" s="183"/>
      <c r="Q184" s="183"/>
    </row>
    <row r="185" spans="1:17" s="89" customFormat="1" ht="12">
      <c r="A185" s="90">
        <v>430</v>
      </c>
      <c r="B185" s="90">
        <v>430170710</v>
      </c>
      <c r="C185" s="89" t="s">
        <v>105</v>
      </c>
      <c r="D185" s="90">
        <v>170</v>
      </c>
      <c r="E185" s="91" t="s">
        <v>67</v>
      </c>
      <c r="F185" s="90">
        <v>710</v>
      </c>
      <c r="G185" s="89" t="s">
        <v>73</v>
      </c>
      <c r="H185" s="107">
        <v>5</v>
      </c>
      <c r="I185" s="92">
        <v>11049</v>
      </c>
      <c r="J185" s="92">
        <v>4572</v>
      </c>
      <c r="K185" s="92">
        <v>937.65</v>
      </c>
      <c r="M185" s="92">
        <f t="shared" si="4"/>
        <v>1400.3658247493877</v>
      </c>
      <c r="N185" s="92">
        <f t="shared" si="5"/>
        <v>5364.7514093541286</v>
      </c>
      <c r="O185" s="92"/>
      <c r="P185" s="183"/>
      <c r="Q185" s="183"/>
    </row>
    <row r="186" spans="1:17" s="89" customFormat="1" ht="12">
      <c r="A186" s="90">
        <v>430</v>
      </c>
      <c r="B186" s="90">
        <v>430170725</v>
      </c>
      <c r="C186" s="89" t="s">
        <v>105</v>
      </c>
      <c r="D186" s="90">
        <v>170</v>
      </c>
      <c r="E186" s="91" t="s">
        <v>67</v>
      </c>
      <c r="F186" s="90">
        <v>725</v>
      </c>
      <c r="G186" s="89" t="s">
        <v>123</v>
      </c>
      <c r="H186" s="107">
        <v>13</v>
      </c>
      <c r="I186" s="92">
        <v>11082</v>
      </c>
      <c r="J186" s="92">
        <v>3546</v>
      </c>
      <c r="K186" s="92">
        <v>937.65</v>
      </c>
      <c r="M186" s="92">
        <f t="shared" si="4"/>
        <v>2469.1316861410414</v>
      </c>
      <c r="N186" s="92">
        <f t="shared" si="5"/>
        <v>4871.7044434910076</v>
      </c>
      <c r="O186" s="92"/>
      <c r="P186" s="183"/>
      <c r="Q186" s="183"/>
    </row>
    <row r="187" spans="1:17" s="89" customFormat="1" ht="12">
      <c r="A187" s="90">
        <v>430</v>
      </c>
      <c r="B187" s="90">
        <v>430170730</v>
      </c>
      <c r="C187" s="89" t="s">
        <v>105</v>
      </c>
      <c r="D187" s="90">
        <v>170</v>
      </c>
      <c r="E187" s="91" t="s">
        <v>67</v>
      </c>
      <c r="F187" s="90">
        <v>730</v>
      </c>
      <c r="G187" s="89" t="s">
        <v>124</v>
      </c>
      <c r="H187" s="107">
        <v>8</v>
      </c>
      <c r="I187" s="92">
        <v>12527</v>
      </c>
      <c r="J187" s="92">
        <v>3893</v>
      </c>
      <c r="K187" s="92">
        <v>937.65</v>
      </c>
      <c r="M187" s="92">
        <f t="shared" si="4"/>
        <v>2446.7260109313393</v>
      </c>
      <c r="N187" s="92">
        <f t="shared" si="5"/>
        <v>4379.0757050710417</v>
      </c>
      <c r="O187" s="92"/>
      <c r="P187" s="183"/>
      <c r="Q187" s="183"/>
    </row>
    <row r="188" spans="1:17" s="89" customFormat="1" ht="12">
      <c r="A188" s="90">
        <v>430</v>
      </c>
      <c r="B188" s="90">
        <v>430170735</v>
      </c>
      <c r="C188" s="89" t="s">
        <v>105</v>
      </c>
      <c r="D188" s="90">
        <v>170</v>
      </c>
      <c r="E188" s="91" t="s">
        <v>67</v>
      </c>
      <c r="F188" s="90">
        <v>735</v>
      </c>
      <c r="G188" s="89" t="s">
        <v>125</v>
      </c>
      <c r="H188" s="107">
        <v>3</v>
      </c>
      <c r="I188" s="92">
        <v>10121</v>
      </c>
      <c r="J188" s="92">
        <v>3951</v>
      </c>
      <c r="K188" s="92">
        <v>937.65</v>
      </c>
      <c r="M188" s="92">
        <f t="shared" si="4"/>
        <v>1142.9325388537982</v>
      </c>
      <c r="N188" s="92">
        <f t="shared" si="5"/>
        <v>4205.7519611867247</v>
      </c>
      <c r="O188" s="92"/>
      <c r="P188" s="183"/>
      <c r="Q188" s="183"/>
    </row>
    <row r="189" spans="1:17" s="89" customFormat="1" ht="12">
      <c r="A189" s="90">
        <v>430</v>
      </c>
      <c r="B189" s="90">
        <v>430170775</v>
      </c>
      <c r="C189" s="89" t="s">
        <v>105</v>
      </c>
      <c r="D189" s="90">
        <v>170</v>
      </c>
      <c r="E189" s="91" t="s">
        <v>67</v>
      </c>
      <c r="F189" s="90">
        <v>775</v>
      </c>
      <c r="G189" s="89" t="s">
        <v>126</v>
      </c>
      <c r="H189" s="107">
        <v>3</v>
      </c>
      <c r="I189" s="92">
        <v>9192</v>
      </c>
      <c r="J189" s="92">
        <v>1991</v>
      </c>
      <c r="K189" s="92">
        <v>937.65</v>
      </c>
      <c r="M189" s="92">
        <f t="shared" si="4"/>
        <v>837.69258571228602</v>
      </c>
      <c r="N189" s="92">
        <f t="shared" si="5"/>
        <v>1965.0849311463553</v>
      </c>
      <c r="O189" s="92"/>
      <c r="P189" s="183"/>
      <c r="Q189" s="183"/>
    </row>
    <row r="190" spans="1:17" s="89" customFormat="1" ht="12">
      <c r="A190" s="90">
        <v>431</v>
      </c>
      <c r="B190" s="90">
        <v>431149009</v>
      </c>
      <c r="C190" s="89" t="s">
        <v>127</v>
      </c>
      <c r="D190" s="90">
        <v>149</v>
      </c>
      <c r="E190" s="91" t="s">
        <v>81</v>
      </c>
      <c r="F190" s="90">
        <v>9</v>
      </c>
      <c r="G190" s="89" t="s">
        <v>89</v>
      </c>
      <c r="H190" s="107">
        <v>1</v>
      </c>
      <c r="I190" s="92">
        <v>15498</v>
      </c>
      <c r="J190" s="92">
        <v>9689</v>
      </c>
      <c r="K190" s="92">
        <v>937.65</v>
      </c>
      <c r="M190" s="92">
        <f t="shared" si="4"/>
        <v>5411.024869173074</v>
      </c>
      <c r="N190" s="92">
        <f t="shared" si="5"/>
        <v>9903.585844131012</v>
      </c>
      <c r="O190" s="92"/>
      <c r="P190" s="183"/>
      <c r="Q190" s="183"/>
    </row>
    <row r="191" spans="1:17" s="89" customFormat="1" ht="12">
      <c r="A191" s="90">
        <v>431</v>
      </c>
      <c r="B191" s="90">
        <v>431149128</v>
      </c>
      <c r="C191" s="89" t="s">
        <v>127</v>
      </c>
      <c r="D191" s="90">
        <v>149</v>
      </c>
      <c r="E191" s="91" t="s">
        <v>81</v>
      </c>
      <c r="F191" s="90">
        <v>128</v>
      </c>
      <c r="G191" s="89" t="s">
        <v>128</v>
      </c>
      <c r="H191" s="107">
        <v>10</v>
      </c>
      <c r="I191" s="92">
        <v>11256</v>
      </c>
      <c r="J191" s="92">
        <v>803</v>
      </c>
      <c r="K191" s="92">
        <v>937.65</v>
      </c>
      <c r="M191" s="92">
        <f t="shared" si="4"/>
        <v>0</v>
      </c>
      <c r="N191" s="92">
        <f t="shared" si="5"/>
        <v>572.66106498600129</v>
      </c>
      <c r="O191" s="92"/>
      <c r="P191" s="183"/>
      <c r="Q191" s="183"/>
    </row>
    <row r="192" spans="1:17" s="89" customFormat="1" ht="12">
      <c r="A192" s="90">
        <v>431</v>
      </c>
      <c r="B192" s="90">
        <v>431149149</v>
      </c>
      <c r="C192" s="89" t="s">
        <v>127</v>
      </c>
      <c r="D192" s="90">
        <v>149</v>
      </c>
      <c r="E192" s="91" t="s">
        <v>81</v>
      </c>
      <c r="F192" s="90">
        <v>149</v>
      </c>
      <c r="G192" s="89" t="s">
        <v>81</v>
      </c>
      <c r="H192" s="107">
        <v>369</v>
      </c>
      <c r="I192" s="92">
        <v>12728</v>
      </c>
      <c r="J192" s="92">
        <v>0</v>
      </c>
      <c r="K192" s="92">
        <v>937.65</v>
      </c>
      <c r="M192" s="92">
        <f t="shared" si="4"/>
        <v>0</v>
      </c>
      <c r="N192" s="92">
        <f t="shared" si="5"/>
        <v>267.53778755062376</v>
      </c>
      <c r="O192" s="92"/>
      <c r="P192" s="183"/>
      <c r="Q192" s="183"/>
    </row>
    <row r="193" spans="1:17" s="89" customFormat="1" ht="12">
      <c r="A193" s="90">
        <v>431</v>
      </c>
      <c r="B193" s="90">
        <v>431149181</v>
      </c>
      <c r="C193" s="89" t="s">
        <v>127</v>
      </c>
      <c r="D193" s="90">
        <v>149</v>
      </c>
      <c r="E193" s="91" t="s">
        <v>81</v>
      </c>
      <c r="F193" s="90">
        <v>181</v>
      </c>
      <c r="G193" s="89" t="s">
        <v>83</v>
      </c>
      <c r="H193" s="107">
        <v>20</v>
      </c>
      <c r="I193" s="92">
        <v>11890</v>
      </c>
      <c r="J193" s="92">
        <v>565</v>
      </c>
      <c r="K193" s="92">
        <v>937.65</v>
      </c>
      <c r="M193" s="92">
        <f t="shared" si="4"/>
        <v>0</v>
      </c>
      <c r="N193" s="92">
        <f t="shared" si="5"/>
        <v>801.92052656260239</v>
      </c>
      <c r="O193" s="92"/>
      <c r="P193" s="183"/>
      <c r="Q193" s="183"/>
    </row>
    <row r="194" spans="1:17" s="89" customFormat="1" ht="12">
      <c r="A194" s="90">
        <v>432</v>
      </c>
      <c r="B194" s="90">
        <v>432712020</v>
      </c>
      <c r="C194" s="89" t="s">
        <v>129</v>
      </c>
      <c r="D194" s="90">
        <v>712</v>
      </c>
      <c r="E194" s="91" t="s">
        <v>130</v>
      </c>
      <c r="F194" s="90">
        <v>20</v>
      </c>
      <c r="G194" s="89" t="s">
        <v>131</v>
      </c>
      <c r="H194" s="107">
        <v>87</v>
      </c>
      <c r="I194" s="92">
        <v>9452</v>
      </c>
      <c r="J194" s="92">
        <v>2624</v>
      </c>
      <c r="K194" s="92">
        <v>937.65</v>
      </c>
      <c r="M194" s="92">
        <f t="shared" si="4"/>
        <v>1530.2258942597564</v>
      </c>
      <c r="N194" s="92">
        <f t="shared" si="5"/>
        <v>2733.5686699645921</v>
      </c>
      <c r="O194" s="92"/>
      <c r="P194" s="183"/>
      <c r="Q194" s="183"/>
    </row>
    <row r="195" spans="1:17" s="89" customFormat="1" ht="12">
      <c r="A195" s="90">
        <v>432</v>
      </c>
      <c r="B195" s="90">
        <v>432712096</v>
      </c>
      <c r="C195" s="89" t="s">
        <v>129</v>
      </c>
      <c r="D195" s="90">
        <v>712</v>
      </c>
      <c r="E195" s="91" t="s">
        <v>130</v>
      </c>
      <c r="F195" s="90">
        <v>96</v>
      </c>
      <c r="G195" s="89" t="s">
        <v>216</v>
      </c>
      <c r="H195" s="107">
        <v>1</v>
      </c>
      <c r="I195" s="92">
        <v>8960</v>
      </c>
      <c r="J195" s="92">
        <v>4877</v>
      </c>
      <c r="K195" s="92">
        <v>937.65</v>
      </c>
      <c r="M195" s="92">
        <f t="shared" si="4"/>
        <v>3550.343011059349</v>
      </c>
      <c r="N195" s="92">
        <f t="shared" si="5"/>
        <v>4844.3292439543311</v>
      </c>
      <c r="O195" s="92"/>
      <c r="P195" s="183"/>
      <c r="Q195" s="183"/>
    </row>
    <row r="196" spans="1:17" s="89" customFormat="1" ht="12">
      <c r="A196" s="90">
        <v>432</v>
      </c>
      <c r="B196" s="90">
        <v>432712172</v>
      </c>
      <c r="C196" s="89" t="s">
        <v>129</v>
      </c>
      <c r="D196" s="90">
        <v>712</v>
      </c>
      <c r="E196" s="91" t="s">
        <v>130</v>
      </c>
      <c r="F196" s="90">
        <v>172</v>
      </c>
      <c r="G196" s="89" t="s">
        <v>264</v>
      </c>
      <c r="H196" s="107">
        <v>2</v>
      </c>
      <c r="I196" s="92">
        <v>8960</v>
      </c>
      <c r="J196" s="92">
        <v>5319</v>
      </c>
      <c r="K196" s="92">
        <v>937.65</v>
      </c>
      <c r="M196" s="92">
        <f t="shared" si="4"/>
        <v>3548.2190932510221</v>
      </c>
      <c r="N196" s="92">
        <f t="shared" si="5"/>
        <v>5870.7319582899672</v>
      </c>
      <c r="O196" s="92"/>
      <c r="P196" s="183"/>
      <c r="Q196" s="183"/>
    </row>
    <row r="197" spans="1:17" s="89" customFormat="1" ht="12">
      <c r="A197" s="90">
        <v>432</v>
      </c>
      <c r="B197" s="90">
        <v>432712261</v>
      </c>
      <c r="C197" s="89" t="s">
        <v>129</v>
      </c>
      <c r="D197" s="90">
        <v>712</v>
      </c>
      <c r="E197" s="91" t="s">
        <v>130</v>
      </c>
      <c r="F197" s="90">
        <v>261</v>
      </c>
      <c r="G197" s="89" t="s">
        <v>133</v>
      </c>
      <c r="H197" s="107">
        <v>15</v>
      </c>
      <c r="I197" s="92">
        <v>8960</v>
      </c>
      <c r="J197" s="92">
        <v>5683</v>
      </c>
      <c r="K197" s="92">
        <v>937.65</v>
      </c>
      <c r="M197" s="92">
        <f t="shared" si="4"/>
        <v>2315.8012090411976</v>
      </c>
      <c r="N197" s="92">
        <f t="shared" si="5"/>
        <v>5475.7971915000053</v>
      </c>
      <c r="O197" s="92"/>
      <c r="P197" s="183"/>
      <c r="Q197" s="183"/>
    </row>
    <row r="198" spans="1:17" s="89" customFormat="1" ht="12">
      <c r="A198" s="90">
        <v>432</v>
      </c>
      <c r="B198" s="90">
        <v>432712300</v>
      </c>
      <c r="C198" s="89" t="s">
        <v>129</v>
      </c>
      <c r="D198" s="90">
        <v>712</v>
      </c>
      <c r="E198" s="91" t="s">
        <v>130</v>
      </c>
      <c r="F198" s="90">
        <v>300</v>
      </c>
      <c r="G198" s="89" t="s">
        <v>134</v>
      </c>
      <c r="H198" s="107">
        <v>1</v>
      </c>
      <c r="I198" s="92">
        <v>8960</v>
      </c>
      <c r="J198" s="92">
        <v>16929</v>
      </c>
      <c r="K198" s="92">
        <v>937.65</v>
      </c>
      <c r="M198" s="92">
        <f t="shared" si="4"/>
        <v>12969.669442952654</v>
      </c>
      <c r="N198" s="92">
        <f t="shared" si="5"/>
        <v>21237.258215520025</v>
      </c>
      <c r="O198" s="92"/>
      <c r="P198" s="183"/>
      <c r="Q198" s="183"/>
    </row>
    <row r="199" spans="1:17" s="89" customFormat="1" ht="12">
      <c r="A199" s="90">
        <v>432</v>
      </c>
      <c r="B199" s="90">
        <v>432712645</v>
      </c>
      <c r="C199" s="89" t="s">
        <v>129</v>
      </c>
      <c r="D199" s="90">
        <v>712</v>
      </c>
      <c r="E199" s="91" t="s">
        <v>130</v>
      </c>
      <c r="F199" s="90">
        <v>645</v>
      </c>
      <c r="G199" s="89" t="s">
        <v>135</v>
      </c>
      <c r="H199" s="107">
        <v>62</v>
      </c>
      <c r="I199" s="92">
        <v>10391</v>
      </c>
      <c r="J199" s="92">
        <v>3965</v>
      </c>
      <c r="K199" s="92">
        <v>937.65</v>
      </c>
      <c r="M199" s="92">
        <f t="shared" si="4"/>
        <v>3197.1422630534107</v>
      </c>
      <c r="N199" s="92">
        <f t="shared" si="5"/>
        <v>4403.8562033994986</v>
      </c>
      <c r="O199" s="92"/>
      <c r="P199" s="183"/>
      <c r="Q199" s="183"/>
    </row>
    <row r="200" spans="1:17" s="89" customFormat="1" ht="12">
      <c r="A200" s="90">
        <v>432</v>
      </c>
      <c r="B200" s="90">
        <v>432712660</v>
      </c>
      <c r="C200" s="89" t="s">
        <v>129</v>
      </c>
      <c r="D200" s="90">
        <v>712</v>
      </c>
      <c r="E200" s="91" t="s">
        <v>130</v>
      </c>
      <c r="F200" s="90">
        <v>660</v>
      </c>
      <c r="G200" s="89" t="s">
        <v>136</v>
      </c>
      <c r="H200" s="107">
        <v>62</v>
      </c>
      <c r="I200" s="92">
        <v>10674</v>
      </c>
      <c r="J200" s="92">
        <v>8644</v>
      </c>
      <c r="K200" s="92">
        <v>937.65</v>
      </c>
      <c r="M200" s="92">
        <f t="shared" si="4"/>
        <v>7939.7845876409847</v>
      </c>
      <c r="N200" s="92">
        <f t="shared" si="5"/>
        <v>9826.4520946644916</v>
      </c>
      <c r="O200" s="92"/>
      <c r="P200" s="183"/>
      <c r="Q200" s="183"/>
    </row>
    <row r="201" spans="1:17" s="89" customFormat="1" ht="12">
      <c r="A201" s="90">
        <v>432</v>
      </c>
      <c r="B201" s="90">
        <v>432712712</v>
      </c>
      <c r="C201" s="89" t="s">
        <v>129</v>
      </c>
      <c r="D201" s="90">
        <v>712</v>
      </c>
      <c r="E201" s="91" t="s">
        <v>130</v>
      </c>
      <c r="F201" s="90">
        <v>712</v>
      </c>
      <c r="G201" s="89" t="s">
        <v>130</v>
      </c>
      <c r="H201" s="107">
        <v>22</v>
      </c>
      <c r="I201" s="92">
        <v>9981</v>
      </c>
      <c r="J201" s="92">
        <v>6995</v>
      </c>
      <c r="K201" s="92">
        <v>937.65</v>
      </c>
      <c r="M201" s="92">
        <f t="shared" si="4"/>
        <v>4804.4647657791847</v>
      </c>
      <c r="N201" s="92">
        <f t="shared" si="5"/>
        <v>7382.8725302748389</v>
      </c>
      <c r="O201" s="92"/>
      <c r="P201" s="183"/>
      <c r="Q201" s="183"/>
    </row>
    <row r="202" spans="1:17" s="89" customFormat="1" ht="12">
      <c r="A202" s="90">
        <v>435</v>
      </c>
      <c r="B202" s="90">
        <v>435301009</v>
      </c>
      <c r="C202" s="89" t="s">
        <v>137</v>
      </c>
      <c r="D202" s="90">
        <v>301</v>
      </c>
      <c r="E202" s="91" t="s">
        <v>138</v>
      </c>
      <c r="F202" s="90">
        <v>9</v>
      </c>
      <c r="G202" s="89" t="s">
        <v>89</v>
      </c>
      <c r="H202" s="107">
        <v>2</v>
      </c>
      <c r="I202" s="92">
        <v>10766</v>
      </c>
      <c r="J202" s="92">
        <v>6731</v>
      </c>
      <c r="K202" s="92">
        <v>937.65</v>
      </c>
      <c r="M202" s="92">
        <f t="shared" ref="M202:M265" si="6">IF(VLOOKUP(F202,rabovefnd,16)&lt;100,0,((VLOOKUP(F202,rabovefnd,16)/100*I202)-I202))</f>
        <v>3758.8781611509421</v>
      </c>
      <c r="N202" s="92">
        <f t="shared" ref="N202:N265" si="7">IF(VLOOKUP(F202,rabovefnd,17)&lt;100,0,((VLOOKUP(F202,rabovefnd,17)/100)*I202)-I202)</f>
        <v>6879.7267517043801</v>
      </c>
      <c r="O202" s="92"/>
      <c r="P202" s="183"/>
      <c r="Q202" s="183"/>
    </row>
    <row r="203" spans="1:17" s="89" customFormat="1" ht="12">
      <c r="A203" s="90">
        <v>435</v>
      </c>
      <c r="B203" s="90">
        <v>435301031</v>
      </c>
      <c r="C203" s="89" t="s">
        <v>137</v>
      </c>
      <c r="D203" s="90">
        <v>301</v>
      </c>
      <c r="E203" s="91" t="s">
        <v>138</v>
      </c>
      <c r="F203" s="90">
        <v>31</v>
      </c>
      <c r="G203" s="89" t="s">
        <v>80</v>
      </c>
      <c r="H203" s="107">
        <v>74</v>
      </c>
      <c r="I203" s="92">
        <v>10393</v>
      </c>
      <c r="J203" s="92">
        <v>4890</v>
      </c>
      <c r="K203" s="92">
        <v>937.65</v>
      </c>
      <c r="M203" s="92">
        <f t="shared" si="6"/>
        <v>2752.1632549212172</v>
      </c>
      <c r="N203" s="92">
        <f t="shared" si="7"/>
        <v>4953.8707882660001</v>
      </c>
      <c r="O203" s="92"/>
      <c r="P203" s="183"/>
      <c r="Q203" s="183"/>
    </row>
    <row r="204" spans="1:17" s="89" customFormat="1" ht="12">
      <c r="A204" s="90">
        <v>435</v>
      </c>
      <c r="B204" s="90">
        <v>435301048</v>
      </c>
      <c r="C204" s="89" t="s">
        <v>137</v>
      </c>
      <c r="D204" s="90">
        <v>301</v>
      </c>
      <c r="E204" s="91" t="s">
        <v>138</v>
      </c>
      <c r="F204" s="90">
        <v>48</v>
      </c>
      <c r="G204" s="89" t="s">
        <v>224</v>
      </c>
      <c r="H204" s="107">
        <v>2</v>
      </c>
      <c r="I204" s="92">
        <v>10766</v>
      </c>
      <c r="J204" s="92">
        <v>8652</v>
      </c>
      <c r="K204" s="92">
        <v>937.65</v>
      </c>
      <c r="M204" s="92">
        <f t="shared" si="6"/>
        <v>4744.597639438176</v>
      </c>
      <c r="N204" s="92">
        <f t="shared" si="7"/>
        <v>8717.0118591689607</v>
      </c>
      <c r="O204" s="92"/>
      <c r="P204" s="183"/>
      <c r="Q204" s="183"/>
    </row>
    <row r="205" spans="1:17" s="89" customFormat="1" ht="12">
      <c r="A205" s="90">
        <v>435</v>
      </c>
      <c r="B205" s="90">
        <v>435301056</v>
      </c>
      <c r="C205" s="89" t="s">
        <v>137</v>
      </c>
      <c r="D205" s="90">
        <v>301</v>
      </c>
      <c r="E205" s="91" t="s">
        <v>138</v>
      </c>
      <c r="F205" s="90">
        <v>56</v>
      </c>
      <c r="G205" s="89" t="s">
        <v>139</v>
      </c>
      <c r="H205" s="107">
        <v>86</v>
      </c>
      <c r="I205" s="92">
        <v>10369</v>
      </c>
      <c r="J205" s="92">
        <v>3506</v>
      </c>
      <c r="K205" s="92">
        <v>937.65</v>
      </c>
      <c r="M205" s="92">
        <f t="shared" si="6"/>
        <v>1557.9578648731313</v>
      </c>
      <c r="N205" s="92">
        <f t="shared" si="7"/>
        <v>4028.2160977012973</v>
      </c>
      <c r="O205" s="92"/>
      <c r="P205" s="183"/>
      <c r="Q205" s="183"/>
    </row>
    <row r="206" spans="1:17" s="89" customFormat="1" ht="12">
      <c r="A206" s="90">
        <v>435</v>
      </c>
      <c r="B206" s="90">
        <v>435301079</v>
      </c>
      <c r="C206" s="89" t="s">
        <v>137</v>
      </c>
      <c r="D206" s="90">
        <v>301</v>
      </c>
      <c r="E206" s="91" t="s">
        <v>138</v>
      </c>
      <c r="F206" s="90">
        <v>79</v>
      </c>
      <c r="G206" s="89" t="s">
        <v>90</v>
      </c>
      <c r="H206" s="107">
        <v>158</v>
      </c>
      <c r="I206" s="92">
        <v>10419</v>
      </c>
      <c r="J206" s="92">
        <v>190</v>
      </c>
      <c r="K206" s="92">
        <v>937.65</v>
      </c>
      <c r="M206" s="92">
        <f t="shared" si="6"/>
        <v>0</v>
      </c>
      <c r="N206" s="92">
        <f t="shared" si="7"/>
        <v>1055.5274587809981</v>
      </c>
      <c r="O206" s="92"/>
      <c r="P206" s="183"/>
      <c r="Q206" s="183"/>
    </row>
    <row r="207" spans="1:17" s="89" customFormat="1" ht="12">
      <c r="A207" s="90">
        <v>435</v>
      </c>
      <c r="B207" s="90">
        <v>435301149</v>
      </c>
      <c r="C207" s="89" t="s">
        <v>137</v>
      </c>
      <c r="D207" s="90">
        <v>301</v>
      </c>
      <c r="E207" s="91" t="s">
        <v>138</v>
      </c>
      <c r="F207" s="90">
        <v>149</v>
      </c>
      <c r="G207" s="89" t="s">
        <v>81</v>
      </c>
      <c r="H207" s="107">
        <v>1</v>
      </c>
      <c r="I207" s="92">
        <v>10766</v>
      </c>
      <c r="J207" s="92">
        <v>0</v>
      </c>
      <c r="K207" s="92">
        <v>937.65</v>
      </c>
      <c r="M207" s="92">
        <f t="shared" si="6"/>
        <v>0</v>
      </c>
      <c r="N207" s="92">
        <f t="shared" si="7"/>
        <v>226.29728321574657</v>
      </c>
      <c r="O207" s="92"/>
      <c r="P207" s="183"/>
      <c r="Q207" s="183"/>
    </row>
    <row r="208" spans="1:17" s="89" customFormat="1" ht="12">
      <c r="A208" s="90">
        <v>435</v>
      </c>
      <c r="B208" s="90">
        <v>435301158</v>
      </c>
      <c r="C208" s="89" t="s">
        <v>137</v>
      </c>
      <c r="D208" s="90">
        <v>301</v>
      </c>
      <c r="E208" s="91" t="s">
        <v>138</v>
      </c>
      <c r="F208" s="90">
        <v>158</v>
      </c>
      <c r="G208" s="89" t="s">
        <v>113</v>
      </c>
      <c r="H208" s="107">
        <v>1</v>
      </c>
      <c r="I208" s="92">
        <v>10422.910490813161</v>
      </c>
      <c r="J208" s="92">
        <v>5291</v>
      </c>
      <c r="K208" s="92">
        <v>937.65</v>
      </c>
      <c r="M208" s="92">
        <f t="shared" si="6"/>
        <v>2814.5127609997089</v>
      </c>
      <c r="N208" s="92">
        <f t="shared" si="7"/>
        <v>5305.7319905021868</v>
      </c>
      <c r="O208" s="92"/>
      <c r="P208" s="183"/>
      <c r="Q208" s="183"/>
    </row>
    <row r="209" spans="1:17" s="89" customFormat="1" ht="12">
      <c r="A209" s="90">
        <v>435</v>
      </c>
      <c r="B209" s="90">
        <v>435301160</v>
      </c>
      <c r="C209" s="89" t="s">
        <v>137</v>
      </c>
      <c r="D209" s="90">
        <v>301</v>
      </c>
      <c r="E209" s="91" t="s">
        <v>138</v>
      </c>
      <c r="F209" s="90">
        <v>160</v>
      </c>
      <c r="G209" s="89" t="s">
        <v>140</v>
      </c>
      <c r="H209" s="107">
        <v>300</v>
      </c>
      <c r="I209" s="92">
        <v>11359</v>
      </c>
      <c r="J209" s="92">
        <v>27</v>
      </c>
      <c r="K209" s="92">
        <v>937.65</v>
      </c>
      <c r="M209" s="92">
        <f t="shared" si="6"/>
        <v>0</v>
      </c>
      <c r="N209" s="92">
        <f t="shared" si="7"/>
        <v>497.2571911383402</v>
      </c>
      <c r="O209" s="92"/>
      <c r="P209" s="183"/>
      <c r="Q209" s="183"/>
    </row>
    <row r="210" spans="1:17" s="89" customFormat="1" ht="12">
      <c r="A210" s="90">
        <v>435</v>
      </c>
      <c r="B210" s="90">
        <v>435301162</v>
      </c>
      <c r="C210" s="89" t="s">
        <v>137</v>
      </c>
      <c r="D210" s="90">
        <v>301</v>
      </c>
      <c r="E210" s="91" t="s">
        <v>138</v>
      </c>
      <c r="F210" s="90">
        <v>162</v>
      </c>
      <c r="G210" s="89" t="s">
        <v>233</v>
      </c>
      <c r="H210" s="107">
        <v>2</v>
      </c>
      <c r="I210" s="92">
        <v>10035</v>
      </c>
      <c r="J210" s="92">
        <v>2390</v>
      </c>
      <c r="K210" s="92">
        <v>937.65</v>
      </c>
      <c r="M210" s="92">
        <f t="shared" si="6"/>
        <v>1670.8953156063089</v>
      </c>
      <c r="N210" s="92">
        <f t="shared" si="7"/>
        <v>2665.8749939350473</v>
      </c>
      <c r="O210" s="92"/>
      <c r="P210" s="183"/>
      <c r="Q210" s="183"/>
    </row>
    <row r="211" spans="1:17" s="89" customFormat="1" ht="12">
      <c r="A211" s="90">
        <v>435</v>
      </c>
      <c r="B211" s="90">
        <v>435301295</v>
      </c>
      <c r="C211" s="89" t="s">
        <v>137</v>
      </c>
      <c r="D211" s="90">
        <v>301</v>
      </c>
      <c r="E211" s="91" t="s">
        <v>138</v>
      </c>
      <c r="F211" s="90">
        <v>295</v>
      </c>
      <c r="G211" s="89" t="s">
        <v>141</v>
      </c>
      <c r="H211" s="107">
        <v>54</v>
      </c>
      <c r="I211" s="92">
        <v>10033</v>
      </c>
      <c r="J211" s="92">
        <v>5551</v>
      </c>
      <c r="K211" s="92">
        <v>937.65</v>
      </c>
      <c r="M211" s="92">
        <f t="shared" si="6"/>
        <v>1776.5287100127971</v>
      </c>
      <c r="N211" s="92">
        <f t="shared" si="7"/>
        <v>5435.7604742609001</v>
      </c>
      <c r="O211" s="92"/>
      <c r="P211" s="183"/>
      <c r="Q211" s="183"/>
    </row>
    <row r="212" spans="1:17" s="89" customFormat="1" ht="12">
      <c r="A212" s="90">
        <v>435</v>
      </c>
      <c r="B212" s="90">
        <v>435301301</v>
      </c>
      <c r="C212" s="89" t="s">
        <v>137</v>
      </c>
      <c r="D212" s="90">
        <v>301</v>
      </c>
      <c r="E212" s="91" t="s">
        <v>138</v>
      </c>
      <c r="F212" s="90">
        <v>301</v>
      </c>
      <c r="G212" s="89" t="s">
        <v>138</v>
      </c>
      <c r="H212" s="107">
        <v>81</v>
      </c>
      <c r="I212" s="92">
        <v>10738</v>
      </c>
      <c r="J212" s="92">
        <v>4366</v>
      </c>
      <c r="K212" s="92">
        <v>937.65</v>
      </c>
      <c r="M212" s="92">
        <f t="shared" si="6"/>
        <v>1771.3196988380623</v>
      </c>
      <c r="N212" s="92">
        <f t="shared" si="7"/>
        <v>4695.8890038141817</v>
      </c>
      <c r="O212" s="92"/>
      <c r="P212" s="183"/>
      <c r="Q212" s="183"/>
    </row>
    <row r="213" spans="1:17" s="89" customFormat="1" ht="12">
      <c r="A213" s="90">
        <v>435</v>
      </c>
      <c r="B213" s="90">
        <v>435301308</v>
      </c>
      <c r="C213" s="89" t="s">
        <v>137</v>
      </c>
      <c r="D213" s="90">
        <v>301</v>
      </c>
      <c r="E213" s="91" t="s">
        <v>138</v>
      </c>
      <c r="F213" s="90">
        <v>308</v>
      </c>
      <c r="G213" s="89" t="s">
        <v>21</v>
      </c>
      <c r="H213" s="107">
        <v>1</v>
      </c>
      <c r="I213" s="92">
        <v>15345</v>
      </c>
      <c r="J213" s="92">
        <v>7654</v>
      </c>
      <c r="K213" s="92">
        <v>937.65</v>
      </c>
      <c r="M213" s="92">
        <f t="shared" si="6"/>
        <v>7583.8409725607817</v>
      </c>
      <c r="N213" s="92">
        <f t="shared" si="7"/>
        <v>9927.3576520867282</v>
      </c>
      <c r="O213" s="92"/>
      <c r="P213" s="183"/>
      <c r="Q213" s="183"/>
    </row>
    <row r="214" spans="1:17" s="89" customFormat="1" ht="12">
      <c r="A214" s="90">
        <v>435</v>
      </c>
      <c r="B214" s="90">
        <v>435301326</v>
      </c>
      <c r="C214" s="89" t="s">
        <v>137</v>
      </c>
      <c r="D214" s="90">
        <v>301</v>
      </c>
      <c r="E214" s="91" t="s">
        <v>138</v>
      </c>
      <c r="F214" s="90">
        <v>326</v>
      </c>
      <c r="G214" s="89" t="s">
        <v>120</v>
      </c>
      <c r="H214" s="107">
        <v>11</v>
      </c>
      <c r="I214" s="92">
        <v>9863</v>
      </c>
      <c r="J214" s="92">
        <v>3366</v>
      </c>
      <c r="K214" s="92">
        <v>937.65</v>
      </c>
      <c r="M214" s="92">
        <f t="shared" si="6"/>
        <v>1791.3427350370657</v>
      </c>
      <c r="N214" s="92">
        <f t="shared" si="7"/>
        <v>3731.8891473767981</v>
      </c>
      <c r="O214" s="92"/>
      <c r="P214" s="183"/>
      <c r="Q214" s="183"/>
    </row>
    <row r="215" spans="1:17" s="89" customFormat="1" ht="12">
      <c r="A215" s="90">
        <v>435</v>
      </c>
      <c r="B215" s="90">
        <v>435301673</v>
      </c>
      <c r="C215" s="89" t="s">
        <v>137</v>
      </c>
      <c r="D215" s="90">
        <v>301</v>
      </c>
      <c r="E215" s="91" t="s">
        <v>138</v>
      </c>
      <c r="F215" s="90">
        <v>673</v>
      </c>
      <c r="G215" s="89" t="s">
        <v>143</v>
      </c>
      <c r="H215" s="107">
        <v>23</v>
      </c>
      <c r="I215" s="92">
        <v>10293</v>
      </c>
      <c r="J215" s="92">
        <v>5439</v>
      </c>
      <c r="K215" s="92">
        <v>937.65</v>
      </c>
      <c r="M215" s="92">
        <f t="shared" si="6"/>
        <v>2060.8032847260074</v>
      </c>
      <c r="N215" s="92">
        <f t="shared" si="7"/>
        <v>5218.6137375858634</v>
      </c>
      <c r="O215" s="92"/>
      <c r="P215" s="183"/>
      <c r="Q215" s="183"/>
    </row>
    <row r="216" spans="1:17" s="89" customFormat="1" ht="12">
      <c r="A216" s="90">
        <v>435</v>
      </c>
      <c r="B216" s="90">
        <v>435301725</v>
      </c>
      <c r="C216" s="89" t="s">
        <v>137</v>
      </c>
      <c r="D216" s="90">
        <v>301</v>
      </c>
      <c r="E216" s="91" t="s">
        <v>138</v>
      </c>
      <c r="F216" s="90">
        <v>725</v>
      </c>
      <c r="G216" s="89" t="s">
        <v>123</v>
      </c>
      <c r="H216" s="107">
        <v>1</v>
      </c>
      <c r="I216" s="92">
        <v>12833</v>
      </c>
      <c r="J216" s="92">
        <v>4106</v>
      </c>
      <c r="K216" s="92">
        <v>937.65</v>
      </c>
      <c r="M216" s="92">
        <f t="shared" si="6"/>
        <v>2859.264295997833</v>
      </c>
      <c r="N216" s="92">
        <f t="shared" si="7"/>
        <v>5641.4530881898681</v>
      </c>
      <c r="O216" s="92"/>
      <c r="P216" s="183"/>
      <c r="Q216" s="183"/>
    </row>
    <row r="217" spans="1:17" s="89" customFormat="1" ht="12">
      <c r="A217" s="90">
        <v>435</v>
      </c>
      <c r="B217" s="90">
        <v>435301735</v>
      </c>
      <c r="C217" s="89" t="s">
        <v>137</v>
      </c>
      <c r="D217" s="90">
        <v>301</v>
      </c>
      <c r="E217" s="91" t="s">
        <v>138</v>
      </c>
      <c r="F217" s="90">
        <v>735</v>
      </c>
      <c r="G217" s="89" t="s">
        <v>125</v>
      </c>
      <c r="H217" s="107">
        <v>3</v>
      </c>
      <c r="I217" s="92">
        <v>9949</v>
      </c>
      <c r="J217" s="92">
        <v>3884</v>
      </c>
      <c r="K217" s="92">
        <v>937.65</v>
      </c>
      <c r="M217" s="92">
        <f t="shared" si="6"/>
        <v>1123.5091225231154</v>
      </c>
      <c r="N217" s="92">
        <f t="shared" si="7"/>
        <v>4134.2778640299111</v>
      </c>
      <c r="O217" s="92"/>
      <c r="P217" s="183"/>
      <c r="Q217" s="183"/>
    </row>
    <row r="218" spans="1:17" s="89" customFormat="1" ht="12">
      <c r="A218" s="90">
        <v>436</v>
      </c>
      <c r="B218" s="90">
        <v>436049035</v>
      </c>
      <c r="C218" s="89" t="s">
        <v>144</v>
      </c>
      <c r="D218" s="90">
        <v>49</v>
      </c>
      <c r="E218" s="91" t="s">
        <v>76</v>
      </c>
      <c r="F218" s="90">
        <v>35</v>
      </c>
      <c r="G218" s="89" t="s">
        <v>12</v>
      </c>
      <c r="H218" s="107">
        <v>24</v>
      </c>
      <c r="I218" s="92">
        <v>12750</v>
      </c>
      <c r="J218" s="92">
        <v>4347</v>
      </c>
      <c r="K218" s="92">
        <v>937.65</v>
      </c>
      <c r="M218" s="92">
        <f t="shared" si="6"/>
        <v>1903.1301736418372</v>
      </c>
      <c r="N218" s="92">
        <f t="shared" si="7"/>
        <v>4482.2647431725163</v>
      </c>
      <c r="O218" s="92"/>
      <c r="P218" s="183"/>
      <c r="Q218" s="183"/>
    </row>
    <row r="219" spans="1:17" s="89" customFormat="1" ht="12">
      <c r="A219" s="90">
        <v>436</v>
      </c>
      <c r="B219" s="90">
        <v>436049044</v>
      </c>
      <c r="C219" s="89" t="s">
        <v>144</v>
      </c>
      <c r="D219" s="90">
        <v>49</v>
      </c>
      <c r="E219" s="91" t="s">
        <v>76</v>
      </c>
      <c r="F219" s="90">
        <v>44</v>
      </c>
      <c r="G219" s="89" t="s">
        <v>13</v>
      </c>
      <c r="H219" s="107">
        <v>2</v>
      </c>
      <c r="I219" s="92">
        <v>16856</v>
      </c>
      <c r="J219" s="92">
        <v>0</v>
      </c>
      <c r="K219" s="92">
        <v>937.65</v>
      </c>
      <c r="M219" s="92">
        <f t="shared" si="6"/>
        <v>0</v>
      </c>
      <c r="N219" s="92">
        <f t="shared" si="7"/>
        <v>1110.2708754587147</v>
      </c>
      <c r="O219" s="92"/>
      <c r="P219" s="183"/>
      <c r="Q219" s="183"/>
    </row>
    <row r="220" spans="1:17" s="89" customFormat="1" ht="12">
      <c r="A220" s="90">
        <v>436</v>
      </c>
      <c r="B220" s="90">
        <v>436049049</v>
      </c>
      <c r="C220" s="89" t="s">
        <v>144</v>
      </c>
      <c r="D220" s="90">
        <v>49</v>
      </c>
      <c r="E220" s="91" t="s">
        <v>76</v>
      </c>
      <c r="F220" s="90">
        <v>49</v>
      </c>
      <c r="G220" s="89" t="s">
        <v>76</v>
      </c>
      <c r="H220" s="107">
        <v>238</v>
      </c>
      <c r="I220" s="92">
        <v>13151</v>
      </c>
      <c r="J220" s="92">
        <v>15653</v>
      </c>
      <c r="K220" s="92">
        <v>937.65</v>
      </c>
      <c r="M220" s="92">
        <f t="shared" si="6"/>
        <v>15303.590509334816</v>
      </c>
      <c r="N220" s="92">
        <f t="shared" si="7"/>
        <v>16643.15599980222</v>
      </c>
      <c r="O220" s="92"/>
      <c r="P220" s="183"/>
      <c r="Q220" s="183"/>
    </row>
    <row r="221" spans="1:17" s="89" customFormat="1" ht="12">
      <c r="A221" s="90">
        <v>436</v>
      </c>
      <c r="B221" s="90">
        <v>436049057</v>
      </c>
      <c r="C221" s="89" t="s">
        <v>144</v>
      </c>
      <c r="D221" s="90">
        <v>49</v>
      </c>
      <c r="E221" s="91" t="s">
        <v>76</v>
      </c>
      <c r="F221" s="90">
        <v>57</v>
      </c>
      <c r="G221" s="89" t="s">
        <v>14</v>
      </c>
      <c r="H221" s="107">
        <v>6</v>
      </c>
      <c r="I221" s="92">
        <v>12354</v>
      </c>
      <c r="J221" s="92">
        <v>330</v>
      </c>
      <c r="K221" s="92">
        <v>937.65</v>
      </c>
      <c r="M221" s="92">
        <f t="shared" si="6"/>
        <v>0</v>
      </c>
      <c r="N221" s="92">
        <f t="shared" si="7"/>
        <v>650.89032318535646</v>
      </c>
      <c r="O221" s="92"/>
      <c r="P221" s="183"/>
      <c r="Q221" s="183"/>
    </row>
    <row r="222" spans="1:17" s="89" customFormat="1" ht="12">
      <c r="A222" s="90">
        <v>436</v>
      </c>
      <c r="B222" s="90">
        <v>436049093</v>
      </c>
      <c r="C222" s="89" t="s">
        <v>144</v>
      </c>
      <c r="D222" s="90">
        <v>49</v>
      </c>
      <c r="E222" s="91" t="s">
        <v>76</v>
      </c>
      <c r="F222" s="90">
        <v>93</v>
      </c>
      <c r="G222" s="89" t="s">
        <v>15</v>
      </c>
      <c r="H222" s="107">
        <v>10</v>
      </c>
      <c r="I222" s="92">
        <v>14091</v>
      </c>
      <c r="J222" s="92">
        <v>481</v>
      </c>
      <c r="K222" s="92">
        <v>937.65</v>
      </c>
      <c r="M222" s="92">
        <f t="shared" si="6"/>
        <v>0</v>
      </c>
      <c r="N222" s="92">
        <f t="shared" si="7"/>
        <v>699.02307670842856</v>
      </c>
      <c r="O222" s="92"/>
      <c r="P222" s="183"/>
      <c r="Q222" s="183"/>
    </row>
    <row r="223" spans="1:17" s="89" customFormat="1" ht="12">
      <c r="A223" s="90">
        <v>436</v>
      </c>
      <c r="B223" s="90">
        <v>436049133</v>
      </c>
      <c r="C223" s="89" t="s">
        <v>144</v>
      </c>
      <c r="D223" s="90">
        <v>49</v>
      </c>
      <c r="E223" s="91" t="s">
        <v>76</v>
      </c>
      <c r="F223" s="90">
        <v>133</v>
      </c>
      <c r="G223" s="89" t="s">
        <v>61</v>
      </c>
      <c r="H223" s="107">
        <v>2</v>
      </c>
      <c r="I223" s="92">
        <v>11723</v>
      </c>
      <c r="J223" s="92">
        <v>2318</v>
      </c>
      <c r="K223" s="92">
        <v>937.65</v>
      </c>
      <c r="M223" s="92">
        <f t="shared" si="6"/>
        <v>1894.4721303032366</v>
      </c>
      <c r="N223" s="92">
        <f t="shared" si="7"/>
        <v>3674.0487926263468</v>
      </c>
      <c r="O223" s="92"/>
      <c r="P223" s="183"/>
      <c r="Q223" s="183"/>
    </row>
    <row r="224" spans="1:17" s="89" customFormat="1" ht="12">
      <c r="A224" s="90">
        <v>436</v>
      </c>
      <c r="B224" s="90">
        <v>436049149</v>
      </c>
      <c r="C224" s="89" t="s">
        <v>144</v>
      </c>
      <c r="D224" s="90">
        <v>49</v>
      </c>
      <c r="E224" s="91" t="s">
        <v>76</v>
      </c>
      <c r="F224" s="90">
        <v>149</v>
      </c>
      <c r="G224" s="89" t="s">
        <v>81</v>
      </c>
      <c r="H224" s="107">
        <v>1</v>
      </c>
      <c r="I224" s="92">
        <v>9743</v>
      </c>
      <c r="J224" s="92">
        <v>0</v>
      </c>
      <c r="K224" s="92">
        <v>937.65</v>
      </c>
      <c r="M224" s="92">
        <f t="shared" si="6"/>
        <v>0</v>
      </c>
      <c r="N224" s="92">
        <f t="shared" si="7"/>
        <v>204.79420679649047</v>
      </c>
      <c r="O224" s="92"/>
      <c r="P224" s="183"/>
      <c r="Q224" s="183"/>
    </row>
    <row r="225" spans="1:17" s="89" customFormat="1" ht="12">
      <c r="A225" s="90">
        <v>436</v>
      </c>
      <c r="B225" s="90">
        <v>436049155</v>
      </c>
      <c r="C225" s="89" t="s">
        <v>144</v>
      </c>
      <c r="D225" s="90">
        <v>49</v>
      </c>
      <c r="E225" s="91" t="s">
        <v>76</v>
      </c>
      <c r="F225" s="90">
        <v>155</v>
      </c>
      <c r="G225" s="89" t="s">
        <v>16</v>
      </c>
      <c r="H225" s="107">
        <v>2</v>
      </c>
      <c r="I225" s="92">
        <v>9743</v>
      </c>
      <c r="J225" s="92">
        <v>6490</v>
      </c>
      <c r="K225" s="92">
        <v>937.65</v>
      </c>
      <c r="M225" s="92">
        <f t="shared" si="6"/>
        <v>5934.0560657510596</v>
      </c>
      <c r="N225" s="92">
        <f t="shared" si="7"/>
        <v>6977.4545204774731</v>
      </c>
      <c r="O225" s="92"/>
      <c r="P225" s="183"/>
      <c r="Q225" s="183"/>
    </row>
    <row r="226" spans="1:17" s="89" customFormat="1" ht="12">
      <c r="A226" s="90">
        <v>436</v>
      </c>
      <c r="B226" s="90">
        <v>436049163</v>
      </c>
      <c r="C226" s="89" t="s">
        <v>144</v>
      </c>
      <c r="D226" s="90">
        <v>49</v>
      </c>
      <c r="E226" s="91" t="s">
        <v>76</v>
      </c>
      <c r="F226" s="90">
        <v>163</v>
      </c>
      <c r="G226" s="89" t="s">
        <v>17</v>
      </c>
      <c r="H226" s="107">
        <v>2</v>
      </c>
      <c r="I226" s="92">
        <v>9743</v>
      </c>
      <c r="J226" s="92">
        <v>0</v>
      </c>
      <c r="K226" s="92">
        <v>937.65</v>
      </c>
      <c r="M226" s="92">
        <f t="shared" si="6"/>
        <v>0</v>
      </c>
      <c r="N226" s="92">
        <f t="shared" si="7"/>
        <v>411.53037738367493</v>
      </c>
      <c r="O226" s="92"/>
      <c r="P226" s="183"/>
      <c r="Q226" s="183"/>
    </row>
    <row r="227" spans="1:17" s="89" customFormat="1" ht="12">
      <c r="A227" s="90">
        <v>436</v>
      </c>
      <c r="B227" s="90">
        <v>436049165</v>
      </c>
      <c r="C227" s="89" t="s">
        <v>144</v>
      </c>
      <c r="D227" s="90">
        <v>49</v>
      </c>
      <c r="E227" s="91" t="s">
        <v>76</v>
      </c>
      <c r="F227" s="90">
        <v>165</v>
      </c>
      <c r="G227" s="89" t="s">
        <v>18</v>
      </c>
      <c r="H227" s="107">
        <v>20</v>
      </c>
      <c r="I227" s="92">
        <v>12624</v>
      </c>
      <c r="J227" s="92">
        <v>229</v>
      </c>
      <c r="K227" s="92">
        <v>937.65</v>
      </c>
      <c r="M227" s="92">
        <f t="shared" si="6"/>
        <v>0</v>
      </c>
      <c r="N227" s="92">
        <f t="shared" si="7"/>
        <v>729.03789925477577</v>
      </c>
      <c r="O227" s="92"/>
      <c r="P227" s="183"/>
      <c r="Q227" s="183"/>
    </row>
    <row r="228" spans="1:17" s="89" customFormat="1" ht="12">
      <c r="A228" s="90">
        <v>436</v>
      </c>
      <c r="B228" s="90">
        <v>436049176</v>
      </c>
      <c r="C228" s="89" t="s">
        <v>144</v>
      </c>
      <c r="D228" s="90">
        <v>49</v>
      </c>
      <c r="E228" s="91" t="s">
        <v>76</v>
      </c>
      <c r="F228" s="90">
        <v>176</v>
      </c>
      <c r="G228" s="89" t="s">
        <v>82</v>
      </c>
      <c r="H228" s="107">
        <v>12</v>
      </c>
      <c r="I228" s="92">
        <v>13104</v>
      </c>
      <c r="J228" s="92">
        <v>4513</v>
      </c>
      <c r="K228" s="92">
        <v>937.65</v>
      </c>
      <c r="M228" s="92">
        <f t="shared" si="6"/>
        <v>1733.2976200387802</v>
      </c>
      <c r="N228" s="92">
        <f t="shared" si="7"/>
        <v>4693.0503522725048</v>
      </c>
      <c r="O228" s="92"/>
      <c r="P228" s="183"/>
      <c r="Q228" s="183"/>
    </row>
    <row r="229" spans="1:17" s="89" customFormat="1" ht="12">
      <c r="A229" s="90">
        <v>436</v>
      </c>
      <c r="B229" s="90">
        <v>436049199</v>
      </c>
      <c r="C229" s="89" t="s">
        <v>144</v>
      </c>
      <c r="D229" s="90">
        <v>49</v>
      </c>
      <c r="E229" s="91" t="s">
        <v>76</v>
      </c>
      <c r="F229" s="90">
        <v>199</v>
      </c>
      <c r="G229" s="89" t="s">
        <v>145</v>
      </c>
      <c r="H229" s="107">
        <v>1</v>
      </c>
      <c r="I229" s="92">
        <v>15923</v>
      </c>
      <c r="J229" s="92">
        <v>10750</v>
      </c>
      <c r="K229" s="92">
        <v>937.65</v>
      </c>
      <c r="M229" s="92">
        <f t="shared" si="6"/>
        <v>6148.9249277569288</v>
      </c>
      <c r="N229" s="92">
        <f t="shared" si="7"/>
        <v>10701.29049565192</v>
      </c>
      <c r="O229" s="92"/>
      <c r="P229" s="183"/>
      <c r="Q229" s="183"/>
    </row>
    <row r="230" spans="1:17" s="89" customFormat="1" ht="12">
      <c r="A230" s="90">
        <v>436</v>
      </c>
      <c r="B230" s="90">
        <v>436049244</v>
      </c>
      <c r="C230" s="89" t="s">
        <v>144</v>
      </c>
      <c r="D230" s="90">
        <v>49</v>
      </c>
      <c r="E230" s="91" t="s">
        <v>76</v>
      </c>
      <c r="F230" s="90">
        <v>244</v>
      </c>
      <c r="G230" s="89" t="s">
        <v>28</v>
      </c>
      <c r="H230" s="107">
        <v>5</v>
      </c>
      <c r="I230" s="92">
        <v>11393</v>
      </c>
      <c r="J230" s="92">
        <v>4108</v>
      </c>
      <c r="K230" s="92">
        <v>937.65</v>
      </c>
      <c r="M230" s="92">
        <f t="shared" si="6"/>
        <v>2948.8880202034616</v>
      </c>
      <c r="N230" s="92">
        <f t="shared" si="7"/>
        <v>4616.3228965876297</v>
      </c>
      <c r="O230" s="92"/>
      <c r="P230" s="183"/>
      <c r="Q230" s="183"/>
    </row>
    <row r="231" spans="1:17" s="89" customFormat="1" ht="12">
      <c r="A231" s="90">
        <v>436</v>
      </c>
      <c r="B231" s="90">
        <v>436049248</v>
      </c>
      <c r="C231" s="89" t="s">
        <v>144</v>
      </c>
      <c r="D231" s="90">
        <v>49</v>
      </c>
      <c r="E231" s="91" t="s">
        <v>76</v>
      </c>
      <c r="F231" s="90">
        <v>248</v>
      </c>
      <c r="G231" s="89" t="s">
        <v>19</v>
      </c>
      <c r="H231" s="107">
        <v>2</v>
      </c>
      <c r="I231" s="92">
        <v>12309</v>
      </c>
      <c r="J231" s="92">
        <v>706</v>
      </c>
      <c r="K231" s="92">
        <v>937.65</v>
      </c>
      <c r="M231" s="92">
        <f t="shared" si="6"/>
        <v>486.19097490709282</v>
      </c>
      <c r="N231" s="92">
        <f t="shared" si="7"/>
        <v>1335.3566825823109</v>
      </c>
      <c r="O231" s="92"/>
      <c r="P231" s="183"/>
      <c r="Q231" s="183"/>
    </row>
    <row r="232" spans="1:17" s="89" customFormat="1" ht="12">
      <c r="A232" s="90">
        <v>436</v>
      </c>
      <c r="B232" s="90">
        <v>436049262</v>
      </c>
      <c r="C232" s="89" t="s">
        <v>144</v>
      </c>
      <c r="D232" s="90">
        <v>49</v>
      </c>
      <c r="E232" s="91" t="s">
        <v>76</v>
      </c>
      <c r="F232" s="90">
        <v>262</v>
      </c>
      <c r="G232" s="89" t="s">
        <v>20</v>
      </c>
      <c r="H232" s="107">
        <v>1</v>
      </c>
      <c r="I232" s="92">
        <v>11723</v>
      </c>
      <c r="J232" s="92">
        <v>4344</v>
      </c>
      <c r="K232" s="92">
        <v>937.65</v>
      </c>
      <c r="M232" s="92">
        <f t="shared" si="6"/>
        <v>2576.5074364333541</v>
      </c>
      <c r="N232" s="92">
        <f t="shared" si="7"/>
        <v>5493.6633350556513</v>
      </c>
      <c r="O232" s="92"/>
      <c r="P232" s="183"/>
      <c r="Q232" s="183"/>
    </row>
    <row r="233" spans="1:17" s="89" customFormat="1" ht="12">
      <c r="A233" s="90">
        <v>436</v>
      </c>
      <c r="B233" s="90">
        <v>436049274</v>
      </c>
      <c r="C233" s="89" t="s">
        <v>144</v>
      </c>
      <c r="D233" s="90">
        <v>49</v>
      </c>
      <c r="E233" s="91" t="s">
        <v>76</v>
      </c>
      <c r="F233" s="90">
        <v>274</v>
      </c>
      <c r="G233" s="89" t="s">
        <v>62</v>
      </c>
      <c r="H233" s="107">
        <v>8</v>
      </c>
      <c r="I233" s="92">
        <v>14080</v>
      </c>
      <c r="J233" s="92">
        <v>6505</v>
      </c>
      <c r="K233" s="92">
        <v>937.65</v>
      </c>
      <c r="M233" s="92">
        <f t="shared" si="6"/>
        <v>3113.5907064570201</v>
      </c>
      <c r="N233" s="92">
        <f t="shared" si="7"/>
        <v>6806.9036713444511</v>
      </c>
      <c r="O233" s="92"/>
      <c r="P233" s="183"/>
      <c r="Q233" s="183"/>
    </row>
    <row r="234" spans="1:17" s="89" customFormat="1" ht="12">
      <c r="A234" s="90">
        <v>436</v>
      </c>
      <c r="B234" s="90">
        <v>436049308</v>
      </c>
      <c r="C234" s="89" t="s">
        <v>144</v>
      </c>
      <c r="D234" s="90">
        <v>49</v>
      </c>
      <c r="E234" s="91" t="s">
        <v>76</v>
      </c>
      <c r="F234" s="90">
        <v>308</v>
      </c>
      <c r="G234" s="89" t="s">
        <v>21</v>
      </c>
      <c r="H234" s="107">
        <v>2</v>
      </c>
      <c r="I234" s="92">
        <v>12737</v>
      </c>
      <c r="J234" s="92">
        <v>6353</v>
      </c>
      <c r="K234" s="92">
        <v>937.65</v>
      </c>
      <c r="M234" s="92">
        <f t="shared" si="6"/>
        <v>6294.9092517110912</v>
      </c>
      <c r="N234" s="92">
        <f t="shared" si="7"/>
        <v>8240.1273649155228</v>
      </c>
      <c r="O234" s="92"/>
      <c r="P234" s="183"/>
      <c r="Q234" s="183"/>
    </row>
    <row r="235" spans="1:17" s="89" customFormat="1" ht="12">
      <c r="A235" s="90">
        <v>436</v>
      </c>
      <c r="B235" s="90">
        <v>436049336</v>
      </c>
      <c r="C235" s="89" t="s">
        <v>144</v>
      </c>
      <c r="D235" s="90">
        <v>49</v>
      </c>
      <c r="E235" s="91" t="s">
        <v>76</v>
      </c>
      <c r="F235" s="90">
        <v>336</v>
      </c>
      <c r="G235" s="89" t="s">
        <v>31</v>
      </c>
      <c r="H235" s="107">
        <v>1</v>
      </c>
      <c r="I235" s="92">
        <v>11723</v>
      </c>
      <c r="J235" s="92">
        <v>2543</v>
      </c>
      <c r="K235" s="92">
        <v>937.65</v>
      </c>
      <c r="M235" s="92">
        <f t="shared" si="6"/>
        <v>0</v>
      </c>
      <c r="N235" s="92">
        <f t="shared" si="7"/>
        <v>3098.6090267874315</v>
      </c>
      <c r="O235" s="92"/>
      <c r="P235" s="183"/>
      <c r="Q235" s="183"/>
    </row>
    <row r="236" spans="1:17" s="89" customFormat="1" ht="12">
      <c r="A236" s="90">
        <v>436</v>
      </c>
      <c r="B236" s="90">
        <v>436049347</v>
      </c>
      <c r="C236" s="89" t="s">
        <v>144</v>
      </c>
      <c r="D236" s="90">
        <v>49</v>
      </c>
      <c r="E236" s="91" t="s">
        <v>76</v>
      </c>
      <c r="F236" s="90">
        <v>347</v>
      </c>
      <c r="G236" s="89" t="s">
        <v>86</v>
      </c>
      <c r="H236" s="107">
        <v>1</v>
      </c>
      <c r="I236" s="92">
        <v>12088.753063272085</v>
      </c>
      <c r="J236" s="92">
        <v>5406</v>
      </c>
      <c r="K236" s="92">
        <v>937.65</v>
      </c>
      <c r="M236" s="92">
        <f t="shared" si="6"/>
        <v>3496.8774295705953</v>
      </c>
      <c r="N236" s="92">
        <f t="shared" si="7"/>
        <v>5462.6970300545981</v>
      </c>
      <c r="O236" s="92"/>
      <c r="P236" s="183"/>
      <c r="Q236" s="183"/>
    </row>
    <row r="237" spans="1:17" s="89" customFormat="1" ht="12">
      <c r="A237" s="90">
        <v>437</v>
      </c>
      <c r="B237" s="90">
        <v>437035035</v>
      </c>
      <c r="C237" s="89" t="s">
        <v>951</v>
      </c>
      <c r="D237" s="90">
        <v>35</v>
      </c>
      <c r="E237" s="91" t="s">
        <v>12</v>
      </c>
      <c r="F237" s="90">
        <v>35</v>
      </c>
      <c r="G237" s="89" t="s">
        <v>12</v>
      </c>
      <c r="H237" s="107">
        <v>323</v>
      </c>
      <c r="I237" s="92">
        <v>15054</v>
      </c>
      <c r="J237" s="92">
        <v>5133</v>
      </c>
      <c r="K237" s="92">
        <v>937.65</v>
      </c>
      <c r="M237" s="92">
        <f t="shared" si="6"/>
        <v>2247.036990902292</v>
      </c>
      <c r="N237" s="92">
        <f t="shared" si="7"/>
        <v>5292.2363485269816</v>
      </c>
      <c r="O237" s="92"/>
      <c r="P237" s="183"/>
      <c r="Q237" s="183"/>
    </row>
    <row r="238" spans="1:17" s="89" customFormat="1" ht="12">
      <c r="A238" s="90">
        <v>437</v>
      </c>
      <c r="B238" s="90">
        <v>437035201</v>
      </c>
      <c r="C238" s="89" t="s">
        <v>951</v>
      </c>
      <c r="D238" s="90">
        <v>35</v>
      </c>
      <c r="E238" s="91" t="s">
        <v>12</v>
      </c>
      <c r="F238" s="90">
        <v>201</v>
      </c>
      <c r="G238" s="89" t="s">
        <v>10</v>
      </c>
      <c r="H238" s="107">
        <v>1</v>
      </c>
      <c r="I238" s="92">
        <v>13845.041456828223</v>
      </c>
      <c r="J238" s="92">
        <v>0</v>
      </c>
      <c r="K238" s="92">
        <v>937.65</v>
      </c>
      <c r="M238" s="92">
        <f t="shared" si="6"/>
        <v>0</v>
      </c>
      <c r="N238" s="92">
        <f t="shared" si="7"/>
        <v>761.94466163953803</v>
      </c>
      <c r="O238" s="92"/>
      <c r="P238" s="183"/>
      <c r="Q238" s="183"/>
    </row>
    <row r="239" spans="1:17" s="89" customFormat="1" ht="12">
      <c r="A239" s="90">
        <v>438</v>
      </c>
      <c r="B239" s="90">
        <v>438035035</v>
      </c>
      <c r="C239" s="89" t="s">
        <v>148</v>
      </c>
      <c r="D239" s="90">
        <v>35</v>
      </c>
      <c r="E239" s="91" t="s">
        <v>12</v>
      </c>
      <c r="F239" s="90">
        <v>35</v>
      </c>
      <c r="G239" s="89" t="s">
        <v>12</v>
      </c>
      <c r="H239" s="107">
        <v>334</v>
      </c>
      <c r="I239" s="92">
        <v>14372</v>
      </c>
      <c r="J239" s="92">
        <v>4900</v>
      </c>
      <c r="K239" s="92">
        <v>937.65</v>
      </c>
      <c r="M239" s="92">
        <f t="shared" si="6"/>
        <v>2145.2381847514116</v>
      </c>
      <c r="N239" s="92">
        <f t="shared" si="7"/>
        <v>5052.4791285392457</v>
      </c>
      <c r="O239" s="92"/>
      <c r="P239" s="183"/>
      <c r="Q239" s="183"/>
    </row>
    <row r="240" spans="1:17" s="89" customFormat="1" ht="12">
      <c r="A240" s="90">
        <v>438</v>
      </c>
      <c r="B240" s="90">
        <v>438035243</v>
      </c>
      <c r="C240" s="89" t="s">
        <v>148</v>
      </c>
      <c r="D240" s="90">
        <v>35</v>
      </c>
      <c r="E240" s="91" t="s">
        <v>12</v>
      </c>
      <c r="F240" s="90">
        <v>243</v>
      </c>
      <c r="G240" s="89" t="s">
        <v>84</v>
      </c>
      <c r="H240" s="107">
        <v>3</v>
      </c>
      <c r="I240" s="92">
        <v>13392.987389876773</v>
      </c>
      <c r="J240" s="92">
        <v>2772</v>
      </c>
      <c r="K240" s="92">
        <v>937.65</v>
      </c>
      <c r="M240" s="92">
        <f t="shared" si="6"/>
        <v>1923.0424086490621</v>
      </c>
      <c r="N240" s="92">
        <f t="shared" si="7"/>
        <v>3262.7071038503964</v>
      </c>
      <c r="O240" s="92"/>
      <c r="P240" s="183"/>
      <c r="Q240" s="183"/>
    </row>
    <row r="241" spans="1:17" s="89" customFormat="1" ht="12">
      <c r="A241" s="90">
        <v>438</v>
      </c>
      <c r="B241" s="90">
        <v>438035244</v>
      </c>
      <c r="C241" s="89" t="s">
        <v>148</v>
      </c>
      <c r="D241" s="90">
        <v>35</v>
      </c>
      <c r="E241" s="91" t="s">
        <v>12</v>
      </c>
      <c r="F241" s="90">
        <v>244</v>
      </c>
      <c r="G241" s="89" t="s">
        <v>28</v>
      </c>
      <c r="H241" s="107">
        <v>6</v>
      </c>
      <c r="I241" s="92">
        <v>15018</v>
      </c>
      <c r="J241" s="92">
        <v>5415</v>
      </c>
      <c r="K241" s="92">
        <v>937.65</v>
      </c>
      <c r="M241" s="92">
        <f t="shared" si="6"/>
        <v>3887.1588069354511</v>
      </c>
      <c r="N241" s="92">
        <f t="shared" si="7"/>
        <v>6085.1344914379915</v>
      </c>
      <c r="O241" s="92"/>
      <c r="P241" s="183"/>
      <c r="Q241" s="183"/>
    </row>
    <row r="242" spans="1:17" s="89" customFormat="1" ht="12">
      <c r="A242" s="90">
        <v>438</v>
      </c>
      <c r="B242" s="90">
        <v>438035336</v>
      </c>
      <c r="C242" s="89" t="s">
        <v>148</v>
      </c>
      <c r="D242" s="90">
        <v>35</v>
      </c>
      <c r="E242" s="91" t="s">
        <v>12</v>
      </c>
      <c r="F242" s="90">
        <v>336</v>
      </c>
      <c r="G242" s="89" t="s">
        <v>31</v>
      </c>
      <c r="H242" s="107">
        <v>2</v>
      </c>
      <c r="I242" s="92">
        <v>6981</v>
      </c>
      <c r="J242" s="92">
        <v>1515</v>
      </c>
      <c r="K242" s="92">
        <v>937.65</v>
      </c>
      <c r="M242" s="92">
        <f t="shared" si="6"/>
        <v>0</v>
      </c>
      <c r="N242" s="92">
        <f t="shared" si="7"/>
        <v>1845.2093846287698</v>
      </c>
      <c r="O242" s="92"/>
      <c r="P242" s="183"/>
      <c r="Q242" s="183"/>
    </row>
    <row r="243" spans="1:17" s="89" customFormat="1" ht="12">
      <c r="A243" s="90">
        <v>439</v>
      </c>
      <c r="B243" s="90">
        <v>439035035</v>
      </c>
      <c r="C243" s="89" t="s">
        <v>149</v>
      </c>
      <c r="D243" s="90">
        <v>35</v>
      </c>
      <c r="E243" s="91" t="s">
        <v>12</v>
      </c>
      <c r="F243" s="90">
        <v>35</v>
      </c>
      <c r="G243" s="89" t="s">
        <v>12</v>
      </c>
      <c r="H243" s="107">
        <v>444</v>
      </c>
      <c r="I243" s="92">
        <v>13299</v>
      </c>
      <c r="J243" s="92">
        <v>4534</v>
      </c>
      <c r="K243" s="92">
        <v>937.65</v>
      </c>
      <c r="M243" s="92">
        <f t="shared" si="6"/>
        <v>1985.0767199421807</v>
      </c>
      <c r="N243" s="92">
        <f t="shared" si="7"/>
        <v>4675.2657897608842</v>
      </c>
      <c r="O243" s="92"/>
      <c r="P243" s="183"/>
      <c r="Q243" s="183"/>
    </row>
    <row r="244" spans="1:17" s="89" customFormat="1" ht="12">
      <c r="A244" s="90">
        <v>440</v>
      </c>
      <c r="B244" s="90">
        <v>440149128</v>
      </c>
      <c r="C244" s="89" t="s">
        <v>150</v>
      </c>
      <c r="D244" s="90">
        <v>149</v>
      </c>
      <c r="E244" s="91" t="s">
        <v>81</v>
      </c>
      <c r="F244" s="90">
        <v>128</v>
      </c>
      <c r="G244" s="89" t="s">
        <v>128</v>
      </c>
      <c r="H244" s="107">
        <v>3</v>
      </c>
      <c r="I244" s="92">
        <v>10716</v>
      </c>
      <c r="J244" s="92">
        <v>765</v>
      </c>
      <c r="K244" s="92">
        <v>937.65</v>
      </c>
      <c r="M244" s="92">
        <f t="shared" si="6"/>
        <v>0</v>
      </c>
      <c r="N244" s="92">
        <f t="shared" si="7"/>
        <v>545.18798617537323</v>
      </c>
      <c r="O244" s="92"/>
      <c r="P244" s="183"/>
      <c r="Q244" s="183"/>
    </row>
    <row r="245" spans="1:17" s="89" customFormat="1" ht="12">
      <c r="A245" s="90">
        <v>440</v>
      </c>
      <c r="B245" s="90">
        <v>440149149</v>
      </c>
      <c r="C245" s="89" t="s">
        <v>150</v>
      </c>
      <c r="D245" s="90">
        <v>149</v>
      </c>
      <c r="E245" s="91" t="s">
        <v>81</v>
      </c>
      <c r="F245" s="90">
        <v>149</v>
      </c>
      <c r="G245" s="89" t="s">
        <v>81</v>
      </c>
      <c r="H245" s="107">
        <v>369</v>
      </c>
      <c r="I245" s="92">
        <v>12705</v>
      </c>
      <c r="J245" s="92">
        <v>0</v>
      </c>
      <c r="K245" s="92">
        <v>937.65</v>
      </c>
      <c r="M245" s="92">
        <f t="shared" si="6"/>
        <v>0</v>
      </c>
      <c r="N245" s="92">
        <f t="shared" si="7"/>
        <v>267.0543361746295</v>
      </c>
      <c r="O245" s="92"/>
      <c r="P245" s="183"/>
      <c r="Q245" s="183"/>
    </row>
    <row r="246" spans="1:17" s="89" customFormat="1" ht="12">
      <c r="A246" s="90">
        <v>440</v>
      </c>
      <c r="B246" s="90">
        <v>440149160</v>
      </c>
      <c r="C246" s="89" t="s">
        <v>150</v>
      </c>
      <c r="D246" s="90">
        <v>149</v>
      </c>
      <c r="E246" s="91" t="s">
        <v>81</v>
      </c>
      <c r="F246" s="90">
        <v>160</v>
      </c>
      <c r="G246" s="89" t="s">
        <v>140</v>
      </c>
      <c r="H246" s="107">
        <v>2</v>
      </c>
      <c r="I246" s="92">
        <v>12515</v>
      </c>
      <c r="J246" s="92">
        <v>30</v>
      </c>
      <c r="K246" s="92">
        <v>937.65</v>
      </c>
      <c r="M246" s="92">
        <f t="shared" si="6"/>
        <v>0</v>
      </c>
      <c r="N246" s="92">
        <f t="shared" si="7"/>
        <v>547.86281777412842</v>
      </c>
      <c r="O246" s="92"/>
      <c r="P246" s="183"/>
      <c r="Q246" s="183"/>
    </row>
    <row r="247" spans="1:17" s="89" customFormat="1" ht="12">
      <c r="A247" s="90">
        <v>440</v>
      </c>
      <c r="B247" s="90">
        <v>440149181</v>
      </c>
      <c r="C247" s="89" t="s">
        <v>150</v>
      </c>
      <c r="D247" s="90">
        <v>149</v>
      </c>
      <c r="E247" s="91" t="s">
        <v>81</v>
      </c>
      <c r="F247" s="90">
        <v>181</v>
      </c>
      <c r="G247" s="89" t="s">
        <v>83</v>
      </c>
      <c r="H247" s="107">
        <v>24</v>
      </c>
      <c r="I247" s="92">
        <v>10984</v>
      </c>
      <c r="J247" s="92">
        <v>522</v>
      </c>
      <c r="K247" s="92">
        <v>937.65</v>
      </c>
      <c r="M247" s="92">
        <f t="shared" si="6"/>
        <v>0</v>
      </c>
      <c r="N247" s="92">
        <f t="shared" si="7"/>
        <v>740.81539644773875</v>
      </c>
      <c r="O247" s="92"/>
      <c r="P247" s="183"/>
      <c r="Q247" s="183"/>
    </row>
    <row r="248" spans="1:17" s="89" customFormat="1" ht="12">
      <c r="A248" s="90">
        <v>440</v>
      </c>
      <c r="B248" s="90">
        <v>440149211</v>
      </c>
      <c r="C248" s="89" t="s">
        <v>150</v>
      </c>
      <c r="D248" s="90">
        <v>149</v>
      </c>
      <c r="E248" s="91" t="s">
        <v>81</v>
      </c>
      <c r="F248" s="90">
        <v>211</v>
      </c>
      <c r="G248" s="89" t="s">
        <v>91</v>
      </c>
      <c r="H248" s="107">
        <v>1</v>
      </c>
      <c r="I248" s="92">
        <v>11626</v>
      </c>
      <c r="J248" s="92">
        <v>2188</v>
      </c>
      <c r="K248" s="92">
        <v>937.65</v>
      </c>
      <c r="M248" s="92">
        <f t="shared" si="6"/>
        <v>1353.5730317319849</v>
      </c>
      <c r="N248" s="92">
        <f t="shared" si="7"/>
        <v>2109.7110752893277</v>
      </c>
      <c r="O248" s="92"/>
      <c r="P248" s="183"/>
      <c r="Q248" s="183"/>
    </row>
    <row r="249" spans="1:17" s="89" customFormat="1" ht="12">
      <c r="A249" s="90">
        <v>440</v>
      </c>
      <c r="B249" s="90">
        <v>440149745</v>
      </c>
      <c r="C249" s="89" t="s">
        <v>150</v>
      </c>
      <c r="D249" s="90">
        <v>149</v>
      </c>
      <c r="E249" s="91" t="s">
        <v>81</v>
      </c>
      <c r="F249" s="90">
        <v>745</v>
      </c>
      <c r="G249" s="89" t="s">
        <v>255</v>
      </c>
      <c r="H249" s="107">
        <v>1</v>
      </c>
      <c r="I249" s="92">
        <v>9305</v>
      </c>
      <c r="J249" s="92">
        <v>4147</v>
      </c>
      <c r="K249" s="92">
        <v>937.65</v>
      </c>
      <c r="M249" s="92">
        <f t="shared" si="6"/>
        <v>1773.6718298866326</v>
      </c>
      <c r="N249" s="92">
        <f t="shared" si="7"/>
        <v>4254.6224681273379</v>
      </c>
      <c r="O249" s="92"/>
      <c r="P249" s="183"/>
      <c r="Q249" s="183"/>
    </row>
    <row r="250" spans="1:17" s="89" customFormat="1" ht="12">
      <c r="A250" s="90">
        <v>441</v>
      </c>
      <c r="B250" s="90">
        <v>441281005</v>
      </c>
      <c r="C250" s="89" t="s">
        <v>151</v>
      </c>
      <c r="D250" s="90">
        <v>281</v>
      </c>
      <c r="E250" s="91" t="s">
        <v>152</v>
      </c>
      <c r="F250" s="90">
        <v>5</v>
      </c>
      <c r="G250" s="89" t="s">
        <v>153</v>
      </c>
      <c r="H250" s="107">
        <v>1</v>
      </c>
      <c r="I250" s="92">
        <v>10766</v>
      </c>
      <c r="J250" s="92">
        <v>4696</v>
      </c>
      <c r="K250" s="92">
        <v>937.65</v>
      </c>
      <c r="M250" s="92">
        <f t="shared" si="6"/>
        <v>1761.2295198592965</v>
      </c>
      <c r="N250" s="92">
        <f t="shared" si="7"/>
        <v>4613.1769161267985</v>
      </c>
      <c r="O250" s="92"/>
      <c r="P250" s="183"/>
      <c r="Q250" s="183"/>
    </row>
    <row r="251" spans="1:17" s="89" customFormat="1" ht="12">
      <c r="A251" s="90">
        <v>441</v>
      </c>
      <c r="B251" s="90">
        <v>441281061</v>
      </c>
      <c r="C251" s="89" t="s">
        <v>151</v>
      </c>
      <c r="D251" s="90">
        <v>281</v>
      </c>
      <c r="E251" s="91" t="s">
        <v>152</v>
      </c>
      <c r="F251" s="90">
        <v>61</v>
      </c>
      <c r="G251" s="89" t="s">
        <v>154</v>
      </c>
      <c r="H251" s="107">
        <v>3</v>
      </c>
      <c r="I251" s="92">
        <v>13871</v>
      </c>
      <c r="J251" s="92">
        <v>636</v>
      </c>
      <c r="K251" s="92">
        <v>937.65</v>
      </c>
      <c r="M251" s="92">
        <f t="shared" si="6"/>
        <v>216.31333278566672</v>
      </c>
      <c r="N251" s="92">
        <f t="shared" si="7"/>
        <v>1000.9833149206697</v>
      </c>
      <c r="O251" s="92"/>
      <c r="P251" s="183"/>
      <c r="Q251" s="183"/>
    </row>
    <row r="252" spans="1:17" s="89" customFormat="1" ht="12">
      <c r="A252" s="90">
        <v>441</v>
      </c>
      <c r="B252" s="90">
        <v>441281087</v>
      </c>
      <c r="C252" s="89" t="s">
        <v>151</v>
      </c>
      <c r="D252" s="90">
        <v>281</v>
      </c>
      <c r="E252" s="91" t="s">
        <v>152</v>
      </c>
      <c r="F252" s="90">
        <v>87</v>
      </c>
      <c r="G252" s="89" t="s">
        <v>155</v>
      </c>
      <c r="H252" s="107">
        <v>1</v>
      </c>
      <c r="I252" s="92">
        <v>12035</v>
      </c>
      <c r="J252" s="92">
        <v>4084</v>
      </c>
      <c r="K252" s="92">
        <v>937.65</v>
      </c>
      <c r="M252" s="92">
        <f t="shared" si="6"/>
        <v>2623.8965342041702</v>
      </c>
      <c r="N252" s="92">
        <f t="shared" si="7"/>
        <v>4608.0923763298488</v>
      </c>
      <c r="O252" s="92"/>
      <c r="P252" s="183"/>
      <c r="Q252" s="183"/>
    </row>
    <row r="253" spans="1:17" s="89" customFormat="1" ht="12">
      <c r="A253" s="90">
        <v>441</v>
      </c>
      <c r="B253" s="90">
        <v>441281137</v>
      </c>
      <c r="C253" s="89" t="s">
        <v>151</v>
      </c>
      <c r="D253" s="90">
        <v>281</v>
      </c>
      <c r="E253" s="91" t="s">
        <v>152</v>
      </c>
      <c r="F253" s="90">
        <v>137</v>
      </c>
      <c r="G253" s="89" t="s">
        <v>202</v>
      </c>
      <c r="H253" s="107">
        <v>2</v>
      </c>
      <c r="I253" s="92">
        <v>13813</v>
      </c>
      <c r="J253" s="92">
        <v>0</v>
      </c>
      <c r="K253" s="92">
        <v>937.65</v>
      </c>
      <c r="M253" s="92">
        <f t="shared" si="6"/>
        <v>17.970947937645178</v>
      </c>
      <c r="N253" s="92">
        <f t="shared" si="7"/>
        <v>946.43492759576293</v>
      </c>
      <c r="O253" s="92"/>
      <c r="P253" s="183"/>
      <c r="Q253" s="183"/>
    </row>
    <row r="254" spans="1:17" s="89" customFormat="1" ht="12">
      <c r="A254" s="90">
        <v>441</v>
      </c>
      <c r="B254" s="90">
        <v>441281159</v>
      </c>
      <c r="C254" s="89" t="s">
        <v>151</v>
      </c>
      <c r="D254" s="90">
        <v>281</v>
      </c>
      <c r="E254" s="91" t="s">
        <v>152</v>
      </c>
      <c r="F254" s="90">
        <v>159</v>
      </c>
      <c r="G254" s="89" t="s">
        <v>156</v>
      </c>
      <c r="H254" s="107">
        <v>1</v>
      </c>
      <c r="I254" s="92">
        <v>11799</v>
      </c>
      <c r="J254" s="92">
        <v>5180</v>
      </c>
      <c r="K254" s="92">
        <v>937.65</v>
      </c>
      <c r="M254" s="92">
        <f t="shared" si="6"/>
        <v>4033.2051893629632</v>
      </c>
      <c r="N254" s="92">
        <f t="shared" si="7"/>
        <v>5599.335060608988</v>
      </c>
      <c r="O254" s="92"/>
      <c r="P254" s="183"/>
      <c r="Q254" s="183"/>
    </row>
    <row r="255" spans="1:17" s="89" customFormat="1" ht="12">
      <c r="A255" s="90">
        <v>441</v>
      </c>
      <c r="B255" s="90">
        <v>441281161</v>
      </c>
      <c r="C255" s="89" t="s">
        <v>151</v>
      </c>
      <c r="D255" s="90">
        <v>281</v>
      </c>
      <c r="E255" s="91" t="s">
        <v>152</v>
      </c>
      <c r="F255" s="90">
        <v>161</v>
      </c>
      <c r="G255" s="89" t="s">
        <v>157</v>
      </c>
      <c r="H255" s="107">
        <v>5</v>
      </c>
      <c r="I255" s="92">
        <v>13381</v>
      </c>
      <c r="J255" s="92">
        <v>5263</v>
      </c>
      <c r="K255" s="92">
        <v>937.65</v>
      </c>
      <c r="M255" s="92">
        <f t="shared" si="6"/>
        <v>1944.8295077352686</v>
      </c>
      <c r="N255" s="92">
        <f t="shared" si="7"/>
        <v>5708.4806283971848</v>
      </c>
      <c r="O255" s="92"/>
      <c r="P255" s="183"/>
      <c r="Q255" s="183"/>
    </row>
    <row r="256" spans="1:17" s="89" customFormat="1" ht="12">
      <c r="A256" s="90">
        <v>441</v>
      </c>
      <c r="B256" s="90">
        <v>441281191</v>
      </c>
      <c r="C256" s="89" t="s">
        <v>151</v>
      </c>
      <c r="D256" s="90">
        <v>281</v>
      </c>
      <c r="E256" s="91" t="s">
        <v>152</v>
      </c>
      <c r="F256" s="90">
        <v>191</v>
      </c>
      <c r="G256" s="89" t="s">
        <v>246</v>
      </c>
      <c r="H256" s="107">
        <v>2</v>
      </c>
      <c r="I256" s="92">
        <v>13656</v>
      </c>
      <c r="J256" s="92">
        <v>4225</v>
      </c>
      <c r="K256" s="92">
        <v>937.65</v>
      </c>
      <c r="M256" s="92">
        <f t="shared" si="6"/>
        <v>593.61838239915778</v>
      </c>
      <c r="N256" s="92">
        <f t="shared" si="7"/>
        <v>5214.7733442378485</v>
      </c>
      <c r="O256" s="92"/>
      <c r="P256" s="183"/>
      <c r="Q256" s="183"/>
    </row>
    <row r="257" spans="1:17" s="89" customFormat="1" ht="12">
      <c r="A257" s="90">
        <v>441</v>
      </c>
      <c r="B257" s="90">
        <v>441281227</v>
      </c>
      <c r="C257" s="89" t="s">
        <v>151</v>
      </c>
      <c r="D257" s="90">
        <v>281</v>
      </c>
      <c r="E257" s="91" t="s">
        <v>152</v>
      </c>
      <c r="F257" s="90">
        <v>227</v>
      </c>
      <c r="G257" s="89" t="s">
        <v>247</v>
      </c>
      <c r="H257" s="107">
        <v>1</v>
      </c>
      <c r="I257" s="92">
        <v>13860</v>
      </c>
      <c r="J257" s="92">
        <v>4051</v>
      </c>
      <c r="K257" s="92">
        <v>937.65</v>
      </c>
      <c r="M257" s="92">
        <f t="shared" si="6"/>
        <v>663.20295897748292</v>
      </c>
      <c r="N257" s="92">
        <f t="shared" si="7"/>
        <v>4011.222284019168</v>
      </c>
      <c r="O257" s="92"/>
      <c r="P257" s="183"/>
      <c r="Q257" s="183"/>
    </row>
    <row r="258" spans="1:17" s="89" customFormat="1" ht="12">
      <c r="A258" s="90">
        <v>441</v>
      </c>
      <c r="B258" s="90">
        <v>441281281</v>
      </c>
      <c r="C258" s="89" t="s">
        <v>151</v>
      </c>
      <c r="D258" s="90">
        <v>281</v>
      </c>
      <c r="E258" s="91" t="s">
        <v>152</v>
      </c>
      <c r="F258" s="90">
        <v>281</v>
      </c>
      <c r="G258" s="89" t="s">
        <v>152</v>
      </c>
      <c r="H258" s="107">
        <v>1555</v>
      </c>
      <c r="I258" s="92">
        <v>12024</v>
      </c>
      <c r="J258" s="92">
        <v>0</v>
      </c>
      <c r="K258" s="92">
        <v>937.65</v>
      </c>
      <c r="M258" s="92">
        <f t="shared" si="6"/>
        <v>0</v>
      </c>
      <c r="N258" s="92">
        <f t="shared" si="7"/>
        <v>388.40549749285492</v>
      </c>
      <c r="O258" s="92"/>
      <c r="P258" s="183"/>
      <c r="Q258" s="183"/>
    </row>
    <row r="259" spans="1:17" s="89" customFormat="1" ht="12">
      <c r="A259" s="90">
        <v>441</v>
      </c>
      <c r="B259" s="90">
        <v>441281332</v>
      </c>
      <c r="C259" s="89" t="s">
        <v>151</v>
      </c>
      <c r="D259" s="90">
        <v>281</v>
      </c>
      <c r="E259" s="91" t="s">
        <v>152</v>
      </c>
      <c r="F259" s="90">
        <v>332</v>
      </c>
      <c r="G259" s="89" t="s">
        <v>205</v>
      </c>
      <c r="H259" s="107">
        <v>1</v>
      </c>
      <c r="I259" s="92">
        <v>8960</v>
      </c>
      <c r="J259" s="92">
        <v>554</v>
      </c>
      <c r="K259" s="92">
        <v>937.65</v>
      </c>
      <c r="M259" s="92">
        <f t="shared" si="6"/>
        <v>627.17227268295755</v>
      </c>
      <c r="N259" s="92">
        <f t="shared" si="7"/>
        <v>1076.0905182724091</v>
      </c>
      <c r="O259" s="92"/>
      <c r="P259" s="183"/>
      <c r="Q259" s="183"/>
    </row>
    <row r="260" spans="1:17" s="89" customFormat="1" ht="12">
      <c r="A260" s="90">
        <v>441</v>
      </c>
      <c r="B260" s="90">
        <v>441281680</v>
      </c>
      <c r="C260" s="89" t="s">
        <v>151</v>
      </c>
      <c r="D260" s="90">
        <v>281</v>
      </c>
      <c r="E260" s="91" t="s">
        <v>152</v>
      </c>
      <c r="F260" s="90">
        <v>680</v>
      </c>
      <c r="G260" s="89" t="s">
        <v>158</v>
      </c>
      <c r="H260" s="107">
        <v>2</v>
      </c>
      <c r="I260" s="92">
        <v>12917</v>
      </c>
      <c r="J260" s="92">
        <v>4324</v>
      </c>
      <c r="K260" s="92">
        <v>937.65</v>
      </c>
      <c r="M260" s="92">
        <f t="shared" si="6"/>
        <v>2135.0957948756331</v>
      </c>
      <c r="N260" s="92">
        <f t="shared" si="7"/>
        <v>4902.1173636159037</v>
      </c>
      <c r="O260" s="92"/>
      <c r="P260" s="183"/>
      <c r="Q260" s="183"/>
    </row>
    <row r="261" spans="1:17" s="89" customFormat="1" ht="12">
      <c r="A261" s="90">
        <v>444</v>
      </c>
      <c r="B261" s="90">
        <v>444035001</v>
      </c>
      <c r="C261" s="89" t="s">
        <v>159</v>
      </c>
      <c r="D261" s="90">
        <v>35</v>
      </c>
      <c r="E261" s="91" t="s">
        <v>12</v>
      </c>
      <c r="F261" s="90">
        <v>1</v>
      </c>
      <c r="G261" s="89" t="s">
        <v>59</v>
      </c>
      <c r="H261" s="107">
        <v>1</v>
      </c>
      <c r="I261" s="92">
        <v>9576</v>
      </c>
      <c r="J261" s="92">
        <v>1714</v>
      </c>
      <c r="K261" s="92">
        <v>937.65</v>
      </c>
      <c r="M261" s="92">
        <f t="shared" si="6"/>
        <v>1251.0185795800717</v>
      </c>
      <c r="N261" s="92">
        <f t="shared" si="7"/>
        <v>2712.4027847465841</v>
      </c>
      <c r="O261" s="92"/>
      <c r="P261" s="183"/>
      <c r="Q261" s="183"/>
    </row>
    <row r="262" spans="1:17" s="89" customFormat="1" ht="12">
      <c r="A262" s="90">
        <v>444</v>
      </c>
      <c r="B262" s="90">
        <v>444035018</v>
      </c>
      <c r="C262" s="89" t="s">
        <v>159</v>
      </c>
      <c r="D262" s="90">
        <v>35</v>
      </c>
      <c r="E262" s="91" t="s">
        <v>12</v>
      </c>
      <c r="F262" s="90">
        <v>18</v>
      </c>
      <c r="G262" s="89" t="s">
        <v>169</v>
      </c>
      <c r="H262" s="107">
        <v>1</v>
      </c>
      <c r="I262" s="92">
        <v>12023.62817406143</v>
      </c>
      <c r="J262" s="92">
        <v>7459</v>
      </c>
      <c r="K262" s="92">
        <v>937.65</v>
      </c>
      <c r="M262" s="92">
        <f t="shared" si="6"/>
        <v>4975.6495660125347</v>
      </c>
      <c r="N262" s="92">
        <f t="shared" si="7"/>
        <v>11431.010706702293</v>
      </c>
      <c r="O262" s="92"/>
      <c r="P262" s="183"/>
      <c r="Q262" s="183"/>
    </row>
    <row r="263" spans="1:17" s="89" customFormat="1" ht="12">
      <c r="A263" s="90">
        <v>444</v>
      </c>
      <c r="B263" s="90">
        <v>444035035</v>
      </c>
      <c r="C263" s="89" t="s">
        <v>159</v>
      </c>
      <c r="D263" s="90">
        <v>35</v>
      </c>
      <c r="E263" s="91" t="s">
        <v>12</v>
      </c>
      <c r="F263" s="90">
        <v>35</v>
      </c>
      <c r="G263" s="89" t="s">
        <v>12</v>
      </c>
      <c r="H263" s="107">
        <v>748</v>
      </c>
      <c r="I263" s="92">
        <v>13073</v>
      </c>
      <c r="J263" s="92">
        <v>4457</v>
      </c>
      <c r="K263" s="92">
        <v>937.65</v>
      </c>
      <c r="M263" s="92">
        <f t="shared" si="6"/>
        <v>1951.3428047074303</v>
      </c>
      <c r="N263" s="92">
        <f t="shared" si="7"/>
        <v>4595.8154499995508</v>
      </c>
      <c r="O263" s="92"/>
      <c r="P263" s="183"/>
      <c r="Q263" s="183"/>
    </row>
    <row r="264" spans="1:17" s="89" customFormat="1" ht="12">
      <c r="A264" s="90">
        <v>444</v>
      </c>
      <c r="B264" s="90">
        <v>444035040</v>
      </c>
      <c r="C264" s="89" t="s">
        <v>159</v>
      </c>
      <c r="D264" s="90">
        <v>35</v>
      </c>
      <c r="E264" s="91" t="s">
        <v>12</v>
      </c>
      <c r="F264" s="90">
        <v>40</v>
      </c>
      <c r="G264" s="89" t="s">
        <v>92</v>
      </c>
      <c r="H264" s="107">
        <v>1</v>
      </c>
      <c r="I264" s="92">
        <v>11339.378843972818</v>
      </c>
      <c r="J264" s="92">
        <v>2942</v>
      </c>
      <c r="K264" s="92">
        <v>937.65</v>
      </c>
      <c r="M264" s="92">
        <f t="shared" si="6"/>
        <v>1776.8783431303455</v>
      </c>
      <c r="N264" s="92">
        <f t="shared" si="7"/>
        <v>3015.9208339654888</v>
      </c>
      <c r="O264" s="92"/>
      <c r="P264" s="183"/>
      <c r="Q264" s="183"/>
    </row>
    <row r="265" spans="1:17" s="89" customFormat="1" ht="12">
      <c r="A265" s="90">
        <v>444</v>
      </c>
      <c r="B265" s="90">
        <v>444035044</v>
      </c>
      <c r="C265" s="89" t="s">
        <v>159</v>
      </c>
      <c r="D265" s="90">
        <v>35</v>
      </c>
      <c r="E265" s="91" t="s">
        <v>12</v>
      </c>
      <c r="F265" s="90">
        <v>44</v>
      </c>
      <c r="G265" s="89" t="s">
        <v>13</v>
      </c>
      <c r="H265" s="107">
        <v>8</v>
      </c>
      <c r="I265" s="92">
        <v>7846</v>
      </c>
      <c r="J265" s="92">
        <v>0</v>
      </c>
      <c r="K265" s="92">
        <v>937.65</v>
      </c>
      <c r="M265" s="92">
        <f t="shared" si="6"/>
        <v>0</v>
      </c>
      <c r="N265" s="92">
        <f t="shared" si="7"/>
        <v>516.80026630571228</v>
      </c>
      <c r="O265" s="92"/>
      <c r="P265" s="183"/>
      <c r="Q265" s="183"/>
    </row>
    <row r="266" spans="1:17" s="89" customFormat="1" ht="12">
      <c r="A266" s="90">
        <v>444</v>
      </c>
      <c r="B266" s="90">
        <v>444035050</v>
      </c>
      <c r="C266" s="89" t="s">
        <v>159</v>
      </c>
      <c r="D266" s="90">
        <v>35</v>
      </c>
      <c r="E266" s="91" t="s">
        <v>12</v>
      </c>
      <c r="F266" s="90">
        <v>50</v>
      </c>
      <c r="G266" s="89" t="s">
        <v>94</v>
      </c>
      <c r="H266" s="107">
        <v>1</v>
      </c>
      <c r="I266" s="92">
        <v>11198.477785070678</v>
      </c>
      <c r="J266" s="92">
        <v>4686</v>
      </c>
      <c r="K266" s="92">
        <v>937.65</v>
      </c>
      <c r="M266" s="92">
        <f t="shared" ref="M266:M329" si="8">IF(VLOOKUP(F266,rabovefnd,16)&lt;100,0,((VLOOKUP(F266,rabovefnd,16)/100*I266)-I266))</f>
        <v>3324.5818435048368</v>
      </c>
      <c r="N266" s="92">
        <f t="shared" ref="N266:N329" si="9">IF(VLOOKUP(F266,rabovefnd,17)&lt;100,0,((VLOOKUP(F266,rabovefnd,17)/100)*I266)-I266)</f>
        <v>5275.6757771612756</v>
      </c>
      <c r="O266" s="92"/>
      <c r="P266" s="183"/>
      <c r="Q266" s="183"/>
    </row>
    <row r="267" spans="1:17" s="89" customFormat="1" ht="12">
      <c r="A267" s="90">
        <v>444</v>
      </c>
      <c r="B267" s="90">
        <v>444035133</v>
      </c>
      <c r="C267" s="89" t="s">
        <v>159</v>
      </c>
      <c r="D267" s="90">
        <v>35</v>
      </c>
      <c r="E267" s="91" t="s">
        <v>12</v>
      </c>
      <c r="F267" s="90">
        <v>133</v>
      </c>
      <c r="G267" s="89" t="s">
        <v>61</v>
      </c>
      <c r="H267" s="107">
        <v>2</v>
      </c>
      <c r="I267" s="92">
        <v>10736</v>
      </c>
      <c r="J267" s="92">
        <v>2123</v>
      </c>
      <c r="K267" s="92">
        <v>937.65</v>
      </c>
      <c r="M267" s="92">
        <f t="shared" si="8"/>
        <v>1734.9699557225595</v>
      </c>
      <c r="N267" s="92">
        <f t="shared" si="9"/>
        <v>3364.7178911231313</v>
      </c>
      <c r="O267" s="92"/>
      <c r="P267" s="183"/>
      <c r="Q267" s="183"/>
    </row>
    <row r="268" spans="1:17" s="89" customFormat="1" ht="12">
      <c r="A268" s="90">
        <v>444</v>
      </c>
      <c r="B268" s="90">
        <v>444035189</v>
      </c>
      <c r="C268" s="89" t="s">
        <v>159</v>
      </c>
      <c r="D268" s="90">
        <v>35</v>
      </c>
      <c r="E268" s="91" t="s">
        <v>12</v>
      </c>
      <c r="F268" s="90">
        <v>189</v>
      </c>
      <c r="G268" s="89" t="s">
        <v>25</v>
      </c>
      <c r="H268" s="107">
        <v>3</v>
      </c>
      <c r="I268" s="92">
        <v>12631</v>
      </c>
      <c r="J268" s="92">
        <v>4684</v>
      </c>
      <c r="K268" s="92">
        <v>937.65</v>
      </c>
      <c r="M268" s="92">
        <f t="shared" si="8"/>
        <v>2001.7336945053848</v>
      </c>
      <c r="N268" s="92">
        <f t="shared" si="9"/>
        <v>5060.7136431295876</v>
      </c>
      <c r="O268" s="92"/>
      <c r="P268" s="183"/>
      <c r="Q268" s="183"/>
    </row>
    <row r="269" spans="1:17" s="89" customFormat="1" ht="12">
      <c r="A269" s="90">
        <v>444</v>
      </c>
      <c r="B269" s="90">
        <v>444035212</v>
      </c>
      <c r="C269" s="89" t="s">
        <v>159</v>
      </c>
      <c r="D269" s="90">
        <v>35</v>
      </c>
      <c r="E269" s="91" t="s">
        <v>12</v>
      </c>
      <c r="F269" s="90">
        <v>212</v>
      </c>
      <c r="G269" s="89" t="s">
        <v>173</v>
      </c>
      <c r="H269" s="107">
        <v>1</v>
      </c>
      <c r="I269" s="92">
        <v>10808.914565947241</v>
      </c>
      <c r="J269" s="92">
        <v>2701</v>
      </c>
      <c r="K269" s="92">
        <v>937.65</v>
      </c>
      <c r="M269" s="92">
        <f t="shared" si="8"/>
        <v>543.08680657532022</v>
      </c>
      <c r="N269" s="92">
        <f t="shared" si="9"/>
        <v>2443.110392911276</v>
      </c>
      <c r="O269" s="92"/>
      <c r="P269" s="183"/>
      <c r="Q269" s="183"/>
    </row>
    <row r="270" spans="1:17" s="89" customFormat="1" ht="12">
      <c r="A270" s="90">
        <v>444</v>
      </c>
      <c r="B270" s="90">
        <v>444035220</v>
      </c>
      <c r="C270" s="89" t="s">
        <v>159</v>
      </c>
      <c r="D270" s="90">
        <v>35</v>
      </c>
      <c r="E270" s="91" t="s">
        <v>12</v>
      </c>
      <c r="F270" s="90">
        <v>220</v>
      </c>
      <c r="G270" s="89" t="s">
        <v>27</v>
      </c>
      <c r="H270" s="107">
        <v>1</v>
      </c>
      <c r="I270" s="92">
        <v>9900</v>
      </c>
      <c r="J270" s="92">
        <v>4244</v>
      </c>
      <c r="K270" s="92">
        <v>937.65</v>
      </c>
      <c r="M270" s="92">
        <f t="shared" si="8"/>
        <v>2198.195353714882</v>
      </c>
      <c r="N270" s="92">
        <f t="shared" si="9"/>
        <v>4029.9964722411369</v>
      </c>
      <c r="O270" s="92"/>
      <c r="P270" s="183"/>
      <c r="Q270" s="183"/>
    </row>
    <row r="271" spans="1:17" s="89" customFormat="1" ht="12">
      <c r="A271" s="90">
        <v>444</v>
      </c>
      <c r="B271" s="90">
        <v>444035243</v>
      </c>
      <c r="C271" s="89" t="s">
        <v>159</v>
      </c>
      <c r="D271" s="90">
        <v>35</v>
      </c>
      <c r="E271" s="91" t="s">
        <v>12</v>
      </c>
      <c r="F271" s="90">
        <v>243</v>
      </c>
      <c r="G271" s="89" t="s">
        <v>84</v>
      </c>
      <c r="H271" s="107">
        <v>4</v>
      </c>
      <c r="I271" s="92">
        <v>16337</v>
      </c>
      <c r="J271" s="92">
        <v>3381</v>
      </c>
      <c r="K271" s="92">
        <v>937.65</v>
      </c>
      <c r="M271" s="92">
        <f t="shared" si="8"/>
        <v>2345.7607265311381</v>
      </c>
      <c r="N271" s="92">
        <f t="shared" si="9"/>
        <v>3979.9071263139886</v>
      </c>
      <c r="O271" s="92"/>
      <c r="P271" s="183"/>
      <c r="Q271" s="183"/>
    </row>
    <row r="272" spans="1:17" s="89" customFormat="1" ht="12">
      <c r="A272" s="90">
        <v>444</v>
      </c>
      <c r="B272" s="90">
        <v>444035244</v>
      </c>
      <c r="C272" s="89" t="s">
        <v>159</v>
      </c>
      <c r="D272" s="90">
        <v>35</v>
      </c>
      <c r="E272" s="91" t="s">
        <v>12</v>
      </c>
      <c r="F272" s="90">
        <v>244</v>
      </c>
      <c r="G272" s="89" t="s">
        <v>28</v>
      </c>
      <c r="H272" s="107">
        <v>7</v>
      </c>
      <c r="I272" s="92">
        <v>14064</v>
      </c>
      <c r="J272" s="92">
        <v>5071</v>
      </c>
      <c r="K272" s="92">
        <v>937.65</v>
      </c>
      <c r="M272" s="92">
        <f t="shared" si="8"/>
        <v>3640.2318191996383</v>
      </c>
      <c r="N272" s="92">
        <f t="shared" si="9"/>
        <v>5698.5837986139231</v>
      </c>
      <c r="O272" s="92"/>
      <c r="P272" s="183"/>
      <c r="Q272" s="183"/>
    </row>
    <row r="273" spans="1:17" s="89" customFormat="1" ht="12">
      <c r="A273" s="90">
        <v>444</v>
      </c>
      <c r="B273" s="90">
        <v>444035285</v>
      </c>
      <c r="C273" s="89" t="s">
        <v>159</v>
      </c>
      <c r="D273" s="90">
        <v>35</v>
      </c>
      <c r="E273" s="91" t="s">
        <v>12</v>
      </c>
      <c r="F273" s="90">
        <v>285</v>
      </c>
      <c r="G273" s="89" t="s">
        <v>29</v>
      </c>
      <c r="H273" s="107">
        <v>1</v>
      </c>
      <c r="I273" s="92">
        <v>12090.639270142699</v>
      </c>
      <c r="J273" s="92">
        <v>3426</v>
      </c>
      <c r="K273" s="92">
        <v>937.65</v>
      </c>
      <c r="M273" s="92">
        <f t="shared" si="8"/>
        <v>1478.1470752954865</v>
      </c>
      <c r="N273" s="92">
        <f t="shared" si="9"/>
        <v>3703.0368550512358</v>
      </c>
      <c r="O273" s="92"/>
      <c r="P273" s="183"/>
      <c r="Q273" s="183"/>
    </row>
    <row r="274" spans="1:17" s="89" customFormat="1" ht="12">
      <c r="A274" s="90">
        <v>444</v>
      </c>
      <c r="B274" s="90">
        <v>444035336</v>
      </c>
      <c r="C274" s="89" t="s">
        <v>159</v>
      </c>
      <c r="D274" s="90">
        <v>35</v>
      </c>
      <c r="E274" s="91" t="s">
        <v>12</v>
      </c>
      <c r="F274" s="90">
        <v>336</v>
      </c>
      <c r="G274" s="89" t="s">
        <v>31</v>
      </c>
      <c r="H274" s="107">
        <v>6</v>
      </c>
      <c r="I274" s="92">
        <v>10819</v>
      </c>
      <c r="J274" s="92">
        <v>2347</v>
      </c>
      <c r="K274" s="92">
        <v>937.65</v>
      </c>
      <c r="M274" s="92">
        <f t="shared" si="8"/>
        <v>0</v>
      </c>
      <c r="N274" s="92">
        <f t="shared" si="9"/>
        <v>2859.6648520697108</v>
      </c>
      <c r="O274" s="92"/>
      <c r="P274" s="183"/>
      <c r="Q274" s="183"/>
    </row>
    <row r="275" spans="1:17" s="89" customFormat="1" ht="12">
      <c r="A275" s="90">
        <v>445</v>
      </c>
      <c r="B275" s="90">
        <v>445348017</v>
      </c>
      <c r="C275" s="89" t="s">
        <v>160</v>
      </c>
      <c r="D275" s="90">
        <v>348</v>
      </c>
      <c r="E275" s="91" t="s">
        <v>104</v>
      </c>
      <c r="F275" s="90">
        <v>17</v>
      </c>
      <c r="G275" s="89" t="s">
        <v>161</v>
      </c>
      <c r="H275" s="107">
        <v>4</v>
      </c>
      <c r="I275" s="92">
        <v>13766</v>
      </c>
      <c r="J275" s="92">
        <v>3629</v>
      </c>
      <c r="K275" s="92">
        <v>937.65</v>
      </c>
      <c r="M275" s="92">
        <f t="shared" si="8"/>
        <v>2898.4898683105639</v>
      </c>
      <c r="N275" s="92">
        <f t="shared" si="9"/>
        <v>3963.8833600986836</v>
      </c>
      <c r="O275" s="92"/>
      <c r="P275" s="183"/>
      <c r="Q275" s="183"/>
    </row>
    <row r="276" spans="1:17" s="89" customFormat="1" ht="12">
      <c r="A276" s="90">
        <v>445</v>
      </c>
      <c r="B276" s="90">
        <v>445348064</v>
      </c>
      <c r="C276" s="89" t="s">
        <v>160</v>
      </c>
      <c r="D276" s="90">
        <v>348</v>
      </c>
      <c r="E276" s="91" t="s">
        <v>104</v>
      </c>
      <c r="F276" s="90">
        <v>64</v>
      </c>
      <c r="G276" s="89" t="s">
        <v>107</v>
      </c>
      <c r="H276" s="107">
        <v>2</v>
      </c>
      <c r="I276" s="92">
        <v>10766</v>
      </c>
      <c r="J276" s="92">
        <v>1206</v>
      </c>
      <c r="K276" s="92">
        <v>937.65</v>
      </c>
      <c r="M276" s="92">
        <f t="shared" si="8"/>
        <v>441.25554527918212</v>
      </c>
      <c r="N276" s="92">
        <f t="shared" si="9"/>
        <v>1784.9237411157028</v>
      </c>
      <c r="O276" s="92"/>
      <c r="P276" s="183"/>
      <c r="Q276" s="183"/>
    </row>
    <row r="277" spans="1:17" s="89" customFormat="1" ht="12">
      <c r="A277" s="90">
        <v>445</v>
      </c>
      <c r="B277" s="90">
        <v>445348077</v>
      </c>
      <c r="C277" s="89" t="s">
        <v>160</v>
      </c>
      <c r="D277" s="90">
        <v>348</v>
      </c>
      <c r="E277" s="91" t="s">
        <v>104</v>
      </c>
      <c r="F277" s="90">
        <v>77</v>
      </c>
      <c r="G277" s="89" t="s">
        <v>479</v>
      </c>
      <c r="H277" s="107">
        <v>1</v>
      </c>
      <c r="I277" s="92">
        <v>10801.943305853256</v>
      </c>
      <c r="J277" s="92">
        <v>3168</v>
      </c>
      <c r="K277" s="92">
        <v>937.65</v>
      </c>
      <c r="M277" s="92">
        <f t="shared" si="8"/>
        <v>182.48603922127404</v>
      </c>
      <c r="N277" s="92">
        <f t="shared" si="9"/>
        <v>3043.2427458507773</v>
      </c>
      <c r="O277" s="92"/>
      <c r="P277" s="183"/>
      <c r="Q277" s="183"/>
    </row>
    <row r="278" spans="1:17" s="89" customFormat="1" ht="12">
      <c r="A278" s="90">
        <v>445</v>
      </c>
      <c r="B278" s="90">
        <v>445348097</v>
      </c>
      <c r="C278" s="89" t="s">
        <v>160</v>
      </c>
      <c r="D278" s="90">
        <v>348</v>
      </c>
      <c r="E278" s="91" t="s">
        <v>104</v>
      </c>
      <c r="F278" s="90">
        <v>97</v>
      </c>
      <c r="G278" s="89" t="s">
        <v>231</v>
      </c>
      <c r="H278" s="107">
        <v>1</v>
      </c>
      <c r="I278" s="92">
        <v>16307</v>
      </c>
      <c r="J278" s="92">
        <v>0</v>
      </c>
      <c r="K278" s="92">
        <v>937.65</v>
      </c>
      <c r="M278" s="92">
        <f t="shared" si="8"/>
        <v>0</v>
      </c>
      <c r="N278" s="92">
        <f t="shared" si="9"/>
        <v>634.22150389498711</v>
      </c>
      <c r="O278" s="92"/>
      <c r="P278" s="183"/>
      <c r="Q278" s="183"/>
    </row>
    <row r="279" spans="1:17" s="89" customFormat="1" ht="12">
      <c r="A279" s="90">
        <v>445</v>
      </c>
      <c r="B279" s="90">
        <v>445348110</v>
      </c>
      <c r="C279" s="89" t="s">
        <v>160</v>
      </c>
      <c r="D279" s="90">
        <v>348</v>
      </c>
      <c r="E279" s="91" t="s">
        <v>104</v>
      </c>
      <c r="F279" s="90">
        <v>110</v>
      </c>
      <c r="G279" s="89" t="s">
        <v>109</v>
      </c>
      <c r="H279" s="107">
        <v>2</v>
      </c>
      <c r="I279" s="92">
        <v>13047</v>
      </c>
      <c r="J279" s="92">
        <v>2797</v>
      </c>
      <c r="K279" s="92">
        <v>937.65</v>
      </c>
      <c r="M279" s="92">
        <f t="shared" si="8"/>
        <v>592.30183577090429</v>
      </c>
      <c r="N279" s="92">
        <f t="shared" si="9"/>
        <v>2648.2208231201439</v>
      </c>
      <c r="O279" s="92"/>
      <c r="P279" s="183"/>
      <c r="Q279" s="183"/>
    </row>
    <row r="280" spans="1:17" s="89" customFormat="1" ht="12">
      <c r="A280" s="90">
        <v>445</v>
      </c>
      <c r="B280" s="90">
        <v>445348151</v>
      </c>
      <c r="C280" s="89" t="s">
        <v>160</v>
      </c>
      <c r="D280" s="90">
        <v>348</v>
      </c>
      <c r="E280" s="91" t="s">
        <v>104</v>
      </c>
      <c r="F280" s="90">
        <v>151</v>
      </c>
      <c r="G280" s="89" t="s">
        <v>162</v>
      </c>
      <c r="H280" s="107">
        <v>11</v>
      </c>
      <c r="I280" s="92">
        <v>11671</v>
      </c>
      <c r="J280" s="92">
        <v>1778</v>
      </c>
      <c r="K280" s="92">
        <v>937.65</v>
      </c>
      <c r="M280" s="92">
        <f t="shared" si="8"/>
        <v>91.36304468965136</v>
      </c>
      <c r="N280" s="92">
        <f t="shared" si="9"/>
        <v>2495.8316112945649</v>
      </c>
      <c r="O280" s="92"/>
      <c r="P280" s="183"/>
      <c r="Q280" s="183"/>
    </row>
    <row r="281" spans="1:17" s="89" customFormat="1" ht="12">
      <c r="A281" s="90">
        <v>445</v>
      </c>
      <c r="B281" s="90">
        <v>445348186</v>
      </c>
      <c r="C281" s="89" t="s">
        <v>160</v>
      </c>
      <c r="D281" s="90">
        <v>348</v>
      </c>
      <c r="E281" s="91" t="s">
        <v>104</v>
      </c>
      <c r="F281" s="90">
        <v>186</v>
      </c>
      <c r="G281" s="89" t="s">
        <v>163</v>
      </c>
      <c r="H281" s="107">
        <v>7</v>
      </c>
      <c r="I281" s="92">
        <v>12556</v>
      </c>
      <c r="J281" s="92">
        <v>4948</v>
      </c>
      <c r="K281" s="92">
        <v>937.65</v>
      </c>
      <c r="M281" s="92">
        <f t="shared" si="8"/>
        <v>2961.7362805649936</v>
      </c>
      <c r="N281" s="92">
        <f t="shared" si="9"/>
        <v>5486.3104294228033</v>
      </c>
      <c r="O281" s="92"/>
      <c r="P281" s="183"/>
      <c r="Q281" s="183"/>
    </row>
    <row r="282" spans="1:17" s="89" customFormat="1" ht="12">
      <c r="A282" s="90">
        <v>445</v>
      </c>
      <c r="B282" s="90">
        <v>445348213</v>
      </c>
      <c r="C282" s="89" t="s">
        <v>160</v>
      </c>
      <c r="D282" s="90">
        <v>348</v>
      </c>
      <c r="E282" s="91" t="s">
        <v>104</v>
      </c>
      <c r="F282" s="90">
        <v>213</v>
      </c>
      <c r="G282" s="89" t="s">
        <v>116</v>
      </c>
      <c r="H282" s="107">
        <v>1</v>
      </c>
      <c r="I282" s="92">
        <v>13219</v>
      </c>
      <c r="J282" s="92">
        <v>11314</v>
      </c>
      <c r="K282" s="92">
        <v>937.65</v>
      </c>
      <c r="M282" s="92">
        <f t="shared" si="8"/>
        <v>5782.3523613481666</v>
      </c>
      <c r="N282" s="92">
        <f t="shared" si="9"/>
        <v>10744.765855528087</v>
      </c>
      <c r="O282" s="92"/>
      <c r="P282" s="183"/>
      <c r="Q282" s="183"/>
    </row>
    <row r="283" spans="1:17" s="89" customFormat="1" ht="12">
      <c r="A283" s="90">
        <v>445</v>
      </c>
      <c r="B283" s="90">
        <v>445348226</v>
      </c>
      <c r="C283" s="89" t="s">
        <v>160</v>
      </c>
      <c r="D283" s="90">
        <v>348</v>
      </c>
      <c r="E283" s="91" t="s">
        <v>104</v>
      </c>
      <c r="F283" s="90">
        <v>226</v>
      </c>
      <c r="G283" s="89" t="s">
        <v>164</v>
      </c>
      <c r="H283" s="107">
        <v>16</v>
      </c>
      <c r="I283" s="92">
        <v>11072</v>
      </c>
      <c r="J283" s="92">
        <v>1203</v>
      </c>
      <c r="K283" s="92">
        <v>937.65</v>
      </c>
      <c r="M283" s="92">
        <f t="shared" si="8"/>
        <v>680.33872973856705</v>
      </c>
      <c r="N283" s="92">
        <f t="shared" si="9"/>
        <v>1542.8215611183605</v>
      </c>
      <c r="O283" s="92"/>
      <c r="P283" s="183"/>
      <c r="Q283" s="183"/>
    </row>
    <row r="284" spans="1:17" s="89" customFormat="1" ht="12">
      <c r="A284" s="90">
        <v>445</v>
      </c>
      <c r="B284" s="90">
        <v>445348271</v>
      </c>
      <c r="C284" s="89" t="s">
        <v>160</v>
      </c>
      <c r="D284" s="90">
        <v>348</v>
      </c>
      <c r="E284" s="91" t="s">
        <v>104</v>
      </c>
      <c r="F284" s="90">
        <v>271</v>
      </c>
      <c r="G284" s="89" t="s">
        <v>117</v>
      </c>
      <c r="H284" s="107">
        <v>2</v>
      </c>
      <c r="I284" s="92">
        <v>14356</v>
      </c>
      <c r="J284" s="92">
        <v>3904</v>
      </c>
      <c r="K284" s="92">
        <v>937.65</v>
      </c>
      <c r="M284" s="92">
        <f t="shared" si="8"/>
        <v>1244.7699548189939</v>
      </c>
      <c r="N284" s="92">
        <f t="shared" si="9"/>
        <v>4041.8784118907388</v>
      </c>
      <c r="O284" s="92"/>
      <c r="P284" s="183"/>
      <c r="Q284" s="183"/>
    </row>
    <row r="285" spans="1:17" s="89" customFormat="1" ht="12">
      <c r="A285" s="90">
        <v>445</v>
      </c>
      <c r="B285" s="90">
        <v>445348277</v>
      </c>
      <c r="C285" s="89" t="s">
        <v>160</v>
      </c>
      <c r="D285" s="90">
        <v>348</v>
      </c>
      <c r="E285" s="91" t="s">
        <v>104</v>
      </c>
      <c r="F285" s="90">
        <v>277</v>
      </c>
      <c r="G285" s="89" t="s">
        <v>275</v>
      </c>
      <c r="H285" s="107">
        <v>1</v>
      </c>
      <c r="I285" s="92">
        <v>13985</v>
      </c>
      <c r="J285" s="92">
        <v>567</v>
      </c>
      <c r="K285" s="92">
        <v>937.65</v>
      </c>
      <c r="M285" s="92">
        <f t="shared" si="8"/>
        <v>102.38408759900631</v>
      </c>
      <c r="N285" s="92">
        <f t="shared" si="9"/>
        <v>1223.4013536278217</v>
      </c>
      <c r="O285" s="92"/>
      <c r="P285" s="183"/>
      <c r="Q285" s="183"/>
    </row>
    <row r="286" spans="1:17" s="89" customFormat="1" ht="12">
      <c r="A286" s="90">
        <v>445</v>
      </c>
      <c r="B286" s="90">
        <v>445348290</v>
      </c>
      <c r="C286" s="89" t="s">
        <v>160</v>
      </c>
      <c r="D286" s="90">
        <v>348</v>
      </c>
      <c r="E286" s="91" t="s">
        <v>104</v>
      </c>
      <c r="F286" s="90">
        <v>290</v>
      </c>
      <c r="G286" s="89" t="s">
        <v>386</v>
      </c>
      <c r="H286" s="107">
        <v>1</v>
      </c>
      <c r="I286" s="92">
        <v>9305</v>
      </c>
      <c r="J286" s="92">
        <v>3814</v>
      </c>
      <c r="K286" s="92">
        <v>937.65</v>
      </c>
      <c r="M286" s="92">
        <f t="shared" si="8"/>
        <v>1006.2343626390739</v>
      </c>
      <c r="N286" s="92">
        <f t="shared" si="9"/>
        <v>3418.1902366825943</v>
      </c>
      <c r="O286" s="92"/>
      <c r="P286" s="183"/>
      <c r="Q286" s="183"/>
    </row>
    <row r="287" spans="1:17" s="89" customFormat="1" ht="12">
      <c r="A287" s="90">
        <v>445</v>
      </c>
      <c r="B287" s="90">
        <v>445348316</v>
      </c>
      <c r="C287" s="89" t="s">
        <v>160</v>
      </c>
      <c r="D287" s="90">
        <v>348</v>
      </c>
      <c r="E287" s="91" t="s">
        <v>104</v>
      </c>
      <c r="F287" s="90">
        <v>316</v>
      </c>
      <c r="G287" s="89" t="s">
        <v>165</v>
      </c>
      <c r="H287" s="107">
        <v>2</v>
      </c>
      <c r="I287" s="92">
        <v>12047</v>
      </c>
      <c r="J287" s="92">
        <v>1435</v>
      </c>
      <c r="K287" s="92">
        <v>937.65</v>
      </c>
      <c r="M287" s="92">
        <f t="shared" si="8"/>
        <v>457.84487372059994</v>
      </c>
      <c r="N287" s="92">
        <f t="shared" si="9"/>
        <v>1676.9812623737507</v>
      </c>
      <c r="O287" s="92"/>
      <c r="P287" s="183"/>
      <c r="Q287" s="183"/>
    </row>
    <row r="288" spans="1:17" s="89" customFormat="1" ht="12">
      <c r="A288" s="90">
        <v>445</v>
      </c>
      <c r="B288" s="90">
        <v>445348322</v>
      </c>
      <c r="C288" s="89" t="s">
        <v>160</v>
      </c>
      <c r="D288" s="90">
        <v>348</v>
      </c>
      <c r="E288" s="91" t="s">
        <v>104</v>
      </c>
      <c r="F288" s="90">
        <v>322</v>
      </c>
      <c r="G288" s="89" t="s">
        <v>119</v>
      </c>
      <c r="H288" s="107">
        <v>3</v>
      </c>
      <c r="I288" s="92">
        <v>11105</v>
      </c>
      <c r="J288" s="92">
        <v>5662</v>
      </c>
      <c r="K288" s="92">
        <v>937.65</v>
      </c>
      <c r="M288" s="92">
        <f t="shared" si="8"/>
        <v>3775.1718063891294</v>
      </c>
      <c r="N288" s="92">
        <f t="shared" si="9"/>
        <v>5909.9792927154085</v>
      </c>
      <c r="O288" s="92"/>
      <c r="P288" s="183"/>
      <c r="Q288" s="183"/>
    </row>
    <row r="289" spans="1:17" s="89" customFormat="1" ht="12">
      <c r="A289" s="90">
        <v>445</v>
      </c>
      <c r="B289" s="90">
        <v>445348348</v>
      </c>
      <c r="C289" s="89" t="s">
        <v>160</v>
      </c>
      <c r="D289" s="90">
        <v>348</v>
      </c>
      <c r="E289" s="91" t="s">
        <v>104</v>
      </c>
      <c r="F289" s="90">
        <v>348</v>
      </c>
      <c r="G289" s="89" t="s">
        <v>104</v>
      </c>
      <c r="H289" s="107">
        <v>1352</v>
      </c>
      <c r="I289" s="92">
        <v>12118</v>
      </c>
      <c r="J289" s="92">
        <v>44</v>
      </c>
      <c r="K289" s="92">
        <v>937.65</v>
      </c>
      <c r="M289" s="92">
        <f t="shared" si="8"/>
        <v>0</v>
      </c>
      <c r="N289" s="92">
        <f t="shared" si="9"/>
        <v>116.02424761514885</v>
      </c>
      <c r="O289" s="92"/>
      <c r="P289" s="183"/>
      <c r="Q289" s="183"/>
    </row>
    <row r="290" spans="1:17" s="89" customFormat="1" ht="12">
      <c r="A290" s="90">
        <v>445</v>
      </c>
      <c r="B290" s="90">
        <v>445348615</v>
      </c>
      <c r="C290" s="89" t="s">
        <v>160</v>
      </c>
      <c r="D290" s="90">
        <v>348</v>
      </c>
      <c r="E290" s="91" t="s">
        <v>104</v>
      </c>
      <c r="F290" s="90">
        <v>615</v>
      </c>
      <c r="G290" s="89" t="s">
        <v>236</v>
      </c>
      <c r="H290" s="107">
        <v>2</v>
      </c>
      <c r="I290" s="92">
        <v>11626</v>
      </c>
      <c r="J290" s="92">
        <v>779</v>
      </c>
      <c r="K290" s="92">
        <v>937.65</v>
      </c>
      <c r="M290" s="92">
        <f t="shared" si="8"/>
        <v>1058.7014588459606</v>
      </c>
      <c r="N290" s="92">
        <f t="shared" si="9"/>
        <v>2403.6837769278136</v>
      </c>
      <c r="O290" s="92"/>
      <c r="P290" s="183"/>
      <c r="Q290" s="183"/>
    </row>
    <row r="291" spans="1:17" s="89" customFormat="1" ht="12">
      <c r="A291" s="90">
        <v>445</v>
      </c>
      <c r="B291" s="90">
        <v>445348658</v>
      </c>
      <c r="C291" s="89" t="s">
        <v>160</v>
      </c>
      <c r="D291" s="90">
        <v>348</v>
      </c>
      <c r="E291" s="91" t="s">
        <v>104</v>
      </c>
      <c r="F291" s="90">
        <v>658</v>
      </c>
      <c r="G291" s="89" t="s">
        <v>355</v>
      </c>
      <c r="H291" s="107">
        <v>3</v>
      </c>
      <c r="I291" s="92">
        <v>10035</v>
      </c>
      <c r="J291" s="92">
        <v>1514</v>
      </c>
      <c r="K291" s="92">
        <v>937.65</v>
      </c>
      <c r="M291" s="92">
        <f t="shared" si="8"/>
        <v>394.27449848888864</v>
      </c>
      <c r="N291" s="92">
        <f t="shared" si="9"/>
        <v>1393.7735879874454</v>
      </c>
      <c r="O291" s="92"/>
      <c r="P291" s="183"/>
      <c r="Q291" s="183"/>
    </row>
    <row r="292" spans="1:17" s="89" customFormat="1" ht="12">
      <c r="A292" s="90">
        <v>445</v>
      </c>
      <c r="B292" s="90">
        <v>445348753</v>
      </c>
      <c r="C292" s="89" t="s">
        <v>160</v>
      </c>
      <c r="D292" s="90">
        <v>348</v>
      </c>
      <c r="E292" s="91" t="s">
        <v>104</v>
      </c>
      <c r="F292" s="90">
        <v>753</v>
      </c>
      <c r="G292" s="89" t="s">
        <v>238</v>
      </c>
      <c r="H292" s="107">
        <v>1</v>
      </c>
      <c r="I292" s="92">
        <v>8960</v>
      </c>
      <c r="J292" s="92">
        <v>3688</v>
      </c>
      <c r="K292" s="92">
        <v>937.65</v>
      </c>
      <c r="M292" s="92">
        <f t="shared" si="8"/>
        <v>1278.9860502438569</v>
      </c>
      <c r="N292" s="92">
        <f t="shared" si="9"/>
        <v>3500.5990196223593</v>
      </c>
      <c r="O292" s="92"/>
      <c r="P292" s="183"/>
      <c r="Q292" s="183"/>
    </row>
    <row r="293" spans="1:17" s="89" customFormat="1" ht="12">
      <c r="A293" s="90">
        <v>445</v>
      </c>
      <c r="B293" s="90">
        <v>445348770</v>
      </c>
      <c r="C293" s="89" t="s">
        <v>160</v>
      </c>
      <c r="D293" s="90">
        <v>348</v>
      </c>
      <c r="E293" s="91" t="s">
        <v>104</v>
      </c>
      <c r="F293" s="90">
        <v>770</v>
      </c>
      <c r="G293" s="89" t="s">
        <v>347</v>
      </c>
      <c r="H293" s="107">
        <v>1</v>
      </c>
      <c r="I293" s="92">
        <v>12761.948015267173</v>
      </c>
      <c r="J293" s="92">
        <v>1890</v>
      </c>
      <c r="K293" s="92">
        <v>937.65</v>
      </c>
      <c r="M293" s="92">
        <f t="shared" si="8"/>
        <v>873.26210461586379</v>
      </c>
      <c r="N293" s="92">
        <f t="shared" si="9"/>
        <v>2332.941146503872</v>
      </c>
      <c r="O293" s="92"/>
      <c r="P293" s="183"/>
      <c r="Q293" s="183"/>
    </row>
    <row r="294" spans="1:17" s="89" customFormat="1" ht="12">
      <c r="A294" s="90">
        <v>445</v>
      </c>
      <c r="B294" s="90">
        <v>445348775</v>
      </c>
      <c r="C294" s="89" t="s">
        <v>160</v>
      </c>
      <c r="D294" s="90">
        <v>348</v>
      </c>
      <c r="E294" s="91" t="s">
        <v>104</v>
      </c>
      <c r="F294" s="90">
        <v>775</v>
      </c>
      <c r="G294" s="89" t="s">
        <v>126</v>
      </c>
      <c r="H294" s="107">
        <v>13</v>
      </c>
      <c r="I294" s="92">
        <v>10250</v>
      </c>
      <c r="J294" s="92">
        <v>2220</v>
      </c>
      <c r="K294" s="92">
        <v>937.65</v>
      </c>
      <c r="M294" s="92">
        <f t="shared" si="8"/>
        <v>934.11107523399914</v>
      </c>
      <c r="N294" s="92">
        <f t="shared" si="9"/>
        <v>2191.2663777469679</v>
      </c>
      <c r="O294" s="92"/>
      <c r="P294" s="183"/>
      <c r="Q294" s="183"/>
    </row>
    <row r="295" spans="1:17" s="89" customFormat="1" ht="12">
      <c r="A295" s="90">
        <v>446</v>
      </c>
      <c r="B295" s="90">
        <v>446099001</v>
      </c>
      <c r="C295" s="89" t="s">
        <v>166</v>
      </c>
      <c r="D295" s="90">
        <v>99</v>
      </c>
      <c r="E295" s="91" t="s">
        <v>167</v>
      </c>
      <c r="F295" s="90">
        <v>1</v>
      </c>
      <c r="G295" s="89" t="s">
        <v>59</v>
      </c>
      <c r="H295" s="107">
        <v>2</v>
      </c>
      <c r="I295" s="92">
        <v>14219</v>
      </c>
      <c r="J295" s="92">
        <v>2545</v>
      </c>
      <c r="K295" s="92">
        <v>937.65</v>
      </c>
      <c r="M295" s="92">
        <f t="shared" si="8"/>
        <v>1857.5849188647699</v>
      </c>
      <c r="N295" s="92">
        <f t="shared" si="9"/>
        <v>4027.5329152372251</v>
      </c>
      <c r="O295" s="92"/>
      <c r="P295" s="183"/>
      <c r="Q295" s="183"/>
    </row>
    <row r="296" spans="1:17" s="89" customFormat="1" ht="12">
      <c r="A296" s="90">
        <v>446</v>
      </c>
      <c r="B296" s="90">
        <v>446099016</v>
      </c>
      <c r="C296" s="89" t="s">
        <v>166</v>
      </c>
      <c r="D296" s="90">
        <v>99</v>
      </c>
      <c r="E296" s="91" t="s">
        <v>167</v>
      </c>
      <c r="F296" s="90">
        <v>16</v>
      </c>
      <c r="G296" s="89" t="s">
        <v>168</v>
      </c>
      <c r="H296" s="107">
        <v>346</v>
      </c>
      <c r="I296" s="92">
        <v>10972</v>
      </c>
      <c r="J296" s="92">
        <v>264</v>
      </c>
      <c r="K296" s="92">
        <v>937.65</v>
      </c>
      <c r="M296" s="92">
        <f t="shared" si="8"/>
        <v>0</v>
      </c>
      <c r="N296" s="92">
        <f t="shared" si="9"/>
        <v>483.02809200671618</v>
      </c>
      <c r="O296" s="92"/>
      <c r="P296" s="183"/>
      <c r="Q296" s="183"/>
    </row>
    <row r="297" spans="1:17" s="89" customFormat="1" ht="12">
      <c r="A297" s="90">
        <v>446</v>
      </c>
      <c r="B297" s="90">
        <v>446099018</v>
      </c>
      <c r="C297" s="89" t="s">
        <v>166</v>
      </c>
      <c r="D297" s="90">
        <v>99</v>
      </c>
      <c r="E297" s="91" t="s">
        <v>167</v>
      </c>
      <c r="F297" s="90">
        <v>18</v>
      </c>
      <c r="G297" s="89" t="s">
        <v>169</v>
      </c>
      <c r="H297" s="107">
        <v>7</v>
      </c>
      <c r="I297" s="92">
        <v>11517</v>
      </c>
      <c r="J297" s="92">
        <v>7145</v>
      </c>
      <c r="K297" s="92">
        <v>937.65</v>
      </c>
      <c r="M297" s="92">
        <f t="shared" si="8"/>
        <v>4765.995356991285</v>
      </c>
      <c r="N297" s="92">
        <f t="shared" si="9"/>
        <v>10949.353090700264</v>
      </c>
      <c r="O297" s="92"/>
      <c r="P297" s="183"/>
      <c r="Q297" s="183"/>
    </row>
    <row r="298" spans="1:17" s="89" customFormat="1" ht="12">
      <c r="A298" s="90">
        <v>446</v>
      </c>
      <c r="B298" s="90">
        <v>446099027</v>
      </c>
      <c r="C298" s="89" t="s">
        <v>166</v>
      </c>
      <c r="D298" s="90">
        <v>99</v>
      </c>
      <c r="E298" s="91" t="s">
        <v>167</v>
      </c>
      <c r="F298" s="90">
        <v>27</v>
      </c>
      <c r="G298" s="89" t="s">
        <v>504</v>
      </c>
      <c r="H298" s="107">
        <v>1</v>
      </c>
      <c r="I298" s="92">
        <v>10490.709659685865</v>
      </c>
      <c r="J298" s="92">
        <v>1946</v>
      </c>
      <c r="K298" s="92">
        <v>937.65</v>
      </c>
      <c r="M298" s="92">
        <f t="shared" si="8"/>
        <v>1160.9463296956856</v>
      </c>
      <c r="N298" s="92">
        <f t="shared" si="9"/>
        <v>4553.1226830666474</v>
      </c>
      <c r="O298" s="92"/>
      <c r="P298" s="183"/>
      <c r="Q298" s="183"/>
    </row>
    <row r="299" spans="1:17" s="89" customFormat="1" ht="12">
      <c r="A299" s="90">
        <v>446</v>
      </c>
      <c r="B299" s="90">
        <v>446099035</v>
      </c>
      <c r="C299" s="89" t="s">
        <v>166</v>
      </c>
      <c r="D299" s="90">
        <v>99</v>
      </c>
      <c r="E299" s="91" t="s">
        <v>167</v>
      </c>
      <c r="F299" s="90">
        <v>35</v>
      </c>
      <c r="G299" s="89" t="s">
        <v>12</v>
      </c>
      <c r="H299" s="107">
        <v>6</v>
      </c>
      <c r="I299" s="92">
        <v>12442</v>
      </c>
      <c r="J299" s="92">
        <v>4242</v>
      </c>
      <c r="K299" s="92">
        <v>937.65</v>
      </c>
      <c r="M299" s="92">
        <f t="shared" si="8"/>
        <v>1857.1565192511171</v>
      </c>
      <c r="N299" s="92">
        <f t="shared" si="9"/>
        <v>4373.9872889845028</v>
      </c>
      <c r="O299" s="92"/>
      <c r="P299" s="183"/>
      <c r="Q299" s="183"/>
    </row>
    <row r="300" spans="1:17" s="89" customFormat="1" ht="12">
      <c r="A300" s="90">
        <v>446</v>
      </c>
      <c r="B300" s="90">
        <v>446099044</v>
      </c>
      <c r="C300" s="89" t="s">
        <v>166</v>
      </c>
      <c r="D300" s="90">
        <v>99</v>
      </c>
      <c r="E300" s="91" t="s">
        <v>167</v>
      </c>
      <c r="F300" s="90">
        <v>44</v>
      </c>
      <c r="G300" s="89" t="s">
        <v>13</v>
      </c>
      <c r="H300" s="107">
        <v>572</v>
      </c>
      <c r="I300" s="92">
        <v>12249</v>
      </c>
      <c r="J300" s="92">
        <v>0</v>
      </c>
      <c r="K300" s="92">
        <v>937.65</v>
      </c>
      <c r="M300" s="92">
        <f t="shared" si="8"/>
        <v>0</v>
      </c>
      <c r="N300" s="92">
        <f t="shared" si="9"/>
        <v>806.81703568425473</v>
      </c>
      <c r="O300" s="92"/>
      <c r="P300" s="183"/>
      <c r="Q300" s="183"/>
    </row>
    <row r="301" spans="1:17" s="89" customFormat="1" ht="12">
      <c r="A301" s="90">
        <v>446</v>
      </c>
      <c r="B301" s="90">
        <v>446099050</v>
      </c>
      <c r="C301" s="89" t="s">
        <v>166</v>
      </c>
      <c r="D301" s="90">
        <v>99</v>
      </c>
      <c r="E301" s="91" t="s">
        <v>167</v>
      </c>
      <c r="F301" s="90">
        <v>50</v>
      </c>
      <c r="G301" s="89" t="s">
        <v>94</v>
      </c>
      <c r="H301" s="107">
        <v>7</v>
      </c>
      <c r="I301" s="92">
        <v>10842</v>
      </c>
      <c r="J301" s="92">
        <v>4537</v>
      </c>
      <c r="K301" s="92">
        <v>937.65</v>
      </c>
      <c r="M301" s="92">
        <f t="shared" si="8"/>
        <v>3218.7514266745457</v>
      </c>
      <c r="N301" s="92">
        <f t="shared" si="9"/>
        <v>5107.7367722457402</v>
      </c>
      <c r="O301" s="92"/>
      <c r="P301" s="183"/>
      <c r="Q301" s="183"/>
    </row>
    <row r="302" spans="1:17" s="89" customFormat="1" ht="12">
      <c r="A302" s="90">
        <v>446</v>
      </c>
      <c r="B302" s="90">
        <v>446099088</v>
      </c>
      <c r="C302" s="89" t="s">
        <v>166</v>
      </c>
      <c r="D302" s="90">
        <v>99</v>
      </c>
      <c r="E302" s="91" t="s">
        <v>167</v>
      </c>
      <c r="F302" s="90">
        <v>88</v>
      </c>
      <c r="G302" s="89" t="s">
        <v>95</v>
      </c>
      <c r="H302" s="107">
        <v>18</v>
      </c>
      <c r="I302" s="92">
        <v>11520</v>
      </c>
      <c r="J302" s="92">
        <v>3377</v>
      </c>
      <c r="K302" s="92">
        <v>937.65</v>
      </c>
      <c r="M302" s="92">
        <f t="shared" si="8"/>
        <v>1947.5624650842019</v>
      </c>
      <c r="N302" s="92">
        <f t="shared" si="9"/>
        <v>3491.3368175352789</v>
      </c>
      <c r="O302" s="92"/>
      <c r="P302" s="183"/>
      <c r="Q302" s="183"/>
    </row>
    <row r="303" spans="1:17" s="89" customFormat="1" ht="12">
      <c r="A303" s="90">
        <v>446</v>
      </c>
      <c r="B303" s="90">
        <v>446099099</v>
      </c>
      <c r="C303" s="89" t="s">
        <v>166</v>
      </c>
      <c r="D303" s="90">
        <v>99</v>
      </c>
      <c r="E303" s="91" t="s">
        <v>167</v>
      </c>
      <c r="F303" s="90">
        <v>99</v>
      </c>
      <c r="G303" s="89" t="s">
        <v>167</v>
      </c>
      <c r="H303" s="107">
        <v>115</v>
      </c>
      <c r="I303" s="92">
        <v>11322</v>
      </c>
      <c r="J303" s="92">
        <v>6063</v>
      </c>
      <c r="K303" s="92">
        <v>937.65</v>
      </c>
      <c r="M303" s="92">
        <f t="shared" si="8"/>
        <v>3570.3614139160454</v>
      </c>
      <c r="N303" s="92">
        <f t="shared" si="9"/>
        <v>6527.9403836890488</v>
      </c>
      <c r="O303" s="92"/>
      <c r="P303" s="183"/>
      <c r="Q303" s="183"/>
    </row>
    <row r="304" spans="1:17" s="89" customFormat="1" ht="12">
      <c r="A304" s="90">
        <v>446</v>
      </c>
      <c r="B304" s="90">
        <v>446099101</v>
      </c>
      <c r="C304" s="89" t="s">
        <v>166</v>
      </c>
      <c r="D304" s="90">
        <v>99</v>
      </c>
      <c r="E304" s="91" t="s">
        <v>167</v>
      </c>
      <c r="F304" s="90">
        <v>101</v>
      </c>
      <c r="G304" s="89" t="s">
        <v>108</v>
      </c>
      <c r="H304" s="107">
        <v>1</v>
      </c>
      <c r="I304" s="92">
        <v>13432</v>
      </c>
      <c r="J304" s="92">
        <v>3461</v>
      </c>
      <c r="K304" s="92">
        <v>937.65</v>
      </c>
      <c r="M304" s="92">
        <f t="shared" si="8"/>
        <v>949.24121268062845</v>
      </c>
      <c r="N304" s="92">
        <f t="shared" si="9"/>
        <v>3566.5380292247646</v>
      </c>
      <c r="O304" s="92"/>
      <c r="P304" s="183"/>
      <c r="Q304" s="183"/>
    </row>
    <row r="305" spans="1:17" s="89" customFormat="1" ht="12">
      <c r="A305" s="90">
        <v>446</v>
      </c>
      <c r="B305" s="90">
        <v>446099133</v>
      </c>
      <c r="C305" s="89" t="s">
        <v>166</v>
      </c>
      <c r="D305" s="90">
        <v>99</v>
      </c>
      <c r="E305" s="91" t="s">
        <v>167</v>
      </c>
      <c r="F305" s="90">
        <v>133</v>
      </c>
      <c r="G305" s="89" t="s">
        <v>61</v>
      </c>
      <c r="H305" s="107">
        <v>5</v>
      </c>
      <c r="I305" s="92">
        <v>15699</v>
      </c>
      <c r="J305" s="92">
        <v>3104</v>
      </c>
      <c r="K305" s="92">
        <v>937.65</v>
      </c>
      <c r="M305" s="92">
        <f t="shared" si="8"/>
        <v>2537.0057130112182</v>
      </c>
      <c r="N305" s="92">
        <f t="shared" si="9"/>
        <v>4920.1477433627078</v>
      </c>
      <c r="O305" s="92"/>
      <c r="P305" s="183"/>
      <c r="Q305" s="183"/>
    </row>
    <row r="306" spans="1:17" s="89" customFormat="1" ht="12">
      <c r="A306" s="90">
        <v>446</v>
      </c>
      <c r="B306" s="90">
        <v>446099167</v>
      </c>
      <c r="C306" s="89" t="s">
        <v>166</v>
      </c>
      <c r="D306" s="90">
        <v>99</v>
      </c>
      <c r="E306" s="91" t="s">
        <v>167</v>
      </c>
      <c r="F306" s="90">
        <v>167</v>
      </c>
      <c r="G306" s="89" t="s">
        <v>170</v>
      </c>
      <c r="H306" s="107">
        <v>73</v>
      </c>
      <c r="I306" s="92">
        <v>11099</v>
      </c>
      <c r="J306" s="92">
        <v>4476</v>
      </c>
      <c r="K306" s="92">
        <v>937.65</v>
      </c>
      <c r="M306" s="92">
        <f t="shared" si="8"/>
        <v>149.69423567933518</v>
      </c>
      <c r="N306" s="92">
        <f t="shared" si="9"/>
        <v>4276.0819031829269</v>
      </c>
      <c r="O306" s="92"/>
      <c r="P306" s="183"/>
      <c r="Q306" s="183"/>
    </row>
    <row r="307" spans="1:17" s="89" customFormat="1" ht="12">
      <c r="A307" s="90">
        <v>446</v>
      </c>
      <c r="B307" s="90">
        <v>446099177</v>
      </c>
      <c r="C307" s="89" t="s">
        <v>166</v>
      </c>
      <c r="D307" s="90">
        <v>99</v>
      </c>
      <c r="E307" s="91" t="s">
        <v>167</v>
      </c>
      <c r="F307" s="90">
        <v>177</v>
      </c>
      <c r="G307" s="89" t="s">
        <v>115</v>
      </c>
      <c r="H307" s="107">
        <v>2</v>
      </c>
      <c r="I307" s="92">
        <v>10497</v>
      </c>
      <c r="J307" s="92">
        <v>3999</v>
      </c>
      <c r="K307" s="92">
        <v>937.65</v>
      </c>
      <c r="M307" s="92">
        <f t="shared" si="8"/>
        <v>2318.817409483896</v>
      </c>
      <c r="N307" s="92">
        <f t="shared" si="9"/>
        <v>4407.2358256791267</v>
      </c>
      <c r="O307" s="92"/>
      <c r="P307" s="183"/>
      <c r="Q307" s="183"/>
    </row>
    <row r="308" spans="1:17" s="89" customFormat="1" ht="12">
      <c r="A308" s="90">
        <v>446</v>
      </c>
      <c r="B308" s="90">
        <v>446099182</v>
      </c>
      <c r="C308" s="89" t="s">
        <v>166</v>
      </c>
      <c r="D308" s="90">
        <v>99</v>
      </c>
      <c r="E308" s="91" t="s">
        <v>167</v>
      </c>
      <c r="F308" s="90">
        <v>182</v>
      </c>
      <c r="G308" s="89" t="s">
        <v>265</v>
      </c>
      <c r="H308" s="107">
        <v>1</v>
      </c>
      <c r="I308" s="92">
        <v>16503</v>
      </c>
      <c r="J308" s="92">
        <v>3363</v>
      </c>
      <c r="K308" s="92">
        <v>937.65</v>
      </c>
      <c r="M308" s="92">
        <f t="shared" si="8"/>
        <v>917.90993812535817</v>
      </c>
      <c r="N308" s="92">
        <f t="shared" si="9"/>
        <v>5058.3682359815175</v>
      </c>
      <c r="O308" s="92"/>
      <c r="P308" s="183"/>
      <c r="Q308" s="183"/>
    </row>
    <row r="309" spans="1:17" s="89" customFormat="1" ht="12">
      <c r="A309" s="90">
        <v>446</v>
      </c>
      <c r="B309" s="90">
        <v>446099208</v>
      </c>
      <c r="C309" s="89" t="s">
        <v>166</v>
      </c>
      <c r="D309" s="90">
        <v>99</v>
      </c>
      <c r="E309" s="91" t="s">
        <v>167</v>
      </c>
      <c r="F309" s="90">
        <v>208</v>
      </c>
      <c r="G309" s="89" t="s">
        <v>172</v>
      </c>
      <c r="H309" s="107">
        <v>3</v>
      </c>
      <c r="I309" s="92">
        <v>9640</v>
      </c>
      <c r="J309" s="92">
        <v>5556</v>
      </c>
      <c r="K309" s="92">
        <v>937.65</v>
      </c>
      <c r="M309" s="92">
        <f t="shared" si="8"/>
        <v>3086.9464089487283</v>
      </c>
      <c r="N309" s="92">
        <f t="shared" si="9"/>
        <v>6587.2260761794223</v>
      </c>
      <c r="O309" s="92"/>
      <c r="P309" s="183"/>
      <c r="Q309" s="183"/>
    </row>
    <row r="310" spans="1:17" s="89" customFormat="1" ht="12">
      <c r="A310" s="90">
        <v>446</v>
      </c>
      <c r="B310" s="90">
        <v>446099212</v>
      </c>
      <c r="C310" s="89" t="s">
        <v>166</v>
      </c>
      <c r="D310" s="90">
        <v>99</v>
      </c>
      <c r="E310" s="91" t="s">
        <v>167</v>
      </c>
      <c r="F310" s="90">
        <v>212</v>
      </c>
      <c r="G310" s="89" t="s">
        <v>173</v>
      </c>
      <c r="H310" s="107">
        <v>128</v>
      </c>
      <c r="I310" s="92">
        <v>10936</v>
      </c>
      <c r="J310" s="92">
        <v>2732</v>
      </c>
      <c r="K310" s="92">
        <v>937.65</v>
      </c>
      <c r="M310" s="92">
        <f t="shared" si="8"/>
        <v>549.47213066321456</v>
      </c>
      <c r="N310" s="92">
        <f t="shared" si="9"/>
        <v>2471.835177701425</v>
      </c>
      <c r="O310" s="92"/>
      <c r="P310" s="183"/>
      <c r="Q310" s="183"/>
    </row>
    <row r="311" spans="1:17" s="89" customFormat="1" ht="12">
      <c r="A311" s="90">
        <v>446</v>
      </c>
      <c r="B311" s="90">
        <v>446099218</v>
      </c>
      <c r="C311" s="89" t="s">
        <v>166</v>
      </c>
      <c r="D311" s="90">
        <v>99</v>
      </c>
      <c r="E311" s="91" t="s">
        <v>167</v>
      </c>
      <c r="F311" s="90">
        <v>218</v>
      </c>
      <c r="G311" s="89" t="s">
        <v>174</v>
      </c>
      <c r="H311" s="107">
        <v>80</v>
      </c>
      <c r="I311" s="92">
        <v>10797</v>
      </c>
      <c r="J311" s="92">
        <v>3861</v>
      </c>
      <c r="K311" s="92">
        <v>937.65</v>
      </c>
      <c r="M311" s="92">
        <f t="shared" si="8"/>
        <v>1555.1411137704436</v>
      </c>
      <c r="N311" s="92">
        <f t="shared" si="9"/>
        <v>3567.5065819687497</v>
      </c>
      <c r="O311" s="92"/>
      <c r="P311" s="183"/>
      <c r="Q311" s="183"/>
    </row>
    <row r="312" spans="1:17" s="89" customFormat="1" ht="12">
      <c r="A312" s="90">
        <v>446</v>
      </c>
      <c r="B312" s="90">
        <v>446099220</v>
      </c>
      <c r="C312" s="89" t="s">
        <v>166</v>
      </c>
      <c r="D312" s="90">
        <v>99</v>
      </c>
      <c r="E312" s="91" t="s">
        <v>167</v>
      </c>
      <c r="F312" s="90">
        <v>220</v>
      </c>
      <c r="G312" s="89" t="s">
        <v>27</v>
      </c>
      <c r="H312" s="107">
        <v>41</v>
      </c>
      <c r="I312" s="92">
        <v>11436</v>
      </c>
      <c r="J312" s="92">
        <v>4903</v>
      </c>
      <c r="K312" s="92">
        <v>937.65</v>
      </c>
      <c r="M312" s="92">
        <f t="shared" si="8"/>
        <v>2539.248693442767</v>
      </c>
      <c r="N312" s="92">
        <f t="shared" si="9"/>
        <v>4655.2565309646106</v>
      </c>
      <c r="O312" s="92"/>
      <c r="P312" s="183"/>
      <c r="Q312" s="183"/>
    </row>
    <row r="313" spans="1:17" s="89" customFormat="1" ht="12">
      <c r="A313" s="90">
        <v>446</v>
      </c>
      <c r="B313" s="90">
        <v>446099238</v>
      </c>
      <c r="C313" s="89" t="s">
        <v>166</v>
      </c>
      <c r="D313" s="90">
        <v>99</v>
      </c>
      <c r="E313" s="91" t="s">
        <v>167</v>
      </c>
      <c r="F313" s="90">
        <v>238</v>
      </c>
      <c r="G313" s="89" t="s">
        <v>175</v>
      </c>
      <c r="H313" s="107">
        <v>24</v>
      </c>
      <c r="I313" s="92">
        <v>10372</v>
      </c>
      <c r="J313" s="92">
        <v>5965</v>
      </c>
      <c r="K313" s="92">
        <v>937.65</v>
      </c>
      <c r="M313" s="92">
        <f t="shared" si="8"/>
        <v>2453.0285859641845</v>
      </c>
      <c r="N313" s="92">
        <f t="shared" si="9"/>
        <v>6980.6148437681259</v>
      </c>
      <c r="O313" s="92"/>
      <c r="P313" s="183"/>
      <c r="Q313" s="183"/>
    </row>
    <row r="314" spans="1:17" s="89" customFormat="1" ht="12">
      <c r="A314" s="90">
        <v>446</v>
      </c>
      <c r="B314" s="90">
        <v>446099244</v>
      </c>
      <c r="C314" s="89" t="s">
        <v>166</v>
      </c>
      <c r="D314" s="90">
        <v>99</v>
      </c>
      <c r="E314" s="91" t="s">
        <v>167</v>
      </c>
      <c r="F314" s="90">
        <v>244</v>
      </c>
      <c r="G314" s="89" t="s">
        <v>28</v>
      </c>
      <c r="H314" s="107">
        <v>33</v>
      </c>
      <c r="I314" s="92">
        <v>11242</v>
      </c>
      <c r="J314" s="92">
        <v>4054</v>
      </c>
      <c r="K314" s="92">
        <v>937.65</v>
      </c>
      <c r="M314" s="92">
        <f t="shared" si="8"/>
        <v>2909.8041888113148</v>
      </c>
      <c r="N314" s="92">
        <f t="shared" si="9"/>
        <v>4555.1392963607595</v>
      </c>
      <c r="O314" s="92"/>
      <c r="P314" s="183"/>
      <c r="Q314" s="183"/>
    </row>
    <row r="315" spans="1:17" s="89" customFormat="1" ht="12">
      <c r="A315" s="90">
        <v>446</v>
      </c>
      <c r="B315" s="90">
        <v>446099265</v>
      </c>
      <c r="C315" s="89" t="s">
        <v>166</v>
      </c>
      <c r="D315" s="90">
        <v>99</v>
      </c>
      <c r="E315" s="91" t="s">
        <v>167</v>
      </c>
      <c r="F315" s="90">
        <v>265</v>
      </c>
      <c r="G315" s="89" t="s">
        <v>397</v>
      </c>
      <c r="H315" s="107">
        <v>1</v>
      </c>
      <c r="I315" s="92">
        <v>10675.913042850263</v>
      </c>
      <c r="J315" s="92">
        <v>4503</v>
      </c>
      <c r="K315" s="92">
        <v>937.65</v>
      </c>
      <c r="M315" s="92">
        <f t="shared" si="8"/>
        <v>2629.5429564262322</v>
      </c>
      <c r="N315" s="92">
        <f t="shared" si="9"/>
        <v>5915.7799783841565</v>
      </c>
      <c r="O315" s="92"/>
      <c r="P315" s="183"/>
      <c r="Q315" s="183"/>
    </row>
    <row r="316" spans="1:17" s="89" customFormat="1" ht="12">
      <c r="A316" s="90">
        <v>446</v>
      </c>
      <c r="B316" s="90">
        <v>446099266</v>
      </c>
      <c r="C316" s="89" t="s">
        <v>166</v>
      </c>
      <c r="D316" s="90">
        <v>99</v>
      </c>
      <c r="E316" s="91" t="s">
        <v>167</v>
      </c>
      <c r="F316" s="90">
        <v>266</v>
      </c>
      <c r="G316" s="89" t="s">
        <v>176</v>
      </c>
      <c r="H316" s="107">
        <v>6</v>
      </c>
      <c r="I316" s="92">
        <v>10023</v>
      </c>
      <c r="J316" s="92">
        <v>4616</v>
      </c>
      <c r="K316" s="92">
        <v>937.65</v>
      </c>
      <c r="M316" s="92">
        <f t="shared" si="8"/>
        <v>3736.0180426191419</v>
      </c>
      <c r="N316" s="92">
        <f t="shared" si="9"/>
        <v>5301.8813952730507</v>
      </c>
      <c r="O316" s="92"/>
      <c r="P316" s="183"/>
      <c r="Q316" s="183"/>
    </row>
    <row r="317" spans="1:17" s="89" customFormat="1" ht="12">
      <c r="A317" s="90">
        <v>446</v>
      </c>
      <c r="B317" s="90">
        <v>446099285</v>
      </c>
      <c r="C317" s="89" t="s">
        <v>166</v>
      </c>
      <c r="D317" s="90">
        <v>99</v>
      </c>
      <c r="E317" s="91" t="s">
        <v>167</v>
      </c>
      <c r="F317" s="90">
        <v>285</v>
      </c>
      <c r="G317" s="89" t="s">
        <v>29</v>
      </c>
      <c r="H317" s="107">
        <v>118</v>
      </c>
      <c r="I317" s="92">
        <v>11043</v>
      </c>
      <c r="J317" s="92">
        <v>3129</v>
      </c>
      <c r="K317" s="92">
        <v>937.65</v>
      </c>
      <c r="M317" s="92">
        <f t="shared" si="8"/>
        <v>1350.0674189161709</v>
      </c>
      <c r="N317" s="92">
        <f t="shared" si="9"/>
        <v>3382.1731900738578</v>
      </c>
      <c r="O317" s="92"/>
      <c r="P317" s="183"/>
      <c r="Q317" s="183"/>
    </row>
    <row r="318" spans="1:17" s="89" customFormat="1" ht="12">
      <c r="A318" s="90">
        <v>446</v>
      </c>
      <c r="B318" s="90">
        <v>446099293</v>
      </c>
      <c r="C318" s="89" t="s">
        <v>166</v>
      </c>
      <c r="D318" s="90">
        <v>99</v>
      </c>
      <c r="E318" s="91" t="s">
        <v>167</v>
      </c>
      <c r="F318" s="90">
        <v>293</v>
      </c>
      <c r="G318" s="89" t="s">
        <v>177</v>
      </c>
      <c r="H318" s="107">
        <v>16</v>
      </c>
      <c r="I318" s="92">
        <v>12551</v>
      </c>
      <c r="J318" s="92">
        <v>755</v>
      </c>
      <c r="K318" s="92">
        <v>937.65</v>
      </c>
      <c r="M318" s="92">
        <f t="shared" si="8"/>
        <v>0</v>
      </c>
      <c r="N318" s="92">
        <f t="shared" si="9"/>
        <v>1077.8235410548659</v>
      </c>
      <c r="O318" s="92"/>
      <c r="P318" s="183"/>
      <c r="Q318" s="183"/>
    </row>
    <row r="319" spans="1:17" s="89" customFormat="1" ht="12">
      <c r="A319" s="90">
        <v>446</v>
      </c>
      <c r="B319" s="90">
        <v>446099307</v>
      </c>
      <c r="C319" s="89" t="s">
        <v>166</v>
      </c>
      <c r="D319" s="90">
        <v>99</v>
      </c>
      <c r="E319" s="91" t="s">
        <v>167</v>
      </c>
      <c r="F319" s="90">
        <v>307</v>
      </c>
      <c r="G319" s="89" t="s">
        <v>178</v>
      </c>
      <c r="H319" s="107">
        <v>34</v>
      </c>
      <c r="I319" s="92">
        <v>12105</v>
      </c>
      <c r="J319" s="92">
        <v>5089</v>
      </c>
      <c r="K319" s="92">
        <v>937.65</v>
      </c>
      <c r="M319" s="92">
        <f t="shared" si="8"/>
        <v>2122.2707357301115</v>
      </c>
      <c r="N319" s="92">
        <f t="shared" si="9"/>
        <v>4753.3679229028166</v>
      </c>
      <c r="O319" s="92"/>
      <c r="P319" s="183"/>
      <c r="Q319" s="183"/>
    </row>
    <row r="320" spans="1:17" s="89" customFormat="1" ht="12">
      <c r="A320" s="90">
        <v>446</v>
      </c>
      <c r="B320" s="90">
        <v>446099310</v>
      </c>
      <c r="C320" s="89" t="s">
        <v>166</v>
      </c>
      <c r="D320" s="90">
        <v>99</v>
      </c>
      <c r="E320" s="91" t="s">
        <v>167</v>
      </c>
      <c r="F320" s="90">
        <v>310</v>
      </c>
      <c r="G320" s="89" t="s">
        <v>267</v>
      </c>
      <c r="H320" s="107">
        <v>1</v>
      </c>
      <c r="I320" s="92">
        <v>14646</v>
      </c>
      <c r="J320" s="92">
        <v>1515</v>
      </c>
      <c r="K320" s="92">
        <v>937.65</v>
      </c>
      <c r="M320" s="92">
        <f t="shared" si="8"/>
        <v>318.10383194663336</v>
      </c>
      <c r="N320" s="92">
        <f t="shared" si="9"/>
        <v>3786.2915402045037</v>
      </c>
      <c r="O320" s="92"/>
      <c r="P320" s="183"/>
      <c r="Q320" s="183"/>
    </row>
    <row r="321" spans="1:17" s="89" customFormat="1" ht="12">
      <c r="A321" s="90">
        <v>446</v>
      </c>
      <c r="B321" s="90">
        <v>446099323</v>
      </c>
      <c r="C321" s="89" t="s">
        <v>166</v>
      </c>
      <c r="D321" s="90">
        <v>99</v>
      </c>
      <c r="E321" s="91" t="s">
        <v>167</v>
      </c>
      <c r="F321" s="90">
        <v>323</v>
      </c>
      <c r="G321" s="89" t="s">
        <v>179</v>
      </c>
      <c r="H321" s="107">
        <v>7</v>
      </c>
      <c r="I321" s="92">
        <v>10967</v>
      </c>
      <c r="J321" s="92">
        <v>3491</v>
      </c>
      <c r="K321" s="92">
        <v>937.65</v>
      </c>
      <c r="M321" s="92">
        <f t="shared" si="8"/>
        <v>1975.278894748737</v>
      </c>
      <c r="N321" s="92">
        <f t="shared" si="9"/>
        <v>4161.3397635174988</v>
      </c>
      <c r="O321" s="92"/>
      <c r="P321" s="183"/>
      <c r="Q321" s="183"/>
    </row>
    <row r="322" spans="1:17" s="89" customFormat="1" ht="12">
      <c r="A322" s="90">
        <v>446</v>
      </c>
      <c r="B322" s="90">
        <v>446099336</v>
      </c>
      <c r="C322" s="89" t="s">
        <v>166</v>
      </c>
      <c r="D322" s="90">
        <v>99</v>
      </c>
      <c r="E322" s="91" t="s">
        <v>167</v>
      </c>
      <c r="F322" s="90">
        <v>336</v>
      </c>
      <c r="G322" s="89" t="s">
        <v>31</v>
      </c>
      <c r="H322" s="107">
        <v>2</v>
      </c>
      <c r="I322" s="92">
        <v>9610</v>
      </c>
      <c r="J322" s="92">
        <v>2085</v>
      </c>
      <c r="K322" s="92">
        <v>937.65</v>
      </c>
      <c r="M322" s="92">
        <f t="shared" si="8"/>
        <v>0</v>
      </c>
      <c r="N322" s="92">
        <f t="shared" si="9"/>
        <v>2540.1034502624934</v>
      </c>
      <c r="O322" s="92"/>
      <c r="P322" s="183"/>
      <c r="Q322" s="183"/>
    </row>
    <row r="323" spans="1:17" s="89" customFormat="1" ht="12">
      <c r="A323" s="90">
        <v>446</v>
      </c>
      <c r="B323" s="90">
        <v>446099350</v>
      </c>
      <c r="C323" s="89" t="s">
        <v>166</v>
      </c>
      <c r="D323" s="90">
        <v>99</v>
      </c>
      <c r="E323" s="91" t="s">
        <v>167</v>
      </c>
      <c r="F323" s="90">
        <v>350</v>
      </c>
      <c r="G323" s="89" t="s">
        <v>180</v>
      </c>
      <c r="H323" s="107">
        <v>7</v>
      </c>
      <c r="I323" s="92">
        <v>12868</v>
      </c>
      <c r="J323" s="92">
        <v>7928</v>
      </c>
      <c r="K323" s="92">
        <v>937.65</v>
      </c>
      <c r="M323" s="92">
        <f t="shared" si="8"/>
        <v>1895.2398654726367</v>
      </c>
      <c r="N323" s="92">
        <f t="shared" si="9"/>
        <v>7543.6495790947556</v>
      </c>
      <c r="O323" s="92"/>
      <c r="P323" s="183"/>
      <c r="Q323" s="183"/>
    </row>
    <row r="324" spans="1:17" s="89" customFormat="1" ht="12">
      <c r="A324" s="90">
        <v>446</v>
      </c>
      <c r="B324" s="90">
        <v>446099625</v>
      </c>
      <c r="C324" s="89" t="s">
        <v>166</v>
      </c>
      <c r="D324" s="90">
        <v>99</v>
      </c>
      <c r="E324" s="91" t="s">
        <v>167</v>
      </c>
      <c r="F324" s="90">
        <v>625</v>
      </c>
      <c r="G324" s="89" t="s">
        <v>96</v>
      </c>
      <c r="H324" s="107">
        <v>19</v>
      </c>
      <c r="I324" s="92">
        <v>11851</v>
      </c>
      <c r="J324" s="92">
        <v>1713</v>
      </c>
      <c r="K324" s="92">
        <v>937.65</v>
      </c>
      <c r="M324" s="92">
        <f t="shared" si="8"/>
        <v>1570.5636424516379</v>
      </c>
      <c r="N324" s="92">
        <f t="shared" si="9"/>
        <v>2237.1962640650163</v>
      </c>
      <c r="O324" s="92"/>
      <c r="P324" s="183"/>
      <c r="Q324" s="183"/>
    </row>
    <row r="325" spans="1:17" s="89" customFormat="1" ht="12">
      <c r="A325" s="90">
        <v>446</v>
      </c>
      <c r="B325" s="90">
        <v>446099650</v>
      </c>
      <c r="C325" s="89" t="s">
        <v>166</v>
      </c>
      <c r="D325" s="90">
        <v>99</v>
      </c>
      <c r="E325" s="91" t="s">
        <v>167</v>
      </c>
      <c r="F325" s="90">
        <v>650</v>
      </c>
      <c r="G325" s="89" t="s">
        <v>181</v>
      </c>
      <c r="H325" s="107">
        <v>1</v>
      </c>
      <c r="I325" s="92">
        <v>9731</v>
      </c>
      <c r="J325" s="92">
        <v>2697</v>
      </c>
      <c r="K325" s="92">
        <v>937.65</v>
      </c>
      <c r="M325" s="92">
        <f t="shared" si="8"/>
        <v>1322.3116490320772</v>
      </c>
      <c r="N325" s="92">
        <f t="shared" si="9"/>
        <v>3056.6400236454829</v>
      </c>
      <c r="O325" s="92"/>
      <c r="P325" s="183"/>
      <c r="Q325" s="183"/>
    </row>
    <row r="326" spans="1:17" s="89" customFormat="1" ht="12">
      <c r="A326" s="90">
        <v>446</v>
      </c>
      <c r="B326" s="90">
        <v>446099690</v>
      </c>
      <c r="C326" s="89" t="s">
        <v>166</v>
      </c>
      <c r="D326" s="90">
        <v>99</v>
      </c>
      <c r="E326" s="91" t="s">
        <v>167</v>
      </c>
      <c r="F326" s="90">
        <v>690</v>
      </c>
      <c r="G326" s="89" t="s">
        <v>182</v>
      </c>
      <c r="H326" s="107">
        <v>13</v>
      </c>
      <c r="I326" s="92">
        <v>11296</v>
      </c>
      <c r="J326" s="92">
        <v>3502</v>
      </c>
      <c r="K326" s="92">
        <v>937.65</v>
      </c>
      <c r="M326" s="92">
        <f t="shared" si="8"/>
        <v>1480.2522576574174</v>
      </c>
      <c r="N326" s="92">
        <f t="shared" si="9"/>
        <v>3480.8850876319229</v>
      </c>
      <c r="O326" s="92"/>
      <c r="P326" s="183"/>
      <c r="Q326" s="183"/>
    </row>
    <row r="327" spans="1:17" s="89" customFormat="1" ht="12">
      <c r="A327" s="90">
        <v>447</v>
      </c>
      <c r="B327" s="90">
        <v>447101025</v>
      </c>
      <c r="C327" s="89" t="s">
        <v>183</v>
      </c>
      <c r="D327" s="90">
        <v>101</v>
      </c>
      <c r="E327" s="91" t="s">
        <v>108</v>
      </c>
      <c r="F327" s="90">
        <v>25</v>
      </c>
      <c r="G327" s="89" t="s">
        <v>184</v>
      </c>
      <c r="H327" s="107">
        <v>135</v>
      </c>
      <c r="I327" s="92">
        <v>10795</v>
      </c>
      <c r="J327" s="92">
        <v>4230</v>
      </c>
      <c r="K327" s="92">
        <v>937.65</v>
      </c>
      <c r="M327" s="92">
        <f t="shared" si="8"/>
        <v>1275.246864075576</v>
      </c>
      <c r="N327" s="92">
        <f t="shared" si="9"/>
        <v>4267.9325910134739</v>
      </c>
      <c r="O327" s="92"/>
      <c r="P327" s="183"/>
      <c r="Q327" s="183"/>
    </row>
    <row r="328" spans="1:17" s="89" customFormat="1" ht="12">
      <c r="A328" s="90">
        <v>447</v>
      </c>
      <c r="B328" s="90">
        <v>447101050</v>
      </c>
      <c r="C328" s="89" t="s">
        <v>183</v>
      </c>
      <c r="D328" s="90">
        <v>101</v>
      </c>
      <c r="E328" s="91" t="s">
        <v>108</v>
      </c>
      <c r="F328" s="90">
        <v>50</v>
      </c>
      <c r="G328" s="89" t="s">
        <v>94</v>
      </c>
      <c r="H328" s="107">
        <v>2</v>
      </c>
      <c r="I328" s="92">
        <v>11198.477785070678</v>
      </c>
      <c r="J328" s="92">
        <v>4686</v>
      </c>
      <c r="K328" s="92">
        <v>937.65</v>
      </c>
      <c r="M328" s="92">
        <f t="shared" si="8"/>
        <v>3324.5818435048368</v>
      </c>
      <c r="N328" s="92">
        <f t="shared" si="9"/>
        <v>5275.6757771612756</v>
      </c>
      <c r="O328" s="92"/>
      <c r="P328" s="183"/>
      <c r="Q328" s="183"/>
    </row>
    <row r="329" spans="1:17" s="89" customFormat="1" ht="12">
      <c r="A329" s="90">
        <v>447</v>
      </c>
      <c r="B329" s="90">
        <v>447101100</v>
      </c>
      <c r="C329" s="89" t="s">
        <v>183</v>
      </c>
      <c r="D329" s="90">
        <v>101</v>
      </c>
      <c r="E329" s="91" t="s">
        <v>108</v>
      </c>
      <c r="F329" s="90">
        <v>100</v>
      </c>
      <c r="G329" s="89" t="s">
        <v>60</v>
      </c>
      <c r="H329" s="107">
        <v>1</v>
      </c>
      <c r="I329" s="92">
        <v>14516</v>
      </c>
      <c r="J329" s="92">
        <v>5978</v>
      </c>
      <c r="K329" s="92">
        <v>937.65</v>
      </c>
      <c r="M329" s="92">
        <f t="shared" si="8"/>
        <v>5029.5372633285297</v>
      </c>
      <c r="N329" s="92">
        <f t="shared" si="9"/>
        <v>7459.935209075622</v>
      </c>
      <c r="O329" s="92"/>
      <c r="P329" s="183"/>
      <c r="Q329" s="183"/>
    </row>
    <row r="330" spans="1:17" s="89" customFormat="1" ht="12">
      <c r="A330" s="90">
        <v>447</v>
      </c>
      <c r="B330" s="90">
        <v>447101101</v>
      </c>
      <c r="C330" s="89" t="s">
        <v>183</v>
      </c>
      <c r="D330" s="90">
        <v>101</v>
      </c>
      <c r="E330" s="91" t="s">
        <v>108</v>
      </c>
      <c r="F330" s="90">
        <v>101</v>
      </c>
      <c r="G330" s="89" t="s">
        <v>108</v>
      </c>
      <c r="H330" s="107">
        <v>366</v>
      </c>
      <c r="I330" s="92">
        <v>9993</v>
      </c>
      <c r="J330" s="92">
        <v>2575</v>
      </c>
      <c r="K330" s="92">
        <v>937.65</v>
      </c>
      <c r="M330" s="92">
        <f t="shared" ref="M330:M393" si="10">IF(VLOOKUP(F330,rabovefnd,16)&lt;100,0,((VLOOKUP(F330,rabovefnd,16)/100*I330)-I330))</f>
        <v>706.20662882054239</v>
      </c>
      <c r="N330" s="92">
        <f t="shared" ref="N330:N393" si="11">IF(VLOOKUP(F330,rabovefnd,17)&lt;100,0,((VLOOKUP(F330,rabovefnd,17)/100)*I330)-I330)</f>
        <v>2653.3959593540112</v>
      </c>
      <c r="O330" s="92"/>
      <c r="P330" s="183"/>
      <c r="Q330" s="183"/>
    </row>
    <row r="331" spans="1:17" s="89" customFormat="1" ht="12">
      <c r="A331" s="90">
        <v>447</v>
      </c>
      <c r="B331" s="90">
        <v>447101136</v>
      </c>
      <c r="C331" s="89" t="s">
        <v>183</v>
      </c>
      <c r="D331" s="90">
        <v>101</v>
      </c>
      <c r="E331" s="91" t="s">
        <v>108</v>
      </c>
      <c r="F331" s="90">
        <v>136</v>
      </c>
      <c r="G331" s="89" t="s">
        <v>65</v>
      </c>
      <c r="H331" s="107">
        <v>5</v>
      </c>
      <c r="I331" s="92">
        <v>10118</v>
      </c>
      <c r="J331" s="92">
        <v>3215</v>
      </c>
      <c r="K331" s="92">
        <v>937.65</v>
      </c>
      <c r="M331" s="92">
        <f t="shared" si="10"/>
        <v>1994.8358430975968</v>
      </c>
      <c r="N331" s="92">
        <f t="shared" si="11"/>
        <v>3565.1271610223248</v>
      </c>
      <c r="O331" s="92"/>
      <c r="P331" s="183"/>
      <c r="Q331" s="183"/>
    </row>
    <row r="332" spans="1:17" s="89" customFormat="1" ht="12">
      <c r="A332" s="90">
        <v>447</v>
      </c>
      <c r="B332" s="90">
        <v>447101138</v>
      </c>
      <c r="C332" s="89" t="s">
        <v>183</v>
      </c>
      <c r="D332" s="90">
        <v>101</v>
      </c>
      <c r="E332" s="91" t="s">
        <v>108</v>
      </c>
      <c r="F332" s="90">
        <v>138</v>
      </c>
      <c r="G332" s="89" t="s">
        <v>185</v>
      </c>
      <c r="H332" s="107">
        <v>7</v>
      </c>
      <c r="I332" s="92">
        <v>11169</v>
      </c>
      <c r="J332" s="92">
        <v>5830</v>
      </c>
      <c r="K332" s="92">
        <v>937.65</v>
      </c>
      <c r="M332" s="92">
        <f t="shared" si="10"/>
        <v>1593.314902715274</v>
      </c>
      <c r="N332" s="92">
        <f t="shared" si="11"/>
        <v>4872.7500848905202</v>
      </c>
      <c r="O332" s="92"/>
      <c r="P332" s="183"/>
      <c r="Q332" s="183"/>
    </row>
    <row r="333" spans="1:17" s="89" customFormat="1" ht="12">
      <c r="A333" s="90">
        <v>447</v>
      </c>
      <c r="B333" s="90">
        <v>447101139</v>
      </c>
      <c r="C333" s="89" t="s">
        <v>183</v>
      </c>
      <c r="D333" s="90">
        <v>101</v>
      </c>
      <c r="E333" s="91" t="s">
        <v>108</v>
      </c>
      <c r="F333" s="90">
        <v>139</v>
      </c>
      <c r="G333" s="89" t="s">
        <v>66</v>
      </c>
      <c r="H333" s="107">
        <v>1</v>
      </c>
      <c r="I333" s="92">
        <v>13523</v>
      </c>
      <c r="J333" s="92">
        <v>4483</v>
      </c>
      <c r="K333" s="92">
        <v>937.65</v>
      </c>
      <c r="M333" s="92">
        <f t="shared" si="10"/>
        <v>3008.9784597848084</v>
      </c>
      <c r="N333" s="92">
        <f t="shared" si="11"/>
        <v>5394.2440242991142</v>
      </c>
      <c r="O333" s="92"/>
      <c r="P333" s="183"/>
      <c r="Q333" s="183"/>
    </row>
    <row r="334" spans="1:17" s="89" customFormat="1" ht="12">
      <c r="A334" s="90">
        <v>447</v>
      </c>
      <c r="B334" s="90">
        <v>447101167</v>
      </c>
      <c r="C334" s="89" t="s">
        <v>183</v>
      </c>
      <c r="D334" s="90">
        <v>101</v>
      </c>
      <c r="E334" s="91" t="s">
        <v>108</v>
      </c>
      <c r="F334" s="90">
        <v>167</v>
      </c>
      <c r="G334" s="89" t="s">
        <v>170</v>
      </c>
      <c r="H334" s="107">
        <v>2</v>
      </c>
      <c r="I334" s="92">
        <v>9716</v>
      </c>
      <c r="J334" s="92">
        <v>3918</v>
      </c>
      <c r="K334" s="92">
        <v>937.65</v>
      </c>
      <c r="M334" s="92">
        <f t="shared" si="10"/>
        <v>131.04146264171686</v>
      </c>
      <c r="N334" s="92">
        <f t="shared" si="11"/>
        <v>3743.2572097779375</v>
      </c>
      <c r="O334" s="92"/>
      <c r="P334" s="183"/>
      <c r="Q334" s="183"/>
    </row>
    <row r="335" spans="1:17" s="89" customFormat="1" ht="12">
      <c r="A335" s="90">
        <v>447</v>
      </c>
      <c r="B335" s="90">
        <v>447101177</v>
      </c>
      <c r="C335" s="89" t="s">
        <v>183</v>
      </c>
      <c r="D335" s="90">
        <v>101</v>
      </c>
      <c r="E335" s="91" t="s">
        <v>108</v>
      </c>
      <c r="F335" s="90">
        <v>177</v>
      </c>
      <c r="G335" s="89" t="s">
        <v>115</v>
      </c>
      <c r="H335" s="107">
        <v>24</v>
      </c>
      <c r="I335" s="92">
        <v>10200</v>
      </c>
      <c r="J335" s="92">
        <v>3886</v>
      </c>
      <c r="K335" s="92">
        <v>937.65</v>
      </c>
      <c r="M335" s="92">
        <f t="shared" si="10"/>
        <v>2253.2092575722345</v>
      </c>
      <c r="N335" s="92">
        <f t="shared" si="11"/>
        <v>4282.5383844838616</v>
      </c>
      <c r="O335" s="92"/>
      <c r="P335" s="183"/>
      <c r="Q335" s="183"/>
    </row>
    <row r="336" spans="1:17" s="89" customFormat="1" ht="12">
      <c r="A336" s="90">
        <v>447</v>
      </c>
      <c r="B336" s="90">
        <v>447101185</v>
      </c>
      <c r="C336" s="89" t="s">
        <v>183</v>
      </c>
      <c r="D336" s="90">
        <v>101</v>
      </c>
      <c r="E336" s="91" t="s">
        <v>108</v>
      </c>
      <c r="F336" s="90">
        <v>185</v>
      </c>
      <c r="G336" s="89" t="s">
        <v>186</v>
      </c>
      <c r="H336" s="107">
        <v>88</v>
      </c>
      <c r="I336" s="92">
        <v>11307</v>
      </c>
      <c r="J336" s="92">
        <v>1840</v>
      </c>
      <c r="K336" s="92">
        <v>937.65</v>
      </c>
      <c r="M336" s="92">
        <f t="shared" si="10"/>
        <v>882.62090695845473</v>
      </c>
      <c r="N336" s="92">
        <f t="shared" si="11"/>
        <v>2118.8381028101576</v>
      </c>
      <c r="O336" s="92"/>
      <c r="P336" s="183"/>
      <c r="Q336" s="183"/>
    </row>
    <row r="337" spans="1:17" s="89" customFormat="1" ht="12">
      <c r="A337" s="90">
        <v>447</v>
      </c>
      <c r="B337" s="90">
        <v>447101187</v>
      </c>
      <c r="C337" s="89" t="s">
        <v>183</v>
      </c>
      <c r="D337" s="90">
        <v>101</v>
      </c>
      <c r="E337" s="91" t="s">
        <v>108</v>
      </c>
      <c r="F337" s="90">
        <v>187</v>
      </c>
      <c r="G337" s="89" t="s">
        <v>187</v>
      </c>
      <c r="H337" s="107">
        <v>3</v>
      </c>
      <c r="I337" s="92">
        <v>10651</v>
      </c>
      <c r="J337" s="92">
        <v>5714</v>
      </c>
      <c r="K337" s="92">
        <v>937.65</v>
      </c>
      <c r="M337" s="92">
        <f t="shared" si="10"/>
        <v>1511.121620288588</v>
      </c>
      <c r="N337" s="92">
        <f t="shared" si="11"/>
        <v>5067.9826917361788</v>
      </c>
      <c r="O337" s="92"/>
      <c r="P337" s="183"/>
      <c r="Q337" s="183"/>
    </row>
    <row r="338" spans="1:17" s="89" customFormat="1" ht="12">
      <c r="A338" s="90">
        <v>447</v>
      </c>
      <c r="B338" s="90">
        <v>447101208</v>
      </c>
      <c r="C338" s="89" t="s">
        <v>183</v>
      </c>
      <c r="D338" s="90">
        <v>101</v>
      </c>
      <c r="E338" s="91" t="s">
        <v>108</v>
      </c>
      <c r="F338" s="90">
        <v>208</v>
      </c>
      <c r="G338" s="89" t="s">
        <v>172</v>
      </c>
      <c r="H338" s="107">
        <v>8</v>
      </c>
      <c r="I338" s="92">
        <v>9968</v>
      </c>
      <c r="J338" s="92">
        <v>5745</v>
      </c>
      <c r="K338" s="92">
        <v>937.65</v>
      </c>
      <c r="M338" s="92">
        <f t="shared" si="10"/>
        <v>3191.9794402905518</v>
      </c>
      <c r="N338" s="92">
        <f t="shared" si="11"/>
        <v>6811.3557600992208</v>
      </c>
      <c r="O338" s="92"/>
      <c r="P338" s="183"/>
      <c r="Q338" s="183"/>
    </row>
    <row r="339" spans="1:17" s="89" customFormat="1" ht="12">
      <c r="A339" s="90">
        <v>447</v>
      </c>
      <c r="B339" s="90">
        <v>447101212</v>
      </c>
      <c r="C339" s="89" t="s">
        <v>183</v>
      </c>
      <c r="D339" s="90">
        <v>101</v>
      </c>
      <c r="E339" s="91" t="s">
        <v>108</v>
      </c>
      <c r="F339" s="90">
        <v>212</v>
      </c>
      <c r="G339" s="89" t="s">
        <v>173</v>
      </c>
      <c r="H339" s="107">
        <v>3</v>
      </c>
      <c r="I339" s="92">
        <v>9716</v>
      </c>
      <c r="J339" s="92">
        <v>2428</v>
      </c>
      <c r="K339" s="92">
        <v>937.65</v>
      </c>
      <c r="M339" s="92">
        <f t="shared" si="10"/>
        <v>488.17403269237366</v>
      </c>
      <c r="N339" s="92">
        <f t="shared" si="11"/>
        <v>2196.0818019885737</v>
      </c>
      <c r="O339" s="92"/>
      <c r="P339" s="183"/>
      <c r="Q339" s="183"/>
    </row>
    <row r="340" spans="1:17" s="89" customFormat="1" ht="12">
      <c r="A340" s="90">
        <v>447</v>
      </c>
      <c r="B340" s="90">
        <v>447101214</v>
      </c>
      <c r="C340" s="89" t="s">
        <v>183</v>
      </c>
      <c r="D340" s="90">
        <v>101</v>
      </c>
      <c r="E340" s="91" t="s">
        <v>108</v>
      </c>
      <c r="F340" s="90">
        <v>214</v>
      </c>
      <c r="G340" s="89" t="s">
        <v>274</v>
      </c>
      <c r="H340" s="107">
        <v>1</v>
      </c>
      <c r="I340" s="92">
        <v>16679</v>
      </c>
      <c r="J340" s="92">
        <v>2548</v>
      </c>
      <c r="K340" s="92">
        <v>937.65</v>
      </c>
      <c r="M340" s="92">
        <f t="shared" si="10"/>
        <v>698.50413285809918</v>
      </c>
      <c r="N340" s="92">
        <f t="shared" si="11"/>
        <v>3186.7865932620989</v>
      </c>
      <c r="O340" s="92"/>
      <c r="P340" s="183"/>
      <c r="Q340" s="183"/>
    </row>
    <row r="341" spans="1:17" s="89" customFormat="1" ht="12">
      <c r="A341" s="90">
        <v>447</v>
      </c>
      <c r="B341" s="90">
        <v>447101220</v>
      </c>
      <c r="C341" s="89" t="s">
        <v>183</v>
      </c>
      <c r="D341" s="90">
        <v>101</v>
      </c>
      <c r="E341" s="91" t="s">
        <v>108</v>
      </c>
      <c r="F341" s="90">
        <v>220</v>
      </c>
      <c r="G341" s="89" t="s">
        <v>27</v>
      </c>
      <c r="H341" s="107">
        <v>4</v>
      </c>
      <c r="I341" s="92">
        <v>9595</v>
      </c>
      <c r="J341" s="92">
        <v>4114</v>
      </c>
      <c r="K341" s="92">
        <v>937.65</v>
      </c>
      <c r="M341" s="92">
        <f t="shared" si="10"/>
        <v>2130.4731736256872</v>
      </c>
      <c r="N341" s="92">
        <f t="shared" si="11"/>
        <v>3905.8400152680515</v>
      </c>
      <c r="O341" s="92"/>
      <c r="P341" s="183"/>
      <c r="Q341" s="183"/>
    </row>
    <row r="342" spans="1:17" s="89" customFormat="1" ht="12">
      <c r="A342" s="90">
        <v>447</v>
      </c>
      <c r="B342" s="90">
        <v>447101238</v>
      </c>
      <c r="C342" s="89" t="s">
        <v>183</v>
      </c>
      <c r="D342" s="90">
        <v>101</v>
      </c>
      <c r="E342" s="91" t="s">
        <v>108</v>
      </c>
      <c r="F342" s="90">
        <v>238</v>
      </c>
      <c r="G342" s="89" t="s">
        <v>175</v>
      </c>
      <c r="H342" s="107">
        <v>21</v>
      </c>
      <c r="I342" s="92">
        <v>10428</v>
      </c>
      <c r="J342" s="92">
        <v>5997</v>
      </c>
      <c r="K342" s="92">
        <v>937.65</v>
      </c>
      <c r="M342" s="92">
        <f t="shared" si="10"/>
        <v>2466.2728590854731</v>
      </c>
      <c r="N342" s="92">
        <f t="shared" si="11"/>
        <v>7018.3042413048606</v>
      </c>
      <c r="O342" s="92"/>
      <c r="P342" s="183"/>
      <c r="Q342" s="183"/>
    </row>
    <row r="343" spans="1:17" s="89" customFormat="1" ht="12">
      <c r="A343" s="90">
        <v>447</v>
      </c>
      <c r="B343" s="90">
        <v>447101307</v>
      </c>
      <c r="C343" s="89" t="s">
        <v>183</v>
      </c>
      <c r="D343" s="90">
        <v>101</v>
      </c>
      <c r="E343" s="91" t="s">
        <v>108</v>
      </c>
      <c r="F343" s="90">
        <v>307</v>
      </c>
      <c r="G343" s="89" t="s">
        <v>178</v>
      </c>
      <c r="H343" s="107">
        <v>5</v>
      </c>
      <c r="I343" s="92">
        <v>10491</v>
      </c>
      <c r="J343" s="92">
        <v>4411</v>
      </c>
      <c r="K343" s="92">
        <v>937.65</v>
      </c>
      <c r="M343" s="92">
        <f t="shared" si="10"/>
        <v>1839.3013042994298</v>
      </c>
      <c r="N343" s="92">
        <f t="shared" si="11"/>
        <v>4119.5855331824405</v>
      </c>
      <c r="O343" s="92"/>
      <c r="P343" s="183"/>
      <c r="Q343" s="183"/>
    </row>
    <row r="344" spans="1:17" s="89" customFormat="1" ht="12">
      <c r="A344" s="90">
        <v>447</v>
      </c>
      <c r="B344" s="90">
        <v>447101350</v>
      </c>
      <c r="C344" s="89" t="s">
        <v>183</v>
      </c>
      <c r="D344" s="90">
        <v>101</v>
      </c>
      <c r="E344" s="91" t="s">
        <v>108</v>
      </c>
      <c r="F344" s="90">
        <v>350</v>
      </c>
      <c r="G344" s="89" t="s">
        <v>180</v>
      </c>
      <c r="H344" s="107">
        <v>41</v>
      </c>
      <c r="I344" s="92">
        <v>10287</v>
      </c>
      <c r="J344" s="92">
        <v>6338</v>
      </c>
      <c r="K344" s="92">
        <v>937.65</v>
      </c>
      <c r="M344" s="92">
        <f t="shared" si="10"/>
        <v>1515.1019969006065</v>
      </c>
      <c r="N344" s="92">
        <f t="shared" si="11"/>
        <v>6030.5815371578938</v>
      </c>
      <c r="O344" s="92"/>
      <c r="P344" s="183"/>
      <c r="Q344" s="183"/>
    </row>
    <row r="345" spans="1:17" s="89" customFormat="1" ht="12">
      <c r="A345" s="90">
        <v>447</v>
      </c>
      <c r="B345" s="90">
        <v>447101622</v>
      </c>
      <c r="C345" s="89" t="s">
        <v>183</v>
      </c>
      <c r="D345" s="90">
        <v>101</v>
      </c>
      <c r="E345" s="91" t="s">
        <v>108</v>
      </c>
      <c r="F345" s="90">
        <v>622</v>
      </c>
      <c r="G345" s="89" t="s">
        <v>188</v>
      </c>
      <c r="H345" s="107">
        <v>46</v>
      </c>
      <c r="I345" s="92">
        <v>11065</v>
      </c>
      <c r="J345" s="92">
        <v>1638</v>
      </c>
      <c r="K345" s="92">
        <v>937.65</v>
      </c>
      <c r="M345" s="92">
        <f t="shared" si="10"/>
        <v>747.61155370702363</v>
      </c>
      <c r="N345" s="92">
        <f t="shared" si="11"/>
        <v>2355.8548292725445</v>
      </c>
      <c r="O345" s="92"/>
      <c r="P345" s="183"/>
      <c r="Q345" s="183"/>
    </row>
    <row r="346" spans="1:17" s="89" customFormat="1" ht="12">
      <c r="A346" s="90">
        <v>447</v>
      </c>
      <c r="B346" s="90">
        <v>447101690</v>
      </c>
      <c r="C346" s="89" t="s">
        <v>183</v>
      </c>
      <c r="D346" s="90">
        <v>101</v>
      </c>
      <c r="E346" s="91" t="s">
        <v>108</v>
      </c>
      <c r="F346" s="90">
        <v>690</v>
      </c>
      <c r="G346" s="89" t="s">
        <v>182</v>
      </c>
      <c r="H346" s="107">
        <v>6</v>
      </c>
      <c r="I346" s="92">
        <v>9352</v>
      </c>
      <c r="J346" s="92">
        <v>2899</v>
      </c>
      <c r="K346" s="92">
        <v>937.65</v>
      </c>
      <c r="M346" s="92">
        <f t="shared" si="10"/>
        <v>1225.5062954685</v>
      </c>
      <c r="N346" s="92">
        <f t="shared" si="11"/>
        <v>2881.8375831740213</v>
      </c>
      <c r="O346" s="92"/>
      <c r="P346" s="183"/>
      <c r="Q346" s="183"/>
    </row>
    <row r="347" spans="1:17" s="89" customFormat="1" ht="12">
      <c r="A347" s="90">
        <v>447</v>
      </c>
      <c r="B347" s="90">
        <v>447101710</v>
      </c>
      <c r="C347" s="89" t="s">
        <v>183</v>
      </c>
      <c r="D347" s="90">
        <v>101</v>
      </c>
      <c r="E347" s="91" t="s">
        <v>108</v>
      </c>
      <c r="F347" s="90">
        <v>710</v>
      </c>
      <c r="G347" s="89" t="s">
        <v>73</v>
      </c>
      <c r="H347" s="107">
        <v>7</v>
      </c>
      <c r="I347" s="92">
        <v>10531</v>
      </c>
      <c r="J347" s="92">
        <v>4358</v>
      </c>
      <c r="K347" s="92">
        <v>937.65</v>
      </c>
      <c r="M347" s="92">
        <f t="shared" si="10"/>
        <v>1334.7137750417041</v>
      </c>
      <c r="N347" s="92">
        <f t="shared" si="11"/>
        <v>5113.2407540870954</v>
      </c>
      <c r="O347" s="92"/>
      <c r="P347" s="183"/>
      <c r="Q347" s="183"/>
    </row>
    <row r="348" spans="1:17" s="89" customFormat="1" ht="12">
      <c r="A348" s="90">
        <v>449</v>
      </c>
      <c r="B348" s="90">
        <v>449035035</v>
      </c>
      <c r="C348" s="89" t="s">
        <v>189</v>
      </c>
      <c r="D348" s="90">
        <v>35</v>
      </c>
      <c r="E348" s="91" t="s">
        <v>12</v>
      </c>
      <c r="F348" s="90">
        <v>35</v>
      </c>
      <c r="G348" s="89" t="s">
        <v>12</v>
      </c>
      <c r="H348" s="107">
        <v>700</v>
      </c>
      <c r="I348" s="92">
        <v>12461</v>
      </c>
      <c r="J348" s="92">
        <v>4249</v>
      </c>
      <c r="K348" s="92">
        <v>937.65</v>
      </c>
      <c r="M348" s="92">
        <f t="shared" si="10"/>
        <v>1859.9925563726229</v>
      </c>
      <c r="N348" s="92">
        <f t="shared" si="11"/>
        <v>4380.6667423272702</v>
      </c>
      <c r="O348" s="92"/>
      <c r="P348" s="183"/>
      <c r="Q348" s="183"/>
    </row>
    <row r="349" spans="1:17" s="89" customFormat="1" ht="12">
      <c r="A349" s="90">
        <v>450</v>
      </c>
      <c r="B349" s="90">
        <v>450086008</v>
      </c>
      <c r="C349" s="89" t="s">
        <v>190</v>
      </c>
      <c r="D349" s="90">
        <v>86</v>
      </c>
      <c r="E349" s="91" t="s">
        <v>191</v>
      </c>
      <c r="F349" s="90">
        <v>8</v>
      </c>
      <c r="G349" s="89" t="s">
        <v>192</v>
      </c>
      <c r="H349" s="107">
        <v>7</v>
      </c>
      <c r="I349" s="92">
        <v>9249</v>
      </c>
      <c r="J349" s="92">
        <v>9136</v>
      </c>
      <c r="K349" s="92">
        <v>937.65</v>
      </c>
      <c r="M349" s="92">
        <f t="shared" si="10"/>
        <v>6387.1286605048845</v>
      </c>
      <c r="N349" s="92">
        <f t="shared" si="11"/>
        <v>9751.0586268111692</v>
      </c>
      <c r="O349" s="92"/>
      <c r="P349" s="183"/>
      <c r="Q349" s="183"/>
    </row>
    <row r="350" spans="1:17" s="89" customFormat="1" ht="12">
      <c r="A350" s="90">
        <v>450</v>
      </c>
      <c r="B350" s="90">
        <v>450086086</v>
      </c>
      <c r="C350" s="89" t="s">
        <v>190</v>
      </c>
      <c r="D350" s="90">
        <v>86</v>
      </c>
      <c r="E350" s="91" t="s">
        <v>191</v>
      </c>
      <c r="F350" s="90">
        <v>86</v>
      </c>
      <c r="G350" s="89" t="s">
        <v>191</v>
      </c>
      <c r="H350" s="107">
        <v>71</v>
      </c>
      <c r="I350" s="92">
        <v>10279</v>
      </c>
      <c r="J350" s="92">
        <v>1707</v>
      </c>
      <c r="K350" s="92">
        <v>937.65</v>
      </c>
      <c r="M350" s="92">
        <f t="shared" si="10"/>
        <v>780.92254591145866</v>
      </c>
      <c r="N350" s="92">
        <f t="shared" si="11"/>
        <v>1940.7642271296081</v>
      </c>
      <c r="O350" s="92"/>
      <c r="P350" s="183"/>
      <c r="Q350" s="183"/>
    </row>
    <row r="351" spans="1:17" s="89" customFormat="1" ht="12">
      <c r="A351" s="90">
        <v>450</v>
      </c>
      <c r="B351" s="90">
        <v>450086117</v>
      </c>
      <c r="C351" s="89" t="s">
        <v>190</v>
      </c>
      <c r="D351" s="90">
        <v>86</v>
      </c>
      <c r="E351" s="91" t="s">
        <v>191</v>
      </c>
      <c r="F351" s="90">
        <v>117</v>
      </c>
      <c r="G351" s="89" t="s">
        <v>36</v>
      </c>
      <c r="H351" s="107">
        <v>2</v>
      </c>
      <c r="I351" s="92">
        <v>9108</v>
      </c>
      <c r="J351" s="92">
        <v>3732</v>
      </c>
      <c r="K351" s="92">
        <v>937.65</v>
      </c>
      <c r="M351" s="92">
        <f t="shared" si="10"/>
        <v>972.99022617561786</v>
      </c>
      <c r="N351" s="92">
        <f t="shared" si="11"/>
        <v>4256.4329131057602</v>
      </c>
      <c r="O351" s="92"/>
      <c r="P351" s="183"/>
      <c r="Q351" s="183"/>
    </row>
    <row r="352" spans="1:17" s="89" customFormat="1" ht="12">
      <c r="A352" s="90">
        <v>450</v>
      </c>
      <c r="B352" s="90">
        <v>450086127</v>
      </c>
      <c r="C352" s="89" t="s">
        <v>190</v>
      </c>
      <c r="D352" s="90">
        <v>86</v>
      </c>
      <c r="E352" s="91" t="s">
        <v>191</v>
      </c>
      <c r="F352" s="90">
        <v>127</v>
      </c>
      <c r="G352" s="89" t="s">
        <v>193</v>
      </c>
      <c r="H352" s="107">
        <v>6</v>
      </c>
      <c r="I352" s="92">
        <v>9124</v>
      </c>
      <c r="J352" s="92">
        <v>4279</v>
      </c>
      <c r="K352" s="92">
        <v>937.65</v>
      </c>
      <c r="M352" s="92">
        <f t="shared" si="10"/>
        <v>2841.1222943460052</v>
      </c>
      <c r="N352" s="92">
        <f t="shared" si="11"/>
        <v>4393.1330600925867</v>
      </c>
      <c r="O352" s="92"/>
      <c r="P352" s="183"/>
      <c r="Q352" s="183"/>
    </row>
    <row r="353" spans="1:17" s="89" customFormat="1" ht="12">
      <c r="A353" s="90">
        <v>450</v>
      </c>
      <c r="B353" s="90">
        <v>450086137</v>
      </c>
      <c r="C353" s="89" t="s">
        <v>190</v>
      </c>
      <c r="D353" s="90">
        <v>86</v>
      </c>
      <c r="E353" s="91" t="s">
        <v>191</v>
      </c>
      <c r="F353" s="90">
        <v>137</v>
      </c>
      <c r="G353" s="89" t="s">
        <v>202</v>
      </c>
      <c r="H353" s="107">
        <v>2</v>
      </c>
      <c r="I353" s="92">
        <v>14182.952439830107</v>
      </c>
      <c r="J353" s="92">
        <v>0</v>
      </c>
      <c r="K353" s="92">
        <v>937.65</v>
      </c>
      <c r="M353" s="92">
        <f t="shared" si="10"/>
        <v>18.452262354179766</v>
      </c>
      <c r="N353" s="92">
        <f t="shared" si="11"/>
        <v>971.783216208265</v>
      </c>
      <c r="O353" s="92"/>
      <c r="P353" s="183"/>
      <c r="Q353" s="183"/>
    </row>
    <row r="354" spans="1:17" s="89" customFormat="1" ht="12">
      <c r="A354" s="90">
        <v>450</v>
      </c>
      <c r="B354" s="90">
        <v>450086210</v>
      </c>
      <c r="C354" s="89" t="s">
        <v>190</v>
      </c>
      <c r="D354" s="90">
        <v>86</v>
      </c>
      <c r="E354" s="91" t="s">
        <v>191</v>
      </c>
      <c r="F354" s="90">
        <v>210</v>
      </c>
      <c r="G354" s="89" t="s">
        <v>194</v>
      </c>
      <c r="H354" s="107">
        <v>94</v>
      </c>
      <c r="I354" s="92">
        <v>9841</v>
      </c>
      <c r="J354" s="92">
        <v>3132</v>
      </c>
      <c r="K354" s="92">
        <v>937.65</v>
      </c>
      <c r="M354" s="92">
        <f t="shared" si="10"/>
        <v>1494.1008022797268</v>
      </c>
      <c r="N354" s="92">
        <f t="shared" si="11"/>
        <v>3331.2029243295037</v>
      </c>
      <c r="O354" s="92"/>
      <c r="P354" s="183"/>
      <c r="Q354" s="183"/>
    </row>
    <row r="355" spans="1:17" s="89" customFormat="1" ht="12">
      <c r="A355" s="90">
        <v>450</v>
      </c>
      <c r="B355" s="90">
        <v>450086275</v>
      </c>
      <c r="C355" s="89" t="s">
        <v>190</v>
      </c>
      <c r="D355" s="90">
        <v>86</v>
      </c>
      <c r="E355" s="91" t="s">
        <v>191</v>
      </c>
      <c r="F355" s="90">
        <v>275</v>
      </c>
      <c r="G355" s="89" t="s">
        <v>195</v>
      </c>
      <c r="H355" s="107">
        <v>5</v>
      </c>
      <c r="I355" s="92">
        <v>9931</v>
      </c>
      <c r="J355" s="92">
        <v>3307</v>
      </c>
      <c r="K355" s="92">
        <v>937.65</v>
      </c>
      <c r="M355" s="92">
        <f t="shared" si="10"/>
        <v>1438.4000935906242</v>
      </c>
      <c r="N355" s="92">
        <f t="shared" si="11"/>
        <v>3074.9436982677144</v>
      </c>
      <c r="O355" s="92"/>
      <c r="P355" s="183"/>
      <c r="Q355" s="183"/>
    </row>
    <row r="356" spans="1:17" s="89" customFormat="1" ht="12">
      <c r="A356" s="90">
        <v>450</v>
      </c>
      <c r="B356" s="90">
        <v>450086278</v>
      </c>
      <c r="C356" s="89" t="s">
        <v>190</v>
      </c>
      <c r="D356" s="90">
        <v>86</v>
      </c>
      <c r="E356" s="91" t="s">
        <v>191</v>
      </c>
      <c r="F356" s="90">
        <v>278</v>
      </c>
      <c r="G356" s="89" t="s">
        <v>196</v>
      </c>
      <c r="H356" s="107">
        <v>9</v>
      </c>
      <c r="I356" s="92">
        <v>10101</v>
      </c>
      <c r="J356" s="92">
        <v>1915</v>
      </c>
      <c r="K356" s="92">
        <v>937.65</v>
      </c>
      <c r="M356" s="92">
        <f t="shared" si="10"/>
        <v>2125.7774311294452</v>
      </c>
      <c r="N356" s="92">
        <f t="shared" si="11"/>
        <v>3255.4192322018334</v>
      </c>
      <c r="O356" s="92"/>
      <c r="P356" s="183"/>
      <c r="Q356" s="183"/>
    </row>
    <row r="357" spans="1:17" s="89" customFormat="1" ht="12">
      <c r="A357" s="90">
        <v>450</v>
      </c>
      <c r="B357" s="90">
        <v>450086327</v>
      </c>
      <c r="C357" s="89" t="s">
        <v>190</v>
      </c>
      <c r="D357" s="90">
        <v>86</v>
      </c>
      <c r="E357" s="91" t="s">
        <v>191</v>
      </c>
      <c r="F357" s="90">
        <v>327</v>
      </c>
      <c r="G357" s="89" t="s">
        <v>197</v>
      </c>
      <c r="H357" s="107">
        <v>2</v>
      </c>
      <c r="I357" s="92">
        <v>9305</v>
      </c>
      <c r="J357" s="92">
        <v>8140</v>
      </c>
      <c r="K357" s="92">
        <v>937.65</v>
      </c>
      <c r="M357" s="92">
        <f t="shared" si="10"/>
        <v>2804.481054379301</v>
      </c>
      <c r="N357" s="92">
        <f t="shared" si="11"/>
        <v>7774.2671074684986</v>
      </c>
      <c r="O357" s="92"/>
      <c r="P357" s="183"/>
      <c r="Q357" s="183"/>
    </row>
    <row r="358" spans="1:17" s="89" customFormat="1" ht="12">
      <c r="A358" s="90">
        <v>450</v>
      </c>
      <c r="B358" s="90">
        <v>450086337</v>
      </c>
      <c r="C358" s="89" t="s">
        <v>190</v>
      </c>
      <c r="D358" s="90">
        <v>86</v>
      </c>
      <c r="E358" s="91" t="s">
        <v>191</v>
      </c>
      <c r="F358" s="90">
        <v>337</v>
      </c>
      <c r="G358" s="89" t="s">
        <v>363</v>
      </c>
      <c r="H358" s="107">
        <v>3</v>
      </c>
      <c r="I358" s="92">
        <v>13304</v>
      </c>
      <c r="J358" s="92">
        <v>14855</v>
      </c>
      <c r="K358" s="92">
        <v>937.65</v>
      </c>
      <c r="M358" s="92">
        <f t="shared" si="10"/>
        <v>13148.190838131028</v>
      </c>
      <c r="N358" s="92">
        <f t="shared" si="11"/>
        <v>19660.303106308347</v>
      </c>
      <c r="O358" s="92"/>
      <c r="P358" s="183"/>
      <c r="Q358" s="183"/>
    </row>
    <row r="359" spans="1:17" s="89" customFormat="1" ht="12">
      <c r="A359" s="90">
        <v>450</v>
      </c>
      <c r="B359" s="90">
        <v>450086340</v>
      </c>
      <c r="C359" s="89" t="s">
        <v>190</v>
      </c>
      <c r="D359" s="90">
        <v>86</v>
      </c>
      <c r="E359" s="91" t="s">
        <v>191</v>
      </c>
      <c r="F359" s="90">
        <v>340</v>
      </c>
      <c r="G359" s="89" t="s">
        <v>198</v>
      </c>
      <c r="H359" s="107">
        <v>8</v>
      </c>
      <c r="I359" s="92">
        <v>9179</v>
      </c>
      <c r="J359" s="92">
        <v>7287</v>
      </c>
      <c r="K359" s="92">
        <v>937.65</v>
      </c>
      <c r="M359" s="92">
        <f t="shared" si="10"/>
        <v>2880.9532119753912</v>
      </c>
      <c r="N359" s="92">
        <f t="shared" si="11"/>
        <v>7362.7719399402849</v>
      </c>
      <c r="O359" s="92"/>
      <c r="P359" s="183"/>
      <c r="Q359" s="183"/>
    </row>
    <row r="360" spans="1:17" s="89" customFormat="1" ht="12">
      <c r="A360" s="90">
        <v>450</v>
      </c>
      <c r="B360" s="90">
        <v>450086605</v>
      </c>
      <c r="C360" s="89" t="s">
        <v>190</v>
      </c>
      <c r="D360" s="90">
        <v>86</v>
      </c>
      <c r="E360" s="91" t="s">
        <v>191</v>
      </c>
      <c r="F360" s="90">
        <v>605</v>
      </c>
      <c r="G360" s="89" t="s">
        <v>199</v>
      </c>
      <c r="H360" s="107">
        <v>1</v>
      </c>
      <c r="I360" s="92">
        <v>8960</v>
      </c>
      <c r="J360" s="92">
        <v>6412</v>
      </c>
      <c r="K360" s="92">
        <v>937.65</v>
      </c>
      <c r="M360" s="92">
        <f t="shared" si="10"/>
        <v>4986.9760846885783</v>
      </c>
      <c r="N360" s="92">
        <f t="shared" si="11"/>
        <v>6907.0717865708248</v>
      </c>
      <c r="O360" s="92"/>
      <c r="P360" s="183"/>
      <c r="Q360" s="183"/>
    </row>
    <row r="361" spans="1:17" s="89" customFormat="1" ht="12">
      <c r="A361" s="90">
        <v>450</v>
      </c>
      <c r="B361" s="90">
        <v>450086683</v>
      </c>
      <c r="C361" s="89" t="s">
        <v>190</v>
      </c>
      <c r="D361" s="90">
        <v>86</v>
      </c>
      <c r="E361" s="91" t="s">
        <v>191</v>
      </c>
      <c r="F361" s="90">
        <v>683</v>
      </c>
      <c r="G361" s="89" t="s">
        <v>40</v>
      </c>
      <c r="H361" s="107">
        <v>8</v>
      </c>
      <c r="I361" s="92">
        <v>8960</v>
      </c>
      <c r="J361" s="92">
        <v>6395</v>
      </c>
      <c r="K361" s="92">
        <v>937.65</v>
      </c>
      <c r="M361" s="92">
        <f t="shared" si="10"/>
        <v>2790.7421508616353</v>
      </c>
      <c r="N361" s="92">
        <f t="shared" si="11"/>
        <v>6841.4225545065183</v>
      </c>
      <c r="O361" s="92"/>
      <c r="P361" s="183"/>
      <c r="Q361" s="183"/>
    </row>
    <row r="362" spans="1:17" s="89" customFormat="1" ht="12">
      <c r="A362" s="90">
        <v>453</v>
      </c>
      <c r="B362" s="90">
        <v>453137005</v>
      </c>
      <c r="C362" s="89" t="s">
        <v>201</v>
      </c>
      <c r="D362" s="90">
        <v>137</v>
      </c>
      <c r="E362" s="91" t="s">
        <v>202</v>
      </c>
      <c r="F362" s="90">
        <v>5</v>
      </c>
      <c r="G362" s="89" t="s">
        <v>153</v>
      </c>
      <c r="H362" s="107">
        <v>5</v>
      </c>
      <c r="I362" s="92">
        <v>12796</v>
      </c>
      <c r="J362" s="92">
        <v>5582</v>
      </c>
      <c r="K362" s="92">
        <v>937.65</v>
      </c>
      <c r="M362" s="92">
        <f t="shared" si="10"/>
        <v>2093.3209117703464</v>
      </c>
      <c r="N362" s="92">
        <f t="shared" si="11"/>
        <v>5483.0217182573397</v>
      </c>
      <c r="O362" s="92"/>
      <c r="P362" s="183"/>
      <c r="Q362" s="183"/>
    </row>
    <row r="363" spans="1:17" s="89" customFormat="1" ht="12">
      <c r="A363" s="90">
        <v>453</v>
      </c>
      <c r="B363" s="90">
        <v>453137008</v>
      </c>
      <c r="C363" s="89" t="s">
        <v>201</v>
      </c>
      <c r="D363" s="90">
        <v>137</v>
      </c>
      <c r="E363" s="91" t="s">
        <v>202</v>
      </c>
      <c r="F363" s="90">
        <v>8</v>
      </c>
      <c r="G363" s="89" t="s">
        <v>192</v>
      </c>
      <c r="H363" s="107">
        <v>1</v>
      </c>
      <c r="I363" s="92">
        <v>11405.774448495898</v>
      </c>
      <c r="J363" s="92">
        <v>11266</v>
      </c>
      <c r="K363" s="92">
        <v>937.65</v>
      </c>
      <c r="M363" s="92">
        <f t="shared" si="10"/>
        <v>7876.543288489831</v>
      </c>
      <c r="N363" s="92">
        <f t="shared" si="11"/>
        <v>12024.908134011062</v>
      </c>
      <c r="O363" s="92"/>
      <c r="P363" s="183"/>
      <c r="Q363" s="183"/>
    </row>
    <row r="364" spans="1:17" s="89" customFormat="1" ht="12">
      <c r="A364" s="90">
        <v>453</v>
      </c>
      <c r="B364" s="90">
        <v>453137061</v>
      </c>
      <c r="C364" s="89" t="s">
        <v>201</v>
      </c>
      <c r="D364" s="90">
        <v>137</v>
      </c>
      <c r="E364" s="91" t="s">
        <v>202</v>
      </c>
      <c r="F364" s="90">
        <v>61</v>
      </c>
      <c r="G364" s="89" t="s">
        <v>154</v>
      </c>
      <c r="H364" s="107">
        <v>56</v>
      </c>
      <c r="I364" s="92">
        <v>12696</v>
      </c>
      <c r="J364" s="92">
        <v>582</v>
      </c>
      <c r="K364" s="92">
        <v>937.65</v>
      </c>
      <c r="M364" s="92">
        <f t="shared" si="10"/>
        <v>197.98962389494773</v>
      </c>
      <c r="N364" s="92">
        <f t="shared" si="11"/>
        <v>916.19091386582295</v>
      </c>
      <c r="O364" s="92"/>
      <c r="P364" s="183"/>
      <c r="Q364" s="183"/>
    </row>
    <row r="365" spans="1:17" s="89" customFormat="1" ht="12">
      <c r="A365" s="90">
        <v>453</v>
      </c>
      <c r="B365" s="90">
        <v>453137086</v>
      </c>
      <c r="C365" s="89" t="s">
        <v>201</v>
      </c>
      <c r="D365" s="90">
        <v>137</v>
      </c>
      <c r="E365" s="91" t="s">
        <v>202</v>
      </c>
      <c r="F365" s="90">
        <v>86</v>
      </c>
      <c r="G365" s="89" t="s">
        <v>191</v>
      </c>
      <c r="H365" s="107">
        <v>3</v>
      </c>
      <c r="I365" s="92">
        <v>13451</v>
      </c>
      <c r="J365" s="92">
        <v>2234</v>
      </c>
      <c r="K365" s="92">
        <v>937.65</v>
      </c>
      <c r="M365" s="92">
        <f t="shared" si="10"/>
        <v>1021.9076919014515</v>
      </c>
      <c r="N365" s="92">
        <f t="shared" si="11"/>
        <v>2539.6653000408933</v>
      </c>
      <c r="O365" s="92"/>
      <c r="P365" s="183"/>
      <c r="Q365" s="183"/>
    </row>
    <row r="366" spans="1:17" s="89" customFormat="1" ht="12">
      <c r="A366" s="90">
        <v>453</v>
      </c>
      <c r="B366" s="90">
        <v>453137114</v>
      </c>
      <c r="C366" s="89" t="s">
        <v>201</v>
      </c>
      <c r="D366" s="90">
        <v>137</v>
      </c>
      <c r="E366" s="91" t="s">
        <v>202</v>
      </c>
      <c r="F366" s="90">
        <v>114</v>
      </c>
      <c r="G366" s="89" t="s">
        <v>33</v>
      </c>
      <c r="H366" s="107">
        <v>2</v>
      </c>
      <c r="I366" s="92">
        <v>12294.80486005089</v>
      </c>
      <c r="J366" s="92">
        <v>2174</v>
      </c>
      <c r="K366" s="92">
        <v>937.65</v>
      </c>
      <c r="M366" s="92">
        <f t="shared" si="10"/>
        <v>1630.0682453999561</v>
      </c>
      <c r="N366" s="92">
        <f t="shared" si="11"/>
        <v>3381.6675492345166</v>
      </c>
      <c r="O366" s="92"/>
      <c r="P366" s="183"/>
      <c r="Q366" s="183"/>
    </row>
    <row r="367" spans="1:17" s="89" customFormat="1" ht="12">
      <c r="A367" s="90">
        <v>453</v>
      </c>
      <c r="B367" s="90">
        <v>453137137</v>
      </c>
      <c r="C367" s="89" t="s">
        <v>201</v>
      </c>
      <c r="D367" s="90">
        <v>137</v>
      </c>
      <c r="E367" s="91" t="s">
        <v>202</v>
      </c>
      <c r="F367" s="90">
        <v>137</v>
      </c>
      <c r="G367" s="89" t="s">
        <v>202</v>
      </c>
      <c r="H367" s="107">
        <v>514</v>
      </c>
      <c r="I367" s="92">
        <v>13054</v>
      </c>
      <c r="J367" s="92">
        <v>0</v>
      </c>
      <c r="K367" s="92">
        <v>937.65</v>
      </c>
      <c r="M367" s="92">
        <f t="shared" si="10"/>
        <v>16.9834760282356</v>
      </c>
      <c r="N367" s="92">
        <f t="shared" si="11"/>
        <v>894.42999673026134</v>
      </c>
      <c r="O367" s="92"/>
      <c r="P367" s="183"/>
      <c r="Q367" s="183"/>
    </row>
    <row r="368" spans="1:17" s="89" customFormat="1" ht="12">
      <c r="A368" s="90">
        <v>453</v>
      </c>
      <c r="B368" s="90">
        <v>453137161</v>
      </c>
      <c r="C368" s="89" t="s">
        <v>201</v>
      </c>
      <c r="D368" s="90">
        <v>137</v>
      </c>
      <c r="E368" s="91" t="s">
        <v>202</v>
      </c>
      <c r="F368" s="90">
        <v>161</v>
      </c>
      <c r="G368" s="89" t="s">
        <v>157</v>
      </c>
      <c r="H368" s="107">
        <v>2</v>
      </c>
      <c r="I368" s="92">
        <v>9305</v>
      </c>
      <c r="J368" s="92">
        <v>3659</v>
      </c>
      <c r="K368" s="92">
        <v>937.65</v>
      </c>
      <c r="M368" s="92">
        <f t="shared" si="10"/>
        <v>1352.413016177914</v>
      </c>
      <c r="N368" s="92">
        <f t="shared" si="11"/>
        <v>3969.614546538809</v>
      </c>
      <c r="O368" s="92"/>
      <c r="P368" s="183"/>
      <c r="Q368" s="183"/>
    </row>
    <row r="369" spans="1:17" s="89" customFormat="1" ht="12">
      <c r="A369" s="90">
        <v>453</v>
      </c>
      <c r="B369" s="90">
        <v>453137210</v>
      </c>
      <c r="C369" s="89" t="s">
        <v>201</v>
      </c>
      <c r="D369" s="90">
        <v>137</v>
      </c>
      <c r="E369" s="91" t="s">
        <v>202</v>
      </c>
      <c r="F369" s="90">
        <v>210</v>
      </c>
      <c r="G369" s="89" t="s">
        <v>194</v>
      </c>
      <c r="H369" s="107">
        <v>2</v>
      </c>
      <c r="I369" s="92">
        <v>13234</v>
      </c>
      <c r="J369" s="92">
        <v>4212</v>
      </c>
      <c r="K369" s="92">
        <v>937.65</v>
      </c>
      <c r="M369" s="92">
        <f t="shared" si="10"/>
        <v>2009.2399164078761</v>
      </c>
      <c r="N369" s="92">
        <f t="shared" si="11"/>
        <v>4479.741845399516</v>
      </c>
      <c r="O369" s="92"/>
      <c r="P369" s="183"/>
      <c r="Q369" s="183"/>
    </row>
    <row r="370" spans="1:17" s="89" customFormat="1" ht="12">
      <c r="A370" s="90">
        <v>453</v>
      </c>
      <c r="B370" s="90">
        <v>453137227</v>
      </c>
      <c r="C370" s="89" t="s">
        <v>201</v>
      </c>
      <c r="D370" s="90">
        <v>137</v>
      </c>
      <c r="E370" s="91" t="s">
        <v>202</v>
      </c>
      <c r="F370" s="90">
        <v>227</v>
      </c>
      <c r="G370" s="89" t="s">
        <v>247</v>
      </c>
      <c r="H370" s="107">
        <v>1</v>
      </c>
      <c r="I370" s="92">
        <v>9257</v>
      </c>
      <c r="J370" s="92">
        <v>2706</v>
      </c>
      <c r="K370" s="92">
        <v>937.65</v>
      </c>
      <c r="M370" s="92">
        <f t="shared" si="10"/>
        <v>442.94875838777443</v>
      </c>
      <c r="N370" s="92">
        <f t="shared" si="11"/>
        <v>2679.0681589585456</v>
      </c>
      <c r="O370" s="92"/>
      <c r="P370" s="183"/>
      <c r="Q370" s="183"/>
    </row>
    <row r="371" spans="1:17" s="89" customFormat="1" ht="12">
      <c r="A371" s="90">
        <v>453</v>
      </c>
      <c r="B371" s="90">
        <v>453137278</v>
      </c>
      <c r="C371" s="89" t="s">
        <v>201</v>
      </c>
      <c r="D371" s="90">
        <v>137</v>
      </c>
      <c r="E371" s="91" t="s">
        <v>202</v>
      </c>
      <c r="F371" s="90">
        <v>278</v>
      </c>
      <c r="G371" s="89" t="s">
        <v>196</v>
      </c>
      <c r="H371" s="107">
        <v>7</v>
      </c>
      <c r="I371" s="92">
        <v>13450</v>
      </c>
      <c r="J371" s="92">
        <v>2550</v>
      </c>
      <c r="K371" s="92">
        <v>937.65</v>
      </c>
      <c r="M371" s="92">
        <f t="shared" si="10"/>
        <v>2830.5817690021831</v>
      </c>
      <c r="N371" s="92">
        <f t="shared" si="11"/>
        <v>4334.7578133961651</v>
      </c>
      <c r="O371" s="92"/>
      <c r="P371" s="183"/>
      <c r="Q371" s="183"/>
    </row>
    <row r="372" spans="1:17" s="89" customFormat="1" ht="12">
      <c r="A372" s="90">
        <v>453</v>
      </c>
      <c r="B372" s="90">
        <v>453137281</v>
      </c>
      <c r="C372" s="89" t="s">
        <v>201</v>
      </c>
      <c r="D372" s="90">
        <v>137</v>
      </c>
      <c r="E372" s="91" t="s">
        <v>202</v>
      </c>
      <c r="F372" s="90">
        <v>281</v>
      </c>
      <c r="G372" s="89" t="s">
        <v>152</v>
      </c>
      <c r="H372" s="107">
        <v>92</v>
      </c>
      <c r="I372" s="92">
        <v>13386</v>
      </c>
      <c r="J372" s="92">
        <v>0</v>
      </c>
      <c r="K372" s="92">
        <v>937.65</v>
      </c>
      <c r="M372" s="92">
        <f t="shared" si="10"/>
        <v>0</v>
      </c>
      <c r="N372" s="92">
        <f t="shared" si="11"/>
        <v>432.40152939449035</v>
      </c>
      <c r="O372" s="92"/>
      <c r="P372" s="183"/>
      <c r="Q372" s="183"/>
    </row>
    <row r="373" spans="1:17" s="89" customFormat="1" ht="12">
      <c r="A373" s="90">
        <v>453</v>
      </c>
      <c r="B373" s="90">
        <v>453137325</v>
      </c>
      <c r="C373" s="89" t="s">
        <v>201</v>
      </c>
      <c r="D373" s="90">
        <v>137</v>
      </c>
      <c r="E373" s="91" t="s">
        <v>202</v>
      </c>
      <c r="F373" s="90">
        <v>325</v>
      </c>
      <c r="G373" s="89" t="s">
        <v>204</v>
      </c>
      <c r="H373" s="107">
        <v>4</v>
      </c>
      <c r="I373" s="92">
        <v>12752</v>
      </c>
      <c r="J373" s="92">
        <v>1629</v>
      </c>
      <c r="K373" s="92">
        <v>937.65</v>
      </c>
      <c r="M373" s="92">
        <f t="shared" si="10"/>
        <v>1166.3144333165583</v>
      </c>
      <c r="N373" s="92">
        <f t="shared" si="11"/>
        <v>1855.207684329398</v>
      </c>
      <c r="O373" s="92"/>
      <c r="P373" s="183"/>
      <c r="Q373" s="183"/>
    </row>
    <row r="374" spans="1:17" s="89" customFormat="1" ht="12">
      <c r="A374" s="90">
        <v>453</v>
      </c>
      <c r="B374" s="90">
        <v>453137332</v>
      </c>
      <c r="C374" s="89" t="s">
        <v>201</v>
      </c>
      <c r="D374" s="90">
        <v>137</v>
      </c>
      <c r="E374" s="91" t="s">
        <v>202</v>
      </c>
      <c r="F374" s="90">
        <v>332</v>
      </c>
      <c r="G374" s="89" t="s">
        <v>205</v>
      </c>
      <c r="H374" s="107">
        <v>13</v>
      </c>
      <c r="I374" s="92">
        <v>11334</v>
      </c>
      <c r="J374" s="92">
        <v>700</v>
      </c>
      <c r="K374" s="92">
        <v>937.65</v>
      </c>
      <c r="M374" s="92">
        <f t="shared" si="10"/>
        <v>793.34492618176773</v>
      </c>
      <c r="N374" s="92">
        <f t="shared" si="11"/>
        <v>1361.2064658593172</v>
      </c>
      <c r="O374" s="92"/>
      <c r="P374" s="183"/>
      <c r="Q374" s="183"/>
    </row>
    <row r="375" spans="1:17" s="89" customFormat="1" ht="12">
      <c r="A375" s="90">
        <v>454</v>
      </c>
      <c r="B375" s="90">
        <v>454149009</v>
      </c>
      <c r="C375" s="89" t="s">
        <v>206</v>
      </c>
      <c r="D375" s="90">
        <v>149</v>
      </c>
      <c r="E375" s="91" t="s">
        <v>81</v>
      </c>
      <c r="F375" s="90">
        <v>9</v>
      </c>
      <c r="G375" s="89" t="s">
        <v>89</v>
      </c>
      <c r="H375" s="107">
        <v>1</v>
      </c>
      <c r="I375" s="92">
        <v>12833</v>
      </c>
      <c r="J375" s="92">
        <v>8023</v>
      </c>
      <c r="K375" s="92">
        <v>937.65</v>
      </c>
      <c r="M375" s="92">
        <f t="shared" si="10"/>
        <v>4480.5576297650041</v>
      </c>
      <c r="N375" s="92">
        <f t="shared" si="11"/>
        <v>8200.588278341289</v>
      </c>
      <c r="O375" s="92"/>
      <c r="P375" s="183"/>
      <c r="Q375" s="183"/>
    </row>
    <row r="376" spans="1:17" s="89" customFormat="1" ht="12">
      <c r="A376" s="90">
        <v>454</v>
      </c>
      <c r="B376" s="90">
        <v>454149128</v>
      </c>
      <c r="C376" s="89" t="s">
        <v>206</v>
      </c>
      <c r="D376" s="90">
        <v>149</v>
      </c>
      <c r="E376" s="91" t="s">
        <v>81</v>
      </c>
      <c r="F376" s="90">
        <v>128</v>
      </c>
      <c r="G376" s="89" t="s">
        <v>128</v>
      </c>
      <c r="H376" s="107">
        <v>11</v>
      </c>
      <c r="I376" s="92">
        <v>11009</v>
      </c>
      <c r="J376" s="92">
        <v>786</v>
      </c>
      <c r="K376" s="92">
        <v>937.65</v>
      </c>
      <c r="M376" s="92">
        <f t="shared" si="10"/>
        <v>0</v>
      </c>
      <c r="N376" s="92">
        <f t="shared" si="11"/>
        <v>560.09467523373314</v>
      </c>
      <c r="O376" s="92"/>
      <c r="P376" s="183"/>
      <c r="Q376" s="183"/>
    </row>
    <row r="377" spans="1:17" s="89" customFormat="1" ht="12">
      <c r="A377" s="90">
        <v>454</v>
      </c>
      <c r="B377" s="90">
        <v>454149149</v>
      </c>
      <c r="C377" s="89" t="s">
        <v>206</v>
      </c>
      <c r="D377" s="90">
        <v>149</v>
      </c>
      <c r="E377" s="91" t="s">
        <v>81</v>
      </c>
      <c r="F377" s="90">
        <v>149</v>
      </c>
      <c r="G377" s="89" t="s">
        <v>81</v>
      </c>
      <c r="H377" s="107">
        <v>733</v>
      </c>
      <c r="I377" s="92">
        <v>12846</v>
      </c>
      <c r="J377" s="92">
        <v>0</v>
      </c>
      <c r="K377" s="92">
        <v>937.65</v>
      </c>
      <c r="M377" s="92">
        <f t="shared" si="10"/>
        <v>0</v>
      </c>
      <c r="N377" s="92">
        <f t="shared" si="11"/>
        <v>270.0181033057288</v>
      </c>
      <c r="O377" s="92"/>
      <c r="P377" s="183"/>
      <c r="Q377" s="183"/>
    </row>
    <row r="378" spans="1:17" s="89" customFormat="1" ht="12">
      <c r="A378" s="90">
        <v>454</v>
      </c>
      <c r="B378" s="90">
        <v>454149181</v>
      </c>
      <c r="C378" s="89" t="s">
        <v>206</v>
      </c>
      <c r="D378" s="90">
        <v>149</v>
      </c>
      <c r="E378" s="91" t="s">
        <v>81</v>
      </c>
      <c r="F378" s="90">
        <v>181</v>
      </c>
      <c r="G378" s="89" t="s">
        <v>83</v>
      </c>
      <c r="H378" s="107">
        <v>54</v>
      </c>
      <c r="I378" s="92">
        <v>12156</v>
      </c>
      <c r="J378" s="92">
        <v>578</v>
      </c>
      <c r="K378" s="92">
        <v>937.65</v>
      </c>
      <c r="M378" s="92">
        <f t="shared" si="10"/>
        <v>0</v>
      </c>
      <c r="N378" s="92">
        <f t="shared" si="11"/>
        <v>819.86088485239634</v>
      </c>
      <c r="O378" s="92"/>
      <c r="P378" s="183"/>
      <c r="Q378" s="183"/>
    </row>
    <row r="379" spans="1:17" s="89" customFormat="1" ht="12">
      <c r="A379" s="90">
        <v>454</v>
      </c>
      <c r="B379" s="90">
        <v>454149211</v>
      </c>
      <c r="C379" s="89" t="s">
        <v>206</v>
      </c>
      <c r="D379" s="90">
        <v>149</v>
      </c>
      <c r="E379" s="91" t="s">
        <v>81</v>
      </c>
      <c r="F379" s="90">
        <v>211</v>
      </c>
      <c r="G379" s="89" t="s">
        <v>91</v>
      </c>
      <c r="H379" s="107">
        <v>1</v>
      </c>
      <c r="I379" s="92">
        <v>10661</v>
      </c>
      <c r="J379" s="92">
        <v>2006</v>
      </c>
      <c r="K379" s="92">
        <v>937.65</v>
      </c>
      <c r="M379" s="92">
        <f t="shared" si="10"/>
        <v>1241.2215801904949</v>
      </c>
      <c r="N379" s="92">
        <f t="shared" si="11"/>
        <v>1934.5974345139784</v>
      </c>
      <c r="O379" s="92"/>
      <c r="P379" s="183"/>
      <c r="Q379" s="183"/>
    </row>
    <row r="380" spans="1:17" s="89" customFormat="1" ht="12">
      <c r="A380" s="90">
        <v>455</v>
      </c>
      <c r="B380" s="90">
        <v>455128007</v>
      </c>
      <c r="C380" s="89" t="s">
        <v>207</v>
      </c>
      <c r="D380" s="90">
        <v>128</v>
      </c>
      <c r="E380" s="91" t="s">
        <v>128</v>
      </c>
      <c r="F380" s="90">
        <v>7</v>
      </c>
      <c r="G380" s="89" t="s">
        <v>208</v>
      </c>
      <c r="H380" s="107">
        <v>1</v>
      </c>
      <c r="I380" s="92">
        <v>10408</v>
      </c>
      <c r="J380" s="92">
        <v>4340</v>
      </c>
      <c r="K380" s="92">
        <v>937.65</v>
      </c>
      <c r="M380" s="92">
        <f t="shared" si="10"/>
        <v>2094.3286687570762</v>
      </c>
      <c r="N380" s="92">
        <f t="shared" si="11"/>
        <v>4117.3413524932857</v>
      </c>
      <c r="O380" s="92"/>
      <c r="P380" s="183"/>
      <c r="Q380" s="183"/>
    </row>
    <row r="381" spans="1:17" s="89" customFormat="1" ht="12">
      <c r="A381" s="90">
        <v>455</v>
      </c>
      <c r="B381" s="90">
        <v>455128009</v>
      </c>
      <c r="C381" s="89" t="s">
        <v>207</v>
      </c>
      <c r="D381" s="90">
        <v>128</v>
      </c>
      <c r="E381" s="91" t="s">
        <v>128</v>
      </c>
      <c r="F381" s="90">
        <v>9</v>
      </c>
      <c r="G381" s="89" t="s">
        <v>89</v>
      </c>
      <c r="H381" s="107">
        <v>1</v>
      </c>
      <c r="I381" s="92">
        <v>9305</v>
      </c>
      <c r="J381" s="92">
        <v>5817</v>
      </c>
      <c r="K381" s="92">
        <v>937.65</v>
      </c>
      <c r="M381" s="92">
        <f t="shared" si="10"/>
        <v>3248.7796107662562</v>
      </c>
      <c r="N381" s="92">
        <f t="shared" si="11"/>
        <v>5946.1134520350424</v>
      </c>
      <c r="O381" s="92"/>
      <c r="P381" s="183"/>
      <c r="Q381" s="183"/>
    </row>
    <row r="382" spans="1:17" s="89" customFormat="1" ht="12">
      <c r="A382" s="90">
        <v>455</v>
      </c>
      <c r="B382" s="90">
        <v>455128128</v>
      </c>
      <c r="C382" s="89" t="s">
        <v>207</v>
      </c>
      <c r="D382" s="90">
        <v>128</v>
      </c>
      <c r="E382" s="91" t="s">
        <v>128</v>
      </c>
      <c r="F382" s="90">
        <v>128</v>
      </c>
      <c r="G382" s="89" t="s">
        <v>128</v>
      </c>
      <c r="H382" s="107">
        <v>298</v>
      </c>
      <c r="I382" s="92">
        <v>10447</v>
      </c>
      <c r="J382" s="92">
        <v>746</v>
      </c>
      <c r="K382" s="92">
        <v>937.65</v>
      </c>
      <c r="M382" s="92">
        <f t="shared" si="10"/>
        <v>0</v>
      </c>
      <c r="N382" s="92">
        <f t="shared" si="11"/>
        <v>531.50232284192862</v>
      </c>
      <c r="O382" s="92"/>
      <c r="P382" s="183"/>
      <c r="Q382" s="183"/>
    </row>
    <row r="383" spans="1:17" s="89" customFormat="1" ht="12">
      <c r="A383" s="90">
        <v>455</v>
      </c>
      <c r="B383" s="90">
        <v>455128149</v>
      </c>
      <c r="C383" s="89" t="s">
        <v>207</v>
      </c>
      <c r="D383" s="90">
        <v>128</v>
      </c>
      <c r="E383" s="91" t="s">
        <v>128</v>
      </c>
      <c r="F383" s="90">
        <v>149</v>
      </c>
      <c r="G383" s="89" t="s">
        <v>81</v>
      </c>
      <c r="H383" s="107">
        <v>4</v>
      </c>
      <c r="I383" s="92">
        <v>9305</v>
      </c>
      <c r="J383" s="92">
        <v>0</v>
      </c>
      <c r="K383" s="92">
        <v>937.65</v>
      </c>
      <c r="M383" s="92">
        <f t="shared" si="10"/>
        <v>0</v>
      </c>
      <c r="N383" s="92">
        <f t="shared" si="11"/>
        <v>195.58761102754215</v>
      </c>
      <c r="O383" s="92"/>
      <c r="P383" s="183"/>
      <c r="Q383" s="183"/>
    </row>
    <row r="384" spans="1:17" s="89" customFormat="1" ht="12">
      <c r="A384" s="90">
        <v>455</v>
      </c>
      <c r="B384" s="90">
        <v>455128181</v>
      </c>
      <c r="C384" s="89" t="s">
        <v>207</v>
      </c>
      <c r="D384" s="90">
        <v>128</v>
      </c>
      <c r="E384" s="91" t="s">
        <v>128</v>
      </c>
      <c r="F384" s="90">
        <v>181</v>
      </c>
      <c r="G384" s="89" t="s">
        <v>83</v>
      </c>
      <c r="H384" s="107">
        <v>1</v>
      </c>
      <c r="I384" s="92">
        <v>9305</v>
      </c>
      <c r="J384" s="92">
        <v>442</v>
      </c>
      <c r="K384" s="92">
        <v>937.65</v>
      </c>
      <c r="M384" s="92">
        <f t="shared" si="10"/>
        <v>0</v>
      </c>
      <c r="N384" s="92">
        <f t="shared" si="11"/>
        <v>627.57531536291208</v>
      </c>
      <c r="O384" s="92"/>
      <c r="P384" s="183"/>
      <c r="Q384" s="183"/>
    </row>
    <row r="385" spans="1:17" s="89" customFormat="1" ht="12">
      <c r="A385" s="90">
        <v>455</v>
      </c>
      <c r="B385" s="90">
        <v>455128211</v>
      </c>
      <c r="C385" s="89" t="s">
        <v>207</v>
      </c>
      <c r="D385" s="90">
        <v>128</v>
      </c>
      <c r="E385" s="91" t="s">
        <v>128</v>
      </c>
      <c r="F385" s="90">
        <v>211</v>
      </c>
      <c r="G385" s="89" t="s">
        <v>91</v>
      </c>
      <c r="H385" s="107">
        <v>1</v>
      </c>
      <c r="I385" s="92">
        <v>10752.007650935375</v>
      </c>
      <c r="J385" s="92">
        <v>2023</v>
      </c>
      <c r="K385" s="92">
        <v>937.65</v>
      </c>
      <c r="M385" s="92">
        <f t="shared" si="10"/>
        <v>1251.8172710547133</v>
      </c>
      <c r="N385" s="92">
        <f t="shared" si="11"/>
        <v>1951.1121299478709</v>
      </c>
      <c r="O385" s="92"/>
      <c r="P385" s="183"/>
      <c r="Q385" s="183"/>
    </row>
    <row r="386" spans="1:17" s="89" customFormat="1" ht="12">
      <c r="A386" s="90">
        <v>456</v>
      </c>
      <c r="B386" s="90">
        <v>456160009</v>
      </c>
      <c r="C386" s="89" t="s">
        <v>209</v>
      </c>
      <c r="D386" s="90">
        <v>160</v>
      </c>
      <c r="E386" s="91" t="s">
        <v>140</v>
      </c>
      <c r="F386" s="90">
        <v>9</v>
      </c>
      <c r="G386" s="89" t="s">
        <v>89</v>
      </c>
      <c r="H386" s="107">
        <v>2</v>
      </c>
      <c r="I386" s="92">
        <v>6532</v>
      </c>
      <c r="J386" s="92">
        <v>4084</v>
      </c>
      <c r="K386" s="92">
        <v>937.65</v>
      </c>
      <c r="M386" s="92">
        <f t="shared" si="10"/>
        <v>2280.6048809806762</v>
      </c>
      <c r="N386" s="92">
        <f t="shared" si="11"/>
        <v>4174.1013507461466</v>
      </c>
      <c r="O386" s="92"/>
      <c r="P386" s="183"/>
      <c r="Q386" s="183"/>
    </row>
    <row r="387" spans="1:17" s="89" customFormat="1" ht="12">
      <c r="A387" s="90">
        <v>456</v>
      </c>
      <c r="B387" s="90">
        <v>456160031</v>
      </c>
      <c r="C387" s="89" t="s">
        <v>209</v>
      </c>
      <c r="D387" s="90">
        <v>160</v>
      </c>
      <c r="E387" s="91" t="s">
        <v>140</v>
      </c>
      <c r="F387" s="90">
        <v>31</v>
      </c>
      <c r="G387" s="89" t="s">
        <v>80</v>
      </c>
      <c r="H387" s="107">
        <v>6</v>
      </c>
      <c r="I387" s="92">
        <v>9692</v>
      </c>
      <c r="J387" s="92">
        <v>4560</v>
      </c>
      <c r="K387" s="92">
        <v>937.65</v>
      </c>
      <c r="M387" s="92">
        <f t="shared" si="10"/>
        <v>2566.5319221299378</v>
      </c>
      <c r="N387" s="92">
        <f t="shared" si="11"/>
        <v>4619.735945335713</v>
      </c>
      <c r="O387" s="92"/>
      <c r="P387" s="183"/>
      <c r="Q387" s="183"/>
    </row>
    <row r="388" spans="1:17" s="89" customFormat="1" ht="12">
      <c r="A388" s="90">
        <v>456</v>
      </c>
      <c r="B388" s="90">
        <v>456160056</v>
      </c>
      <c r="C388" s="89" t="s">
        <v>209</v>
      </c>
      <c r="D388" s="90">
        <v>160</v>
      </c>
      <c r="E388" s="91" t="s">
        <v>140</v>
      </c>
      <c r="F388" s="90">
        <v>56</v>
      </c>
      <c r="G388" s="89" t="s">
        <v>139</v>
      </c>
      <c r="H388" s="107">
        <v>6</v>
      </c>
      <c r="I388" s="92">
        <v>12278</v>
      </c>
      <c r="J388" s="92">
        <v>4152</v>
      </c>
      <c r="K388" s="92">
        <v>937.65</v>
      </c>
      <c r="M388" s="92">
        <f t="shared" si="10"/>
        <v>1844.7879896723225</v>
      </c>
      <c r="N388" s="92">
        <f t="shared" si="11"/>
        <v>4769.8367487295327</v>
      </c>
      <c r="O388" s="92"/>
      <c r="P388" s="183"/>
      <c r="Q388" s="183"/>
    </row>
    <row r="389" spans="1:17" s="89" customFormat="1" ht="12">
      <c r="A389" s="90">
        <v>456</v>
      </c>
      <c r="B389" s="90">
        <v>456160079</v>
      </c>
      <c r="C389" s="89" t="s">
        <v>209</v>
      </c>
      <c r="D389" s="90">
        <v>160</v>
      </c>
      <c r="E389" s="91" t="s">
        <v>140</v>
      </c>
      <c r="F389" s="90">
        <v>79</v>
      </c>
      <c r="G389" s="89" t="s">
        <v>90</v>
      </c>
      <c r="H389" s="107">
        <v>34</v>
      </c>
      <c r="I389" s="92">
        <v>13264</v>
      </c>
      <c r="J389" s="92">
        <v>241</v>
      </c>
      <c r="K389" s="92">
        <v>937.65</v>
      </c>
      <c r="M389" s="92">
        <f t="shared" si="10"/>
        <v>0</v>
      </c>
      <c r="N389" s="92">
        <f t="shared" si="11"/>
        <v>1343.748556797309</v>
      </c>
      <c r="O389" s="92"/>
      <c r="P389" s="183"/>
      <c r="Q389" s="183"/>
    </row>
    <row r="390" spans="1:17" s="89" customFormat="1" ht="12">
      <c r="A390" s="90">
        <v>456</v>
      </c>
      <c r="B390" s="90">
        <v>456160128</v>
      </c>
      <c r="C390" s="89" t="s">
        <v>209</v>
      </c>
      <c r="D390" s="90">
        <v>160</v>
      </c>
      <c r="E390" s="91" t="s">
        <v>140</v>
      </c>
      <c r="F390" s="90">
        <v>128</v>
      </c>
      <c r="G390" s="89" t="s">
        <v>128</v>
      </c>
      <c r="H390" s="107">
        <v>1</v>
      </c>
      <c r="I390" s="92">
        <v>12921</v>
      </c>
      <c r="J390" s="92">
        <v>922</v>
      </c>
      <c r="K390" s="92">
        <v>937.65</v>
      </c>
      <c r="M390" s="92">
        <f t="shared" si="10"/>
        <v>0</v>
      </c>
      <c r="N390" s="92">
        <f t="shared" si="11"/>
        <v>657.36972465210783</v>
      </c>
      <c r="O390" s="92"/>
      <c r="P390" s="183"/>
      <c r="Q390" s="183"/>
    </row>
    <row r="391" spans="1:17" s="89" customFormat="1" ht="12">
      <c r="A391" s="90">
        <v>456</v>
      </c>
      <c r="B391" s="90">
        <v>456160149</v>
      </c>
      <c r="C391" s="89" t="s">
        <v>209</v>
      </c>
      <c r="D391" s="90">
        <v>160</v>
      </c>
      <c r="E391" s="91" t="s">
        <v>140</v>
      </c>
      <c r="F391" s="90">
        <v>149</v>
      </c>
      <c r="G391" s="89" t="s">
        <v>81</v>
      </c>
      <c r="H391" s="107">
        <v>5</v>
      </c>
      <c r="I391" s="92">
        <v>10465</v>
      </c>
      <c r="J391" s="92">
        <v>0</v>
      </c>
      <c r="K391" s="92">
        <v>937.65</v>
      </c>
      <c r="M391" s="92">
        <f t="shared" si="10"/>
        <v>0</v>
      </c>
      <c r="N391" s="92">
        <f t="shared" si="11"/>
        <v>219.97037607772472</v>
      </c>
      <c r="O391" s="92"/>
      <c r="P391" s="183"/>
      <c r="Q391" s="183"/>
    </row>
    <row r="392" spans="1:17" s="89" customFormat="1" ht="12">
      <c r="A392" s="90">
        <v>456</v>
      </c>
      <c r="B392" s="90">
        <v>456160153</v>
      </c>
      <c r="C392" s="89" t="s">
        <v>209</v>
      </c>
      <c r="D392" s="90">
        <v>160</v>
      </c>
      <c r="E392" s="91" t="s">
        <v>140</v>
      </c>
      <c r="F392" s="90">
        <v>153</v>
      </c>
      <c r="G392" s="89" t="s">
        <v>112</v>
      </c>
      <c r="H392" s="107">
        <v>2</v>
      </c>
      <c r="I392" s="92">
        <v>15020</v>
      </c>
      <c r="J392" s="92">
        <v>116</v>
      </c>
      <c r="K392" s="92">
        <v>937.65</v>
      </c>
      <c r="M392" s="92">
        <f t="shared" si="10"/>
        <v>55.78807947372843</v>
      </c>
      <c r="N392" s="92">
        <f t="shared" si="11"/>
        <v>794.72974884635005</v>
      </c>
      <c r="O392" s="92"/>
      <c r="P392" s="183"/>
      <c r="Q392" s="183"/>
    </row>
    <row r="393" spans="1:17" s="89" customFormat="1" ht="12">
      <c r="A393" s="90">
        <v>456</v>
      </c>
      <c r="B393" s="90">
        <v>456160160</v>
      </c>
      <c r="C393" s="89" t="s">
        <v>209</v>
      </c>
      <c r="D393" s="90">
        <v>160</v>
      </c>
      <c r="E393" s="91" t="s">
        <v>140</v>
      </c>
      <c r="F393" s="90">
        <v>160</v>
      </c>
      <c r="G393" s="89" t="s">
        <v>140</v>
      </c>
      <c r="H393" s="107">
        <v>730</v>
      </c>
      <c r="I393" s="92">
        <v>13217</v>
      </c>
      <c r="J393" s="92">
        <v>32</v>
      </c>
      <c r="K393" s="92">
        <v>937.65</v>
      </c>
      <c r="M393" s="92">
        <f t="shared" si="10"/>
        <v>0</v>
      </c>
      <c r="N393" s="92">
        <f t="shared" si="11"/>
        <v>578.59391630209029</v>
      </c>
      <c r="O393" s="92"/>
      <c r="P393" s="183"/>
      <c r="Q393" s="183"/>
    </row>
    <row r="394" spans="1:17" s="89" customFormat="1" ht="12">
      <c r="A394" s="90">
        <v>456</v>
      </c>
      <c r="B394" s="90">
        <v>456160170</v>
      </c>
      <c r="C394" s="89" t="s">
        <v>209</v>
      </c>
      <c r="D394" s="90">
        <v>160</v>
      </c>
      <c r="E394" s="91" t="s">
        <v>140</v>
      </c>
      <c r="F394" s="90">
        <v>170</v>
      </c>
      <c r="G394" s="89" t="s">
        <v>67</v>
      </c>
      <c r="H394" s="107">
        <v>2</v>
      </c>
      <c r="I394" s="92">
        <v>11547</v>
      </c>
      <c r="J394" s="92">
        <v>3689</v>
      </c>
      <c r="K394" s="92">
        <v>937.65</v>
      </c>
      <c r="M394" s="92">
        <f t="shared" ref="M394:M457" si="12">IF(VLOOKUP(F394,rabovefnd,16)&lt;100,0,((VLOOKUP(F394,rabovefnd,16)/100*I394)-I394))</f>
        <v>2491.0435882298316</v>
      </c>
      <c r="N394" s="92">
        <f t="shared" ref="N394:N457" si="13">IF(VLOOKUP(F394,rabovefnd,17)&lt;100,0,((VLOOKUP(F394,rabovefnd,17)/100)*I394)-I394)</f>
        <v>4510.6747607512716</v>
      </c>
      <c r="O394" s="92"/>
      <c r="P394" s="183"/>
      <c r="Q394" s="183"/>
    </row>
    <row r="395" spans="1:17" s="89" customFormat="1" ht="12">
      <c r="A395" s="90">
        <v>456</v>
      </c>
      <c r="B395" s="90">
        <v>456160295</v>
      </c>
      <c r="C395" s="89" t="s">
        <v>209</v>
      </c>
      <c r="D395" s="90">
        <v>160</v>
      </c>
      <c r="E395" s="91" t="s">
        <v>140</v>
      </c>
      <c r="F395" s="90">
        <v>295</v>
      </c>
      <c r="G395" s="89" t="s">
        <v>141</v>
      </c>
      <c r="H395" s="107">
        <v>5</v>
      </c>
      <c r="I395" s="92">
        <v>12465</v>
      </c>
      <c r="J395" s="92">
        <v>6897</v>
      </c>
      <c r="K395" s="92">
        <v>937.65</v>
      </c>
      <c r="M395" s="92">
        <f t="shared" si="12"/>
        <v>2207.1594109747348</v>
      </c>
      <c r="N395" s="92">
        <f t="shared" si="13"/>
        <v>6753.3892466522593</v>
      </c>
      <c r="O395" s="92"/>
      <c r="P395" s="183"/>
      <c r="Q395" s="183"/>
    </row>
    <row r="396" spans="1:17" s="89" customFormat="1" ht="12">
      <c r="A396" s="90">
        <v>456</v>
      </c>
      <c r="B396" s="90">
        <v>456160301</v>
      </c>
      <c r="C396" s="89" t="s">
        <v>209</v>
      </c>
      <c r="D396" s="90">
        <v>160</v>
      </c>
      <c r="E396" s="91" t="s">
        <v>140</v>
      </c>
      <c r="F396" s="90">
        <v>301</v>
      </c>
      <c r="G396" s="89" t="s">
        <v>138</v>
      </c>
      <c r="H396" s="107">
        <v>1</v>
      </c>
      <c r="I396" s="92">
        <v>11507</v>
      </c>
      <c r="J396" s="92">
        <v>4678</v>
      </c>
      <c r="K396" s="92">
        <v>937.65</v>
      </c>
      <c r="M396" s="92">
        <f t="shared" si="12"/>
        <v>1898.1724505987677</v>
      </c>
      <c r="N396" s="92">
        <f t="shared" si="13"/>
        <v>5032.1842770431904</v>
      </c>
      <c r="O396" s="92"/>
      <c r="P396" s="183"/>
      <c r="Q396" s="183"/>
    </row>
    <row r="397" spans="1:17" s="89" customFormat="1" ht="12">
      <c r="A397" s="90">
        <v>456</v>
      </c>
      <c r="B397" s="90">
        <v>456160673</v>
      </c>
      <c r="C397" s="89" t="s">
        <v>209</v>
      </c>
      <c r="D397" s="90">
        <v>160</v>
      </c>
      <c r="E397" s="91" t="s">
        <v>140</v>
      </c>
      <c r="F397" s="90">
        <v>673</v>
      </c>
      <c r="G397" s="89" t="s">
        <v>143</v>
      </c>
      <c r="H397" s="107">
        <v>2</v>
      </c>
      <c r="I397" s="92">
        <v>11737</v>
      </c>
      <c r="J397" s="92">
        <v>6202</v>
      </c>
      <c r="K397" s="92">
        <v>937.65</v>
      </c>
      <c r="M397" s="92">
        <f t="shared" si="12"/>
        <v>2349.9123824763574</v>
      </c>
      <c r="N397" s="92">
        <f t="shared" si="13"/>
        <v>5950.7305390114925</v>
      </c>
      <c r="O397" s="92"/>
      <c r="P397" s="183"/>
      <c r="Q397" s="183"/>
    </row>
    <row r="398" spans="1:17" s="89" customFormat="1" ht="12">
      <c r="A398" s="90">
        <v>456</v>
      </c>
      <c r="B398" s="90">
        <v>456160735</v>
      </c>
      <c r="C398" s="89" t="s">
        <v>209</v>
      </c>
      <c r="D398" s="90">
        <v>160</v>
      </c>
      <c r="E398" s="91" t="s">
        <v>140</v>
      </c>
      <c r="F398" s="90">
        <v>735</v>
      </c>
      <c r="G398" s="89" t="s">
        <v>125</v>
      </c>
      <c r="H398" s="107">
        <v>4</v>
      </c>
      <c r="I398" s="92">
        <v>15583</v>
      </c>
      <c r="J398" s="92">
        <v>6083</v>
      </c>
      <c r="K398" s="92">
        <v>937.65</v>
      </c>
      <c r="M398" s="92">
        <f t="shared" si="12"/>
        <v>1759.738934192148</v>
      </c>
      <c r="N398" s="92">
        <f t="shared" si="13"/>
        <v>6475.4700929920691</v>
      </c>
      <c r="O398" s="92"/>
      <c r="P398" s="183"/>
      <c r="Q398" s="183"/>
    </row>
    <row r="399" spans="1:17" s="89" customFormat="1" ht="12">
      <c r="A399" s="90">
        <v>458</v>
      </c>
      <c r="B399" s="90">
        <v>458160031</v>
      </c>
      <c r="C399" s="89" t="s">
        <v>210</v>
      </c>
      <c r="D399" s="90">
        <v>160</v>
      </c>
      <c r="E399" s="91" t="s">
        <v>140</v>
      </c>
      <c r="F399" s="90">
        <v>31</v>
      </c>
      <c r="G399" s="89" t="s">
        <v>80</v>
      </c>
      <c r="H399" s="107">
        <v>4</v>
      </c>
      <c r="I399" s="92">
        <v>14723</v>
      </c>
      <c r="J399" s="92">
        <v>6927</v>
      </c>
      <c r="K399" s="92">
        <v>937.65</v>
      </c>
      <c r="M399" s="92">
        <f t="shared" si="12"/>
        <v>3898.7876072553736</v>
      </c>
      <c r="N399" s="92">
        <f t="shared" si="13"/>
        <v>7017.7850106456572</v>
      </c>
      <c r="O399" s="92"/>
      <c r="P399" s="183"/>
      <c r="Q399" s="183"/>
    </row>
    <row r="400" spans="1:17" s="89" customFormat="1" ht="12">
      <c r="A400" s="90">
        <v>458</v>
      </c>
      <c r="B400" s="90">
        <v>458160056</v>
      </c>
      <c r="C400" s="89" t="s">
        <v>210</v>
      </c>
      <c r="D400" s="90">
        <v>160</v>
      </c>
      <c r="E400" s="91" t="s">
        <v>140</v>
      </c>
      <c r="F400" s="90">
        <v>56</v>
      </c>
      <c r="G400" s="89" t="s">
        <v>139</v>
      </c>
      <c r="H400" s="107">
        <v>5</v>
      </c>
      <c r="I400" s="92">
        <v>10607.145539906103</v>
      </c>
      <c r="J400" s="92">
        <v>3587</v>
      </c>
      <c r="K400" s="92">
        <v>937.65</v>
      </c>
      <c r="M400" s="92">
        <f t="shared" si="12"/>
        <v>1593.7395908718954</v>
      </c>
      <c r="N400" s="92">
        <f t="shared" si="13"/>
        <v>4120.7324153255176</v>
      </c>
      <c r="O400" s="92"/>
      <c r="P400" s="183"/>
      <c r="Q400" s="183"/>
    </row>
    <row r="401" spans="1:17" s="89" customFormat="1" ht="12">
      <c r="A401" s="90">
        <v>458</v>
      </c>
      <c r="B401" s="90">
        <v>458160079</v>
      </c>
      <c r="C401" s="89" t="s">
        <v>210</v>
      </c>
      <c r="D401" s="90">
        <v>160</v>
      </c>
      <c r="E401" s="91" t="s">
        <v>140</v>
      </c>
      <c r="F401" s="90">
        <v>79</v>
      </c>
      <c r="G401" s="89" t="s">
        <v>90</v>
      </c>
      <c r="H401" s="107">
        <v>31</v>
      </c>
      <c r="I401" s="92">
        <v>13208</v>
      </c>
      <c r="J401" s="92">
        <v>240</v>
      </c>
      <c r="K401" s="92">
        <v>937.65</v>
      </c>
      <c r="M401" s="92">
        <f t="shared" si="12"/>
        <v>0</v>
      </c>
      <c r="N401" s="92">
        <f t="shared" si="13"/>
        <v>1338.07531198574</v>
      </c>
      <c r="O401" s="92"/>
      <c r="P401" s="183"/>
      <c r="Q401" s="183"/>
    </row>
    <row r="402" spans="1:17" s="89" customFormat="1" ht="12">
      <c r="A402" s="90">
        <v>458</v>
      </c>
      <c r="B402" s="90">
        <v>458160160</v>
      </c>
      <c r="C402" s="89" t="s">
        <v>210</v>
      </c>
      <c r="D402" s="90">
        <v>160</v>
      </c>
      <c r="E402" s="91" t="s">
        <v>140</v>
      </c>
      <c r="F402" s="90">
        <v>160</v>
      </c>
      <c r="G402" s="89" t="s">
        <v>140</v>
      </c>
      <c r="H402" s="107">
        <v>78</v>
      </c>
      <c r="I402" s="92">
        <v>14386</v>
      </c>
      <c r="J402" s="92">
        <v>35</v>
      </c>
      <c r="K402" s="92">
        <v>937.65</v>
      </c>
      <c r="M402" s="92">
        <f t="shared" si="12"/>
        <v>0</v>
      </c>
      <c r="N402" s="92">
        <f t="shared" si="13"/>
        <v>629.76863735506231</v>
      </c>
      <c r="O402" s="92"/>
      <c r="P402" s="183"/>
      <c r="Q402" s="183"/>
    </row>
    <row r="403" spans="1:17" s="89" customFormat="1" ht="12">
      <c r="A403" s="90">
        <v>458</v>
      </c>
      <c r="B403" s="90">
        <v>458160301</v>
      </c>
      <c r="C403" s="89" t="s">
        <v>210</v>
      </c>
      <c r="D403" s="90">
        <v>160</v>
      </c>
      <c r="E403" s="91" t="s">
        <v>140</v>
      </c>
      <c r="F403" s="90">
        <v>301</v>
      </c>
      <c r="G403" s="89" t="s">
        <v>138</v>
      </c>
      <c r="H403" s="107">
        <v>1</v>
      </c>
      <c r="I403" s="92">
        <v>14680</v>
      </c>
      <c r="J403" s="92">
        <v>5968</v>
      </c>
      <c r="K403" s="92">
        <v>937.65</v>
      </c>
      <c r="M403" s="92">
        <f t="shared" si="12"/>
        <v>2421.5843899183019</v>
      </c>
      <c r="N403" s="92">
        <f t="shared" si="13"/>
        <v>6419.7849297813555</v>
      </c>
      <c r="O403" s="92"/>
      <c r="P403" s="183"/>
      <c r="Q403" s="183"/>
    </row>
    <row r="404" spans="1:17" s="89" customFormat="1" ht="12">
      <c r="A404" s="90">
        <v>458</v>
      </c>
      <c r="B404" s="90">
        <v>458160326</v>
      </c>
      <c r="C404" s="89" t="s">
        <v>210</v>
      </c>
      <c r="D404" s="90">
        <v>160</v>
      </c>
      <c r="E404" s="91" t="s">
        <v>140</v>
      </c>
      <c r="F404" s="90">
        <v>326</v>
      </c>
      <c r="G404" s="89" t="s">
        <v>120</v>
      </c>
      <c r="H404" s="107">
        <v>1</v>
      </c>
      <c r="I404" s="92">
        <v>10766</v>
      </c>
      <c r="J404" s="92">
        <v>3674</v>
      </c>
      <c r="K404" s="92">
        <v>937.65</v>
      </c>
      <c r="M404" s="92">
        <f t="shared" si="12"/>
        <v>1955.3478541426612</v>
      </c>
      <c r="N404" s="92">
        <f t="shared" si="13"/>
        <v>4073.5596228995855</v>
      </c>
      <c r="O404" s="92"/>
      <c r="P404" s="183"/>
      <c r="Q404" s="183"/>
    </row>
    <row r="405" spans="1:17" s="89" customFormat="1" ht="12">
      <c r="A405" s="90">
        <v>463</v>
      </c>
      <c r="B405" s="90">
        <v>463035035</v>
      </c>
      <c r="C405" s="89" t="s">
        <v>211</v>
      </c>
      <c r="D405" s="90">
        <v>35</v>
      </c>
      <c r="E405" s="91" t="s">
        <v>12</v>
      </c>
      <c r="F405" s="90">
        <v>35</v>
      </c>
      <c r="G405" s="89" t="s">
        <v>12</v>
      </c>
      <c r="H405" s="107">
        <v>571</v>
      </c>
      <c r="I405" s="92">
        <v>14036</v>
      </c>
      <c r="J405" s="92">
        <v>4786</v>
      </c>
      <c r="K405" s="92">
        <v>937.65</v>
      </c>
      <c r="M405" s="92">
        <f t="shared" si="12"/>
        <v>2095.0851072342612</v>
      </c>
      <c r="N405" s="92">
        <f t="shared" si="13"/>
        <v>4934.3582694250508</v>
      </c>
      <c r="O405" s="92"/>
      <c r="P405" s="183"/>
      <c r="Q405" s="183"/>
    </row>
    <row r="406" spans="1:17" s="89" customFormat="1" ht="12">
      <c r="A406" s="90">
        <v>463</v>
      </c>
      <c r="B406" s="90">
        <v>463035057</v>
      </c>
      <c r="C406" s="89" t="s">
        <v>211</v>
      </c>
      <c r="D406" s="90">
        <v>35</v>
      </c>
      <c r="E406" s="91" t="s">
        <v>12</v>
      </c>
      <c r="F406" s="90">
        <v>57</v>
      </c>
      <c r="G406" s="89" t="s">
        <v>14</v>
      </c>
      <c r="H406" s="107">
        <v>1</v>
      </c>
      <c r="I406" s="92">
        <v>12440</v>
      </c>
      <c r="J406" s="92">
        <v>333</v>
      </c>
      <c r="K406" s="92">
        <v>937.65</v>
      </c>
      <c r="M406" s="92">
        <f t="shared" si="12"/>
        <v>0</v>
      </c>
      <c r="N406" s="92">
        <f t="shared" si="13"/>
        <v>655.42137125026966</v>
      </c>
      <c r="O406" s="92"/>
      <c r="P406" s="183"/>
      <c r="Q406" s="183"/>
    </row>
    <row r="407" spans="1:17" s="89" customFormat="1" ht="12">
      <c r="A407" s="90">
        <v>463</v>
      </c>
      <c r="B407" s="90">
        <v>463035133</v>
      </c>
      <c r="C407" s="89" t="s">
        <v>211</v>
      </c>
      <c r="D407" s="90">
        <v>35</v>
      </c>
      <c r="E407" s="91" t="s">
        <v>12</v>
      </c>
      <c r="F407" s="90">
        <v>133</v>
      </c>
      <c r="G407" s="89" t="s">
        <v>61</v>
      </c>
      <c r="H407" s="107">
        <v>1</v>
      </c>
      <c r="I407" s="92">
        <v>11958.499763432394</v>
      </c>
      <c r="J407" s="92">
        <v>2365</v>
      </c>
      <c r="K407" s="92">
        <v>937.65</v>
      </c>
      <c r="M407" s="92">
        <f t="shared" si="12"/>
        <v>1932.5296018135741</v>
      </c>
      <c r="N407" s="92">
        <f t="shared" si="13"/>
        <v>3747.8556357128073</v>
      </c>
      <c r="O407" s="92"/>
      <c r="P407" s="183"/>
      <c r="Q407" s="183"/>
    </row>
    <row r="408" spans="1:17" s="89" customFormat="1" ht="12">
      <c r="A408" s="90">
        <v>463</v>
      </c>
      <c r="B408" s="90">
        <v>463035207</v>
      </c>
      <c r="C408" s="89" t="s">
        <v>211</v>
      </c>
      <c r="D408" s="90">
        <v>35</v>
      </c>
      <c r="E408" s="91" t="s">
        <v>12</v>
      </c>
      <c r="F408" s="90">
        <v>207</v>
      </c>
      <c r="G408" s="89" t="s">
        <v>26</v>
      </c>
      <c r="H408" s="107">
        <v>1</v>
      </c>
      <c r="I408" s="92">
        <v>11191.073589537058</v>
      </c>
      <c r="J408" s="92">
        <v>7175</v>
      </c>
      <c r="K408" s="92">
        <v>937.65</v>
      </c>
      <c r="M408" s="92">
        <f t="shared" si="12"/>
        <v>4914.2465949837861</v>
      </c>
      <c r="N408" s="92">
        <f t="shared" si="13"/>
        <v>7512.3019627884551</v>
      </c>
      <c r="O408" s="92"/>
      <c r="P408" s="183"/>
      <c r="Q408" s="183"/>
    </row>
    <row r="409" spans="1:17" s="89" customFormat="1" ht="12">
      <c r="A409" s="90">
        <v>463</v>
      </c>
      <c r="B409" s="90">
        <v>463035220</v>
      </c>
      <c r="C409" s="89" t="s">
        <v>211</v>
      </c>
      <c r="D409" s="90">
        <v>35</v>
      </c>
      <c r="E409" s="91" t="s">
        <v>12</v>
      </c>
      <c r="F409" s="90">
        <v>220</v>
      </c>
      <c r="G409" s="89" t="s">
        <v>27</v>
      </c>
      <c r="H409" s="107">
        <v>3</v>
      </c>
      <c r="I409" s="92">
        <v>9576</v>
      </c>
      <c r="J409" s="92">
        <v>4105</v>
      </c>
      <c r="K409" s="92">
        <v>937.65</v>
      </c>
      <c r="M409" s="92">
        <f t="shared" si="12"/>
        <v>2126.2544148660327</v>
      </c>
      <c r="N409" s="92">
        <f t="shared" si="13"/>
        <v>3898.1056786041536</v>
      </c>
      <c r="O409" s="92"/>
      <c r="P409" s="183"/>
      <c r="Q409" s="183"/>
    </row>
    <row r="410" spans="1:17" s="89" customFormat="1" ht="12">
      <c r="A410" s="90">
        <v>463</v>
      </c>
      <c r="B410" s="90">
        <v>463035244</v>
      </c>
      <c r="C410" s="89" t="s">
        <v>211</v>
      </c>
      <c r="D410" s="90">
        <v>35</v>
      </c>
      <c r="E410" s="91" t="s">
        <v>12</v>
      </c>
      <c r="F410" s="90">
        <v>244</v>
      </c>
      <c r="G410" s="89" t="s">
        <v>28</v>
      </c>
      <c r="H410" s="107">
        <v>6</v>
      </c>
      <c r="I410" s="92">
        <v>12909</v>
      </c>
      <c r="J410" s="92">
        <v>4655</v>
      </c>
      <c r="K410" s="92">
        <v>937.65</v>
      </c>
      <c r="M410" s="92">
        <f t="shared" si="12"/>
        <v>3341.2793340477911</v>
      </c>
      <c r="N410" s="92">
        <f t="shared" si="13"/>
        <v>5230.5900352891877</v>
      </c>
      <c r="O410" s="92"/>
      <c r="P410" s="183"/>
      <c r="Q410" s="183"/>
    </row>
    <row r="411" spans="1:17" s="89" customFormat="1" ht="12">
      <c r="A411" s="90">
        <v>463</v>
      </c>
      <c r="B411" s="90">
        <v>463035285</v>
      </c>
      <c r="C411" s="89" t="s">
        <v>211</v>
      </c>
      <c r="D411" s="90">
        <v>35</v>
      </c>
      <c r="E411" s="91" t="s">
        <v>12</v>
      </c>
      <c r="F411" s="90">
        <v>285</v>
      </c>
      <c r="G411" s="89" t="s">
        <v>29</v>
      </c>
      <c r="H411" s="107">
        <v>1</v>
      </c>
      <c r="I411" s="92">
        <v>14608</v>
      </c>
      <c r="J411" s="92">
        <v>4139</v>
      </c>
      <c r="K411" s="92">
        <v>937.65</v>
      </c>
      <c r="M411" s="92">
        <f t="shared" si="12"/>
        <v>1785.9082545981546</v>
      </c>
      <c r="N411" s="92">
        <f t="shared" si="13"/>
        <v>4474.0365806935552</v>
      </c>
      <c r="O411" s="92"/>
      <c r="P411" s="183"/>
      <c r="Q411" s="183"/>
    </row>
    <row r="412" spans="1:17" s="89" customFormat="1" ht="12">
      <c r="A412" s="90">
        <v>463</v>
      </c>
      <c r="B412" s="90">
        <v>463035293</v>
      </c>
      <c r="C412" s="89" t="s">
        <v>211</v>
      </c>
      <c r="D412" s="90">
        <v>35</v>
      </c>
      <c r="E412" s="91" t="s">
        <v>12</v>
      </c>
      <c r="F412" s="90">
        <v>293</v>
      </c>
      <c r="G412" s="89" t="s">
        <v>177</v>
      </c>
      <c r="H412" s="107">
        <v>2</v>
      </c>
      <c r="I412" s="92">
        <v>9926</v>
      </c>
      <c r="J412" s="92">
        <v>597</v>
      </c>
      <c r="K412" s="92">
        <v>937.65</v>
      </c>
      <c r="M412" s="92">
        <f t="shared" si="12"/>
        <v>0</v>
      </c>
      <c r="N412" s="92">
        <f t="shared" si="13"/>
        <v>852.40032415828318</v>
      </c>
      <c r="O412" s="92"/>
      <c r="P412" s="183"/>
      <c r="Q412" s="183"/>
    </row>
    <row r="413" spans="1:17" s="89" customFormat="1" ht="12">
      <c r="A413" s="90">
        <v>463</v>
      </c>
      <c r="B413" s="90">
        <v>463035307</v>
      </c>
      <c r="C413" s="89" t="s">
        <v>211</v>
      </c>
      <c r="D413" s="90">
        <v>35</v>
      </c>
      <c r="E413" s="91" t="s">
        <v>12</v>
      </c>
      <c r="F413" s="90">
        <v>307</v>
      </c>
      <c r="G413" s="89" t="s">
        <v>178</v>
      </c>
      <c r="H413" s="107">
        <v>2</v>
      </c>
      <c r="I413" s="92">
        <v>14164</v>
      </c>
      <c r="J413" s="92">
        <v>5955</v>
      </c>
      <c r="K413" s="92">
        <v>937.65</v>
      </c>
      <c r="M413" s="92">
        <f t="shared" si="12"/>
        <v>2483.2583809071693</v>
      </c>
      <c r="N413" s="92">
        <f t="shared" si="13"/>
        <v>5561.8920495659222</v>
      </c>
      <c r="O413" s="92"/>
      <c r="P413" s="183"/>
      <c r="Q413" s="183"/>
    </row>
    <row r="414" spans="1:17" s="89" customFormat="1" ht="12">
      <c r="A414" s="90">
        <v>464</v>
      </c>
      <c r="B414" s="90">
        <v>464168030</v>
      </c>
      <c r="C414" s="89" t="s">
        <v>212</v>
      </c>
      <c r="D414" s="90">
        <v>168</v>
      </c>
      <c r="E414" s="91" t="s">
        <v>100</v>
      </c>
      <c r="F414" s="90">
        <v>30</v>
      </c>
      <c r="G414" s="89" t="s">
        <v>98</v>
      </c>
      <c r="H414" s="107">
        <v>2</v>
      </c>
      <c r="I414" s="92">
        <v>9132</v>
      </c>
      <c r="J414" s="92">
        <v>2431</v>
      </c>
      <c r="K414" s="92">
        <v>937.65</v>
      </c>
      <c r="M414" s="92">
        <f t="shared" si="12"/>
        <v>1449.3973804264951</v>
      </c>
      <c r="N414" s="92">
        <f t="shared" si="13"/>
        <v>2514.4574480686333</v>
      </c>
      <c r="O414" s="92"/>
      <c r="P414" s="183"/>
      <c r="Q414" s="183"/>
    </row>
    <row r="415" spans="1:17" s="89" customFormat="1" ht="12">
      <c r="A415" s="90">
        <v>464</v>
      </c>
      <c r="B415" s="90">
        <v>464168163</v>
      </c>
      <c r="C415" s="89" t="s">
        <v>212</v>
      </c>
      <c r="D415" s="90">
        <v>168</v>
      </c>
      <c r="E415" s="91" t="s">
        <v>100</v>
      </c>
      <c r="F415" s="90">
        <v>163</v>
      </c>
      <c r="G415" s="89" t="s">
        <v>17</v>
      </c>
      <c r="H415" s="107">
        <v>15</v>
      </c>
      <c r="I415" s="92">
        <v>10433</v>
      </c>
      <c r="J415" s="92">
        <v>0</v>
      </c>
      <c r="K415" s="92">
        <v>937.65</v>
      </c>
      <c r="M415" s="92">
        <f t="shared" si="12"/>
        <v>0</v>
      </c>
      <c r="N415" s="92">
        <f t="shared" si="13"/>
        <v>440.6749899665283</v>
      </c>
      <c r="O415" s="92"/>
      <c r="P415" s="183"/>
      <c r="Q415" s="183"/>
    </row>
    <row r="416" spans="1:17" s="89" customFormat="1" ht="12">
      <c r="A416" s="90">
        <v>464</v>
      </c>
      <c r="B416" s="90">
        <v>464168168</v>
      </c>
      <c r="C416" s="89" t="s">
        <v>212</v>
      </c>
      <c r="D416" s="90">
        <v>168</v>
      </c>
      <c r="E416" s="91" t="s">
        <v>100</v>
      </c>
      <c r="F416" s="90">
        <v>168</v>
      </c>
      <c r="G416" s="89" t="s">
        <v>100</v>
      </c>
      <c r="H416" s="107">
        <v>136</v>
      </c>
      <c r="I416" s="92">
        <v>9800</v>
      </c>
      <c r="J416" s="92">
        <v>5211</v>
      </c>
      <c r="K416" s="92">
        <v>937.65</v>
      </c>
      <c r="M416" s="92">
        <f t="shared" si="12"/>
        <v>3210.4085431111725</v>
      </c>
      <c r="N416" s="92">
        <f t="shared" si="13"/>
        <v>5286.6814679745785</v>
      </c>
      <c r="O416" s="92"/>
      <c r="P416" s="183"/>
      <c r="Q416" s="183"/>
    </row>
    <row r="417" spans="1:17" s="89" customFormat="1" ht="12">
      <c r="A417" s="90">
        <v>464</v>
      </c>
      <c r="B417" s="90">
        <v>464168196</v>
      </c>
      <c r="C417" s="89" t="s">
        <v>212</v>
      </c>
      <c r="D417" s="90">
        <v>168</v>
      </c>
      <c r="E417" s="91" t="s">
        <v>100</v>
      </c>
      <c r="F417" s="90">
        <v>196</v>
      </c>
      <c r="G417" s="89" t="s">
        <v>213</v>
      </c>
      <c r="H417" s="107">
        <v>7</v>
      </c>
      <c r="I417" s="92">
        <v>9778</v>
      </c>
      <c r="J417" s="92">
        <v>5642</v>
      </c>
      <c r="K417" s="92">
        <v>937.65</v>
      </c>
      <c r="M417" s="92">
        <f t="shared" si="12"/>
        <v>756.9764457737765</v>
      </c>
      <c r="N417" s="92">
        <f t="shared" si="13"/>
        <v>5408.0138943028796</v>
      </c>
      <c r="O417" s="92"/>
      <c r="P417" s="183"/>
      <c r="Q417" s="183"/>
    </row>
    <row r="418" spans="1:17" s="89" customFormat="1" ht="12">
      <c r="A418" s="90">
        <v>464</v>
      </c>
      <c r="B418" s="90">
        <v>464168229</v>
      </c>
      <c r="C418" s="89" t="s">
        <v>212</v>
      </c>
      <c r="D418" s="90">
        <v>168</v>
      </c>
      <c r="E418" s="91" t="s">
        <v>100</v>
      </c>
      <c r="F418" s="90">
        <v>229</v>
      </c>
      <c r="G418" s="89" t="s">
        <v>101</v>
      </c>
      <c r="H418" s="107">
        <v>5</v>
      </c>
      <c r="I418" s="92">
        <v>12749</v>
      </c>
      <c r="J418" s="92">
        <v>2083</v>
      </c>
      <c r="K418" s="92">
        <v>937.65</v>
      </c>
      <c r="M418" s="92">
        <f t="shared" si="12"/>
        <v>854.02978149528462</v>
      </c>
      <c r="N418" s="92">
        <f t="shared" si="13"/>
        <v>2441.5978114832124</v>
      </c>
      <c r="O418" s="92"/>
      <c r="P418" s="183"/>
      <c r="Q418" s="183"/>
    </row>
    <row r="419" spans="1:17" s="89" customFormat="1" ht="12">
      <c r="A419" s="90">
        <v>464</v>
      </c>
      <c r="B419" s="90">
        <v>464168258</v>
      </c>
      <c r="C419" s="89" t="s">
        <v>212</v>
      </c>
      <c r="D419" s="90">
        <v>168</v>
      </c>
      <c r="E419" s="91" t="s">
        <v>100</v>
      </c>
      <c r="F419" s="90">
        <v>258</v>
      </c>
      <c r="G419" s="89" t="s">
        <v>102</v>
      </c>
      <c r="H419" s="107">
        <v>9</v>
      </c>
      <c r="I419" s="92">
        <v>9347</v>
      </c>
      <c r="J419" s="92">
        <v>2018</v>
      </c>
      <c r="K419" s="92">
        <v>937.65</v>
      </c>
      <c r="M419" s="92">
        <f t="shared" si="12"/>
        <v>1308.861793987242</v>
      </c>
      <c r="N419" s="92">
        <f t="shared" si="13"/>
        <v>3657.7187242747441</v>
      </c>
      <c r="O419" s="92"/>
      <c r="P419" s="183"/>
      <c r="Q419" s="183"/>
    </row>
    <row r="420" spans="1:17" s="89" customFormat="1" ht="12">
      <c r="A420" s="90">
        <v>464</v>
      </c>
      <c r="B420" s="90">
        <v>464168262</v>
      </c>
      <c r="C420" s="89" t="s">
        <v>212</v>
      </c>
      <c r="D420" s="90">
        <v>168</v>
      </c>
      <c r="E420" s="91" t="s">
        <v>100</v>
      </c>
      <c r="F420" s="90">
        <v>262</v>
      </c>
      <c r="G420" s="89" t="s">
        <v>20</v>
      </c>
      <c r="H420" s="107">
        <v>2</v>
      </c>
      <c r="I420" s="92">
        <v>9305</v>
      </c>
      <c r="J420" s="92">
        <v>3448</v>
      </c>
      <c r="K420" s="92">
        <v>937.65</v>
      </c>
      <c r="M420" s="92">
        <f t="shared" si="12"/>
        <v>2045.0739312473215</v>
      </c>
      <c r="N420" s="92">
        <f t="shared" si="13"/>
        <v>4360.5337654775085</v>
      </c>
      <c r="O420" s="92"/>
      <c r="P420" s="183"/>
      <c r="Q420" s="183"/>
    </row>
    <row r="421" spans="1:17" s="89" customFormat="1" ht="12">
      <c r="A421" s="90">
        <v>464</v>
      </c>
      <c r="B421" s="90">
        <v>464168291</v>
      </c>
      <c r="C421" s="89" t="s">
        <v>212</v>
      </c>
      <c r="D421" s="90">
        <v>168</v>
      </c>
      <c r="E421" s="91" t="s">
        <v>100</v>
      </c>
      <c r="F421" s="90">
        <v>291</v>
      </c>
      <c r="G421" s="89" t="s">
        <v>103</v>
      </c>
      <c r="H421" s="107">
        <v>46</v>
      </c>
      <c r="I421" s="92">
        <v>9451</v>
      </c>
      <c r="J421" s="92">
        <v>4626</v>
      </c>
      <c r="K421" s="92">
        <v>937.65</v>
      </c>
      <c r="M421" s="92">
        <f t="shared" si="12"/>
        <v>3865.4867776713963</v>
      </c>
      <c r="N421" s="92">
        <f t="shared" si="13"/>
        <v>5771.3020275400904</v>
      </c>
      <c r="O421" s="92"/>
      <c r="P421" s="183"/>
      <c r="Q421" s="183"/>
    </row>
    <row r="422" spans="1:17" s="89" customFormat="1" ht="12">
      <c r="A422" s="90">
        <v>466</v>
      </c>
      <c r="B422" s="90">
        <v>466700700</v>
      </c>
      <c r="C422" s="89" t="s">
        <v>214</v>
      </c>
      <c r="D422" s="90">
        <v>700</v>
      </c>
      <c r="E422" s="91" t="s">
        <v>215</v>
      </c>
      <c r="F422" s="90">
        <v>700</v>
      </c>
      <c r="G422" s="89" t="s">
        <v>215</v>
      </c>
      <c r="H422" s="107">
        <v>32</v>
      </c>
      <c r="I422" s="92">
        <v>12710</v>
      </c>
      <c r="J422" s="92">
        <v>13405</v>
      </c>
      <c r="K422" s="92">
        <v>937.65</v>
      </c>
      <c r="M422" s="92">
        <f t="shared" si="12"/>
        <v>11288.498786464559</v>
      </c>
      <c r="N422" s="92">
        <f t="shared" si="13"/>
        <v>14870.486733755828</v>
      </c>
      <c r="O422" s="92"/>
      <c r="P422" s="183"/>
      <c r="Q422" s="183"/>
    </row>
    <row r="423" spans="1:17" s="89" customFormat="1" ht="12">
      <c r="A423" s="90">
        <v>466</v>
      </c>
      <c r="B423" s="90">
        <v>466774089</v>
      </c>
      <c r="C423" s="89" t="s">
        <v>214</v>
      </c>
      <c r="D423" s="90">
        <v>774</v>
      </c>
      <c r="E423" s="91" t="s">
        <v>217</v>
      </c>
      <c r="F423" s="90">
        <v>89</v>
      </c>
      <c r="G423" s="89" t="s">
        <v>218</v>
      </c>
      <c r="H423" s="107">
        <v>32</v>
      </c>
      <c r="I423" s="92">
        <v>11865</v>
      </c>
      <c r="J423" s="92">
        <v>16149</v>
      </c>
      <c r="K423" s="92">
        <v>937.65</v>
      </c>
      <c r="M423" s="92">
        <f t="shared" si="12"/>
        <v>14503.978492479964</v>
      </c>
      <c r="N423" s="92">
        <f t="shared" si="13"/>
        <v>19092.605351730701</v>
      </c>
      <c r="O423" s="92"/>
      <c r="P423" s="183"/>
      <c r="Q423" s="183"/>
    </row>
    <row r="424" spans="1:17" s="89" customFormat="1" ht="12">
      <c r="A424" s="90">
        <v>466</v>
      </c>
      <c r="B424" s="90">
        <v>466774096</v>
      </c>
      <c r="C424" s="89" t="s">
        <v>214</v>
      </c>
      <c r="D424" s="90">
        <v>774</v>
      </c>
      <c r="E424" s="91" t="s">
        <v>217</v>
      </c>
      <c r="F424" s="90">
        <v>96</v>
      </c>
      <c r="G424" s="89" t="s">
        <v>216</v>
      </c>
      <c r="H424" s="107">
        <v>4</v>
      </c>
      <c r="I424" s="92">
        <v>9305</v>
      </c>
      <c r="J424" s="92">
        <v>5065</v>
      </c>
      <c r="K424" s="92">
        <v>937.65</v>
      </c>
      <c r="M424" s="92">
        <f t="shared" si="12"/>
        <v>3687.04706673072</v>
      </c>
      <c r="N424" s="92">
        <f t="shared" si="13"/>
        <v>5030.8575463164125</v>
      </c>
      <c r="O424" s="92"/>
      <c r="P424" s="183"/>
      <c r="Q424" s="183"/>
    </row>
    <row r="425" spans="1:17" s="89" customFormat="1" ht="12">
      <c r="A425" s="90">
        <v>466</v>
      </c>
      <c r="B425" s="90">
        <v>466774221</v>
      </c>
      <c r="C425" s="89" t="s">
        <v>214</v>
      </c>
      <c r="D425" s="90">
        <v>774</v>
      </c>
      <c r="E425" s="91" t="s">
        <v>217</v>
      </c>
      <c r="F425" s="90">
        <v>221</v>
      </c>
      <c r="G425" s="89" t="s">
        <v>219</v>
      </c>
      <c r="H425" s="107">
        <v>35</v>
      </c>
      <c r="I425" s="92">
        <v>11507</v>
      </c>
      <c r="J425" s="92">
        <v>13818</v>
      </c>
      <c r="K425" s="92">
        <v>937.65</v>
      </c>
      <c r="M425" s="92">
        <f t="shared" si="12"/>
        <v>11745.705014554729</v>
      </c>
      <c r="N425" s="92">
        <f t="shared" si="13"/>
        <v>14912.072204134558</v>
      </c>
      <c r="O425" s="92"/>
      <c r="P425" s="183"/>
      <c r="Q425" s="183"/>
    </row>
    <row r="426" spans="1:17" s="89" customFormat="1" ht="12">
      <c r="A426" s="90">
        <v>466</v>
      </c>
      <c r="B426" s="90">
        <v>466774296</v>
      </c>
      <c r="C426" s="89" t="s">
        <v>214</v>
      </c>
      <c r="D426" s="90">
        <v>774</v>
      </c>
      <c r="E426" s="91" t="s">
        <v>217</v>
      </c>
      <c r="F426" s="90">
        <v>296</v>
      </c>
      <c r="G426" s="89" t="s">
        <v>220</v>
      </c>
      <c r="H426" s="107">
        <v>28</v>
      </c>
      <c r="I426" s="92">
        <v>11379</v>
      </c>
      <c r="J426" s="92">
        <v>16626</v>
      </c>
      <c r="K426" s="92">
        <v>937.65</v>
      </c>
      <c r="M426" s="92">
        <f t="shared" si="12"/>
        <v>12061.287612338365</v>
      </c>
      <c r="N426" s="92">
        <f t="shared" si="13"/>
        <v>15275.682009163887</v>
      </c>
      <c r="O426" s="92"/>
      <c r="P426" s="183"/>
      <c r="Q426" s="183"/>
    </row>
    <row r="427" spans="1:17" s="89" customFormat="1" ht="12">
      <c r="A427" s="90">
        <v>466</v>
      </c>
      <c r="B427" s="90">
        <v>466774774</v>
      </c>
      <c r="C427" s="89" t="s">
        <v>214</v>
      </c>
      <c r="D427" s="90">
        <v>774</v>
      </c>
      <c r="E427" s="91" t="s">
        <v>217</v>
      </c>
      <c r="F427" s="90">
        <v>774</v>
      </c>
      <c r="G427" s="89" t="s">
        <v>217</v>
      </c>
      <c r="H427" s="107">
        <v>49</v>
      </c>
      <c r="I427" s="92">
        <v>11066</v>
      </c>
      <c r="J427" s="92">
        <v>18598</v>
      </c>
      <c r="K427" s="92">
        <v>937.65</v>
      </c>
      <c r="M427" s="92">
        <f t="shared" si="12"/>
        <v>19904.559021319845</v>
      </c>
      <c r="N427" s="92">
        <f t="shared" si="13"/>
        <v>24289.430908773204</v>
      </c>
      <c r="O427" s="92"/>
      <c r="P427" s="183"/>
      <c r="Q427" s="183"/>
    </row>
    <row r="428" spans="1:17" s="89" customFormat="1" ht="12">
      <c r="A428" s="90">
        <v>469</v>
      </c>
      <c r="B428" s="90">
        <v>469035018</v>
      </c>
      <c r="C428" s="89" t="s">
        <v>221</v>
      </c>
      <c r="D428" s="90">
        <v>35</v>
      </c>
      <c r="E428" s="91" t="s">
        <v>12</v>
      </c>
      <c r="F428" s="90">
        <v>18</v>
      </c>
      <c r="G428" s="89" t="s">
        <v>169</v>
      </c>
      <c r="H428" s="107">
        <v>3</v>
      </c>
      <c r="I428" s="92">
        <v>14770</v>
      </c>
      <c r="J428" s="92">
        <v>9163</v>
      </c>
      <c r="K428" s="92">
        <v>937.65</v>
      </c>
      <c r="M428" s="92">
        <f t="shared" si="12"/>
        <v>6112.1604083321399</v>
      </c>
      <c r="N428" s="92">
        <f t="shared" si="13"/>
        <v>14042.020070299808</v>
      </c>
      <c r="O428" s="92"/>
      <c r="P428" s="183"/>
      <c r="Q428" s="183"/>
    </row>
    <row r="429" spans="1:17" s="89" customFormat="1" ht="12">
      <c r="A429" s="90">
        <v>469</v>
      </c>
      <c r="B429" s="90">
        <v>469035035</v>
      </c>
      <c r="C429" s="89" t="s">
        <v>221</v>
      </c>
      <c r="D429" s="90">
        <v>35</v>
      </c>
      <c r="E429" s="91" t="s">
        <v>12</v>
      </c>
      <c r="F429" s="90">
        <v>35</v>
      </c>
      <c r="G429" s="89" t="s">
        <v>12</v>
      </c>
      <c r="H429" s="107">
        <v>1207</v>
      </c>
      <c r="I429" s="92">
        <v>14281</v>
      </c>
      <c r="J429" s="92">
        <v>4869</v>
      </c>
      <c r="K429" s="92">
        <v>937.65</v>
      </c>
      <c r="M429" s="92">
        <f t="shared" si="12"/>
        <v>2131.6550595905173</v>
      </c>
      <c r="N429" s="92">
        <f t="shared" si="13"/>
        <v>5020.4880625291516</v>
      </c>
      <c r="O429" s="92"/>
      <c r="P429" s="183"/>
      <c r="Q429" s="183"/>
    </row>
    <row r="430" spans="1:17" s="89" customFormat="1" ht="12">
      <c r="A430" s="90">
        <v>469</v>
      </c>
      <c r="B430" s="90">
        <v>469035044</v>
      </c>
      <c r="C430" s="89" t="s">
        <v>221</v>
      </c>
      <c r="D430" s="90">
        <v>35</v>
      </c>
      <c r="E430" s="91" t="s">
        <v>12</v>
      </c>
      <c r="F430" s="90">
        <v>44</v>
      </c>
      <c r="G430" s="89" t="s">
        <v>13</v>
      </c>
      <c r="H430" s="107">
        <v>4</v>
      </c>
      <c r="I430" s="92">
        <v>13405</v>
      </c>
      <c r="J430" s="92">
        <v>0</v>
      </c>
      <c r="K430" s="92">
        <v>937.65</v>
      </c>
      <c r="M430" s="92">
        <f t="shared" si="12"/>
        <v>0</v>
      </c>
      <c r="N430" s="92">
        <f t="shared" si="13"/>
        <v>882.96043459445173</v>
      </c>
      <c r="O430" s="92"/>
      <c r="P430" s="183"/>
      <c r="Q430" s="183"/>
    </row>
    <row r="431" spans="1:17" s="89" customFormat="1" ht="12">
      <c r="A431" s="90">
        <v>469</v>
      </c>
      <c r="B431" s="90">
        <v>469035160</v>
      </c>
      <c r="C431" s="89" t="s">
        <v>221</v>
      </c>
      <c r="D431" s="90">
        <v>35</v>
      </c>
      <c r="E431" s="91" t="s">
        <v>12</v>
      </c>
      <c r="F431" s="90">
        <v>160</v>
      </c>
      <c r="G431" s="89" t="s">
        <v>140</v>
      </c>
      <c r="H431" s="107">
        <v>1</v>
      </c>
      <c r="I431" s="92">
        <v>13377.211333781801</v>
      </c>
      <c r="J431" s="92">
        <v>32</v>
      </c>
      <c r="K431" s="92">
        <v>937.65</v>
      </c>
      <c r="M431" s="92">
        <f t="shared" si="12"/>
        <v>0</v>
      </c>
      <c r="N431" s="92">
        <f t="shared" si="13"/>
        <v>585.60740673477449</v>
      </c>
      <c r="O431" s="92"/>
      <c r="P431" s="183"/>
      <c r="Q431" s="183"/>
    </row>
    <row r="432" spans="1:17" s="89" customFormat="1" ht="12">
      <c r="A432" s="90">
        <v>469</v>
      </c>
      <c r="B432" s="90">
        <v>469035165</v>
      </c>
      <c r="C432" s="89" t="s">
        <v>221</v>
      </c>
      <c r="D432" s="90">
        <v>35</v>
      </c>
      <c r="E432" s="91" t="s">
        <v>12</v>
      </c>
      <c r="F432" s="90">
        <v>165</v>
      </c>
      <c r="G432" s="89" t="s">
        <v>18</v>
      </c>
      <c r="H432" s="107">
        <v>1</v>
      </c>
      <c r="I432" s="92">
        <v>12535</v>
      </c>
      <c r="J432" s="92">
        <v>227</v>
      </c>
      <c r="K432" s="92">
        <v>937.65</v>
      </c>
      <c r="M432" s="92">
        <f t="shared" si="12"/>
        <v>0</v>
      </c>
      <c r="N432" s="92">
        <f t="shared" si="13"/>
        <v>723.89813586490891</v>
      </c>
      <c r="O432" s="92"/>
      <c r="P432" s="183"/>
      <c r="Q432" s="183"/>
    </row>
    <row r="433" spans="1:17" s="89" customFormat="1" ht="12">
      <c r="A433" s="90">
        <v>469</v>
      </c>
      <c r="B433" s="90">
        <v>469035176</v>
      </c>
      <c r="C433" s="89" t="s">
        <v>221</v>
      </c>
      <c r="D433" s="90">
        <v>35</v>
      </c>
      <c r="E433" s="91" t="s">
        <v>12</v>
      </c>
      <c r="F433" s="90">
        <v>176</v>
      </c>
      <c r="G433" s="89" t="s">
        <v>82</v>
      </c>
      <c r="H433" s="107">
        <v>1</v>
      </c>
      <c r="I433" s="92">
        <v>17243</v>
      </c>
      <c r="J433" s="92">
        <v>5939</v>
      </c>
      <c r="K433" s="92">
        <v>937.65</v>
      </c>
      <c r="M433" s="92">
        <f t="shared" si="12"/>
        <v>2280.7731122045698</v>
      </c>
      <c r="N433" s="92">
        <f t="shared" si="13"/>
        <v>6175.3866929361102</v>
      </c>
      <c r="O433" s="92"/>
      <c r="P433" s="183"/>
      <c r="Q433" s="183"/>
    </row>
    <row r="434" spans="1:17" s="89" customFormat="1" ht="12">
      <c r="A434" s="90">
        <v>469</v>
      </c>
      <c r="B434" s="90">
        <v>469035189</v>
      </c>
      <c r="C434" s="89" t="s">
        <v>221</v>
      </c>
      <c r="D434" s="90">
        <v>35</v>
      </c>
      <c r="E434" s="91" t="s">
        <v>12</v>
      </c>
      <c r="F434" s="90">
        <v>189</v>
      </c>
      <c r="G434" s="89" t="s">
        <v>25</v>
      </c>
      <c r="H434" s="107">
        <v>1</v>
      </c>
      <c r="I434" s="92">
        <v>10725.24691617284</v>
      </c>
      <c r="J434" s="92">
        <v>3978</v>
      </c>
      <c r="K434" s="92">
        <v>937.65</v>
      </c>
      <c r="M434" s="92">
        <f t="shared" si="12"/>
        <v>1699.7140475016349</v>
      </c>
      <c r="N434" s="92">
        <f t="shared" si="13"/>
        <v>4297.1580551507741</v>
      </c>
      <c r="O434" s="92"/>
      <c r="P434" s="183"/>
      <c r="Q434" s="183"/>
    </row>
    <row r="435" spans="1:17" s="89" customFormat="1" ht="12">
      <c r="A435" s="90">
        <v>469</v>
      </c>
      <c r="B435" s="90">
        <v>469035207</v>
      </c>
      <c r="C435" s="89" t="s">
        <v>221</v>
      </c>
      <c r="D435" s="90">
        <v>35</v>
      </c>
      <c r="E435" s="91" t="s">
        <v>12</v>
      </c>
      <c r="F435" s="90">
        <v>207</v>
      </c>
      <c r="G435" s="89" t="s">
        <v>26</v>
      </c>
      <c r="H435" s="107">
        <v>2</v>
      </c>
      <c r="I435" s="92">
        <v>13603</v>
      </c>
      <c r="J435" s="92">
        <v>8721</v>
      </c>
      <c r="K435" s="92">
        <v>937.65</v>
      </c>
      <c r="M435" s="92">
        <f t="shared" si="12"/>
        <v>5973.3765395005103</v>
      </c>
      <c r="N435" s="92">
        <f t="shared" si="13"/>
        <v>9131.3708896841126</v>
      </c>
      <c r="O435" s="92"/>
      <c r="P435" s="183"/>
      <c r="Q435" s="183"/>
    </row>
    <row r="436" spans="1:17" s="89" customFormat="1" ht="12">
      <c r="A436" s="90">
        <v>469</v>
      </c>
      <c r="B436" s="90">
        <v>469035220</v>
      </c>
      <c r="C436" s="89" t="s">
        <v>221</v>
      </c>
      <c r="D436" s="90">
        <v>35</v>
      </c>
      <c r="E436" s="91" t="s">
        <v>12</v>
      </c>
      <c r="F436" s="90">
        <v>220</v>
      </c>
      <c r="G436" s="89" t="s">
        <v>27</v>
      </c>
      <c r="H436" s="107">
        <v>1</v>
      </c>
      <c r="I436" s="92">
        <v>12092.12835327386</v>
      </c>
      <c r="J436" s="92">
        <v>5184</v>
      </c>
      <c r="K436" s="92">
        <v>937.65</v>
      </c>
      <c r="M436" s="92">
        <f t="shared" si="12"/>
        <v>2684.9353901707673</v>
      </c>
      <c r="N436" s="92">
        <f t="shared" si="13"/>
        <v>4922.3469298566342</v>
      </c>
      <c r="O436" s="92"/>
      <c r="P436" s="183"/>
      <c r="Q436" s="183"/>
    </row>
    <row r="437" spans="1:17" s="89" customFormat="1" ht="12">
      <c r="A437" s="90">
        <v>469</v>
      </c>
      <c r="B437" s="90">
        <v>469035243</v>
      </c>
      <c r="C437" s="89" t="s">
        <v>221</v>
      </c>
      <c r="D437" s="90">
        <v>35</v>
      </c>
      <c r="E437" s="91" t="s">
        <v>12</v>
      </c>
      <c r="F437" s="90">
        <v>243</v>
      </c>
      <c r="G437" s="89" t="s">
        <v>84</v>
      </c>
      <c r="H437" s="107">
        <v>2</v>
      </c>
      <c r="I437" s="92">
        <v>12335</v>
      </c>
      <c r="J437" s="92">
        <v>2553</v>
      </c>
      <c r="K437" s="92">
        <v>937.65</v>
      </c>
      <c r="M437" s="92">
        <f t="shared" si="12"/>
        <v>1771.1304744911304</v>
      </c>
      <c r="N437" s="92">
        <f t="shared" si="13"/>
        <v>3004.967521765504</v>
      </c>
      <c r="O437" s="92"/>
      <c r="P437" s="183"/>
      <c r="Q437" s="183"/>
    </row>
    <row r="438" spans="1:17" s="89" customFormat="1" ht="12">
      <c r="A438" s="90">
        <v>469</v>
      </c>
      <c r="B438" s="90">
        <v>469035244</v>
      </c>
      <c r="C438" s="89" t="s">
        <v>221</v>
      </c>
      <c r="D438" s="90">
        <v>35</v>
      </c>
      <c r="E438" s="91" t="s">
        <v>12</v>
      </c>
      <c r="F438" s="90">
        <v>244</v>
      </c>
      <c r="G438" s="89" t="s">
        <v>28</v>
      </c>
      <c r="H438" s="107">
        <v>7</v>
      </c>
      <c r="I438" s="92">
        <v>13030</v>
      </c>
      <c r="J438" s="92">
        <v>4699</v>
      </c>
      <c r="K438" s="92">
        <v>937.65</v>
      </c>
      <c r="M438" s="92">
        <f t="shared" si="12"/>
        <v>3372.5981658256023</v>
      </c>
      <c r="N438" s="92">
        <f t="shared" si="13"/>
        <v>5279.6179533517789</v>
      </c>
      <c r="O438" s="92"/>
      <c r="P438" s="183"/>
      <c r="Q438" s="183"/>
    </row>
    <row r="439" spans="1:17" s="89" customFormat="1" ht="12">
      <c r="A439" s="90">
        <v>470</v>
      </c>
      <c r="B439" s="90">
        <v>470165009</v>
      </c>
      <c r="C439" s="89" t="s">
        <v>222</v>
      </c>
      <c r="D439" s="90">
        <v>165</v>
      </c>
      <c r="E439" s="91" t="s">
        <v>18</v>
      </c>
      <c r="F439" s="90">
        <v>9</v>
      </c>
      <c r="G439" s="89" t="s">
        <v>89</v>
      </c>
      <c r="H439" s="107">
        <v>3</v>
      </c>
      <c r="I439" s="92">
        <v>10408</v>
      </c>
      <c r="J439" s="92">
        <v>6507</v>
      </c>
      <c r="K439" s="92">
        <v>937.65</v>
      </c>
      <c r="M439" s="92">
        <f t="shared" si="12"/>
        <v>3633.8848134180771</v>
      </c>
      <c r="N439" s="92">
        <f t="shared" si="13"/>
        <v>6650.9563469941641</v>
      </c>
      <c r="O439" s="92"/>
      <c r="P439" s="183"/>
      <c r="Q439" s="183"/>
    </row>
    <row r="440" spans="1:17" s="89" customFormat="1" ht="12">
      <c r="A440" s="90">
        <v>470</v>
      </c>
      <c r="B440" s="90">
        <v>470165031</v>
      </c>
      <c r="C440" s="89" t="s">
        <v>222</v>
      </c>
      <c r="D440" s="90">
        <v>165</v>
      </c>
      <c r="E440" s="91" t="s">
        <v>18</v>
      </c>
      <c r="F440" s="90">
        <v>31</v>
      </c>
      <c r="G440" s="89" t="s">
        <v>80</v>
      </c>
      <c r="H440" s="107">
        <v>2</v>
      </c>
      <c r="I440" s="92">
        <v>10819.455736251541</v>
      </c>
      <c r="J440" s="92">
        <v>5090</v>
      </c>
      <c r="K440" s="92">
        <v>937.65</v>
      </c>
      <c r="M440" s="92">
        <f t="shared" si="12"/>
        <v>2865.0927081264381</v>
      </c>
      <c r="N440" s="92">
        <f t="shared" si="13"/>
        <v>5157.1428573803041</v>
      </c>
      <c r="O440" s="92"/>
      <c r="P440" s="183"/>
      <c r="Q440" s="183"/>
    </row>
    <row r="441" spans="1:17" s="89" customFormat="1" ht="12">
      <c r="A441" s="90">
        <v>470</v>
      </c>
      <c r="B441" s="90">
        <v>470165035</v>
      </c>
      <c r="C441" s="89" t="s">
        <v>222</v>
      </c>
      <c r="D441" s="90">
        <v>165</v>
      </c>
      <c r="E441" s="91" t="s">
        <v>18</v>
      </c>
      <c r="F441" s="90">
        <v>35</v>
      </c>
      <c r="G441" s="89" t="s">
        <v>12</v>
      </c>
      <c r="H441" s="107">
        <v>3</v>
      </c>
      <c r="I441" s="92">
        <v>9407</v>
      </c>
      <c r="J441" s="92">
        <v>3207</v>
      </c>
      <c r="K441" s="92">
        <v>937.65</v>
      </c>
      <c r="M441" s="92">
        <f t="shared" si="12"/>
        <v>1404.1369053685303</v>
      </c>
      <c r="N441" s="92">
        <f t="shared" si="13"/>
        <v>3307.0325050214778</v>
      </c>
      <c r="O441" s="92"/>
      <c r="P441" s="183"/>
      <c r="Q441" s="183"/>
    </row>
    <row r="442" spans="1:17" s="89" customFormat="1" ht="12">
      <c r="A442" s="90">
        <v>470</v>
      </c>
      <c r="B442" s="90">
        <v>470165057</v>
      </c>
      <c r="C442" s="89" t="s">
        <v>222</v>
      </c>
      <c r="D442" s="90">
        <v>165</v>
      </c>
      <c r="E442" s="91" t="s">
        <v>18</v>
      </c>
      <c r="F442" s="90">
        <v>57</v>
      </c>
      <c r="G442" s="89" t="s">
        <v>14</v>
      </c>
      <c r="H442" s="107">
        <v>3</v>
      </c>
      <c r="I442" s="92">
        <v>9348</v>
      </c>
      <c r="J442" s="92">
        <v>250</v>
      </c>
      <c r="K442" s="92">
        <v>937.65</v>
      </c>
      <c r="M442" s="92">
        <f t="shared" si="12"/>
        <v>0</v>
      </c>
      <c r="N442" s="92">
        <f t="shared" si="13"/>
        <v>492.51438733500981</v>
      </c>
      <c r="O442" s="92"/>
      <c r="P442" s="183"/>
      <c r="Q442" s="183"/>
    </row>
    <row r="443" spans="1:17" s="89" customFormat="1" ht="12">
      <c r="A443" s="90">
        <v>470</v>
      </c>
      <c r="B443" s="90">
        <v>470165071</v>
      </c>
      <c r="C443" s="89" t="s">
        <v>222</v>
      </c>
      <c r="D443" s="90">
        <v>165</v>
      </c>
      <c r="E443" s="91" t="s">
        <v>18</v>
      </c>
      <c r="F443" s="90">
        <v>71</v>
      </c>
      <c r="G443" s="89" t="s">
        <v>225</v>
      </c>
      <c r="H443" s="107">
        <v>3</v>
      </c>
      <c r="I443" s="92">
        <v>9348</v>
      </c>
      <c r="J443" s="92">
        <v>4381</v>
      </c>
      <c r="K443" s="92">
        <v>937.65</v>
      </c>
      <c r="M443" s="92">
        <f t="shared" si="12"/>
        <v>2523.0639179563914</v>
      </c>
      <c r="N443" s="92">
        <f t="shared" si="13"/>
        <v>4857.5193684717997</v>
      </c>
      <c r="O443" s="92"/>
      <c r="P443" s="183"/>
      <c r="Q443" s="183"/>
    </row>
    <row r="444" spans="1:17" s="89" customFormat="1" ht="12">
      <c r="A444" s="90">
        <v>470</v>
      </c>
      <c r="B444" s="90">
        <v>470165093</v>
      </c>
      <c r="C444" s="89" t="s">
        <v>222</v>
      </c>
      <c r="D444" s="90">
        <v>165</v>
      </c>
      <c r="E444" s="91" t="s">
        <v>18</v>
      </c>
      <c r="F444" s="90">
        <v>93</v>
      </c>
      <c r="G444" s="89" t="s">
        <v>15</v>
      </c>
      <c r="H444" s="107">
        <v>159</v>
      </c>
      <c r="I444" s="92">
        <v>11379</v>
      </c>
      <c r="J444" s="92">
        <v>388</v>
      </c>
      <c r="K444" s="92">
        <v>937.65</v>
      </c>
      <c r="M444" s="92">
        <f t="shared" si="12"/>
        <v>0</v>
      </c>
      <c r="N444" s="92">
        <f t="shared" si="13"/>
        <v>564.48680646265166</v>
      </c>
      <c r="O444" s="92"/>
      <c r="P444" s="183"/>
      <c r="Q444" s="183"/>
    </row>
    <row r="445" spans="1:17" s="89" customFormat="1" ht="12">
      <c r="A445" s="90">
        <v>470</v>
      </c>
      <c r="B445" s="90">
        <v>470165128</v>
      </c>
      <c r="C445" s="89" t="s">
        <v>222</v>
      </c>
      <c r="D445" s="90">
        <v>165</v>
      </c>
      <c r="E445" s="91" t="s">
        <v>18</v>
      </c>
      <c r="F445" s="90">
        <v>128</v>
      </c>
      <c r="G445" s="89" t="s">
        <v>128</v>
      </c>
      <c r="H445" s="107">
        <v>1</v>
      </c>
      <c r="I445" s="92">
        <v>9228</v>
      </c>
      <c r="J445" s="92">
        <v>659</v>
      </c>
      <c r="K445" s="92">
        <v>937.65</v>
      </c>
      <c r="M445" s="92">
        <f t="shared" si="12"/>
        <v>0</v>
      </c>
      <c r="N445" s="92">
        <f t="shared" si="13"/>
        <v>469.48439123052776</v>
      </c>
      <c r="O445" s="92"/>
      <c r="P445" s="183"/>
      <c r="Q445" s="183"/>
    </row>
    <row r="446" spans="1:17" s="89" customFormat="1" ht="12">
      <c r="A446" s="90">
        <v>470</v>
      </c>
      <c r="B446" s="90">
        <v>470165149</v>
      </c>
      <c r="C446" s="89" t="s">
        <v>222</v>
      </c>
      <c r="D446" s="90">
        <v>165</v>
      </c>
      <c r="E446" s="91" t="s">
        <v>18</v>
      </c>
      <c r="F446" s="90">
        <v>149</v>
      </c>
      <c r="G446" s="89" t="s">
        <v>81</v>
      </c>
      <c r="H446" s="107">
        <v>2</v>
      </c>
      <c r="I446" s="92">
        <v>10161</v>
      </c>
      <c r="J446" s="92">
        <v>0</v>
      </c>
      <c r="K446" s="92">
        <v>937.65</v>
      </c>
      <c r="M446" s="92">
        <f t="shared" si="12"/>
        <v>0</v>
      </c>
      <c r="N446" s="92">
        <f t="shared" si="13"/>
        <v>213.58041006457279</v>
      </c>
      <c r="O446" s="92"/>
      <c r="P446" s="183"/>
      <c r="Q446" s="183"/>
    </row>
    <row r="447" spans="1:17" s="89" customFormat="1" ht="12">
      <c r="A447" s="90">
        <v>470</v>
      </c>
      <c r="B447" s="90">
        <v>470165163</v>
      </c>
      <c r="C447" s="89" t="s">
        <v>222</v>
      </c>
      <c r="D447" s="90">
        <v>165</v>
      </c>
      <c r="E447" s="91" t="s">
        <v>18</v>
      </c>
      <c r="F447" s="90">
        <v>163</v>
      </c>
      <c r="G447" s="89" t="s">
        <v>17</v>
      </c>
      <c r="H447" s="107">
        <v>27</v>
      </c>
      <c r="I447" s="92">
        <v>11413</v>
      </c>
      <c r="J447" s="92">
        <v>0</v>
      </c>
      <c r="K447" s="92">
        <v>937.65</v>
      </c>
      <c r="M447" s="92">
        <f t="shared" si="12"/>
        <v>0</v>
      </c>
      <c r="N447" s="92">
        <f t="shared" si="13"/>
        <v>482.06878754797071</v>
      </c>
      <c r="O447" s="92"/>
      <c r="P447" s="183"/>
      <c r="Q447" s="183"/>
    </row>
    <row r="448" spans="1:17" s="89" customFormat="1" ht="12">
      <c r="A448" s="90">
        <v>470</v>
      </c>
      <c r="B448" s="90">
        <v>470165164</v>
      </c>
      <c r="C448" s="89" t="s">
        <v>222</v>
      </c>
      <c r="D448" s="90">
        <v>165</v>
      </c>
      <c r="E448" s="91" t="s">
        <v>18</v>
      </c>
      <c r="F448" s="90">
        <v>164</v>
      </c>
      <c r="G448" s="89" t="s">
        <v>99</v>
      </c>
      <c r="H448" s="107">
        <v>3</v>
      </c>
      <c r="I448" s="92">
        <v>12134</v>
      </c>
      <c r="J448" s="92">
        <v>5559</v>
      </c>
      <c r="K448" s="92">
        <v>937.65</v>
      </c>
      <c r="M448" s="92">
        <f t="shared" si="12"/>
        <v>2790.0109088029094</v>
      </c>
      <c r="N448" s="92">
        <f t="shared" si="13"/>
        <v>5915.3483799119276</v>
      </c>
      <c r="O448" s="92"/>
      <c r="P448" s="183"/>
      <c r="Q448" s="183"/>
    </row>
    <row r="449" spans="1:17" s="89" customFormat="1" ht="12">
      <c r="A449" s="90">
        <v>470</v>
      </c>
      <c r="B449" s="90">
        <v>470165165</v>
      </c>
      <c r="C449" s="89" t="s">
        <v>222</v>
      </c>
      <c r="D449" s="90">
        <v>165</v>
      </c>
      <c r="E449" s="91" t="s">
        <v>18</v>
      </c>
      <c r="F449" s="90">
        <v>165</v>
      </c>
      <c r="G449" s="89" t="s">
        <v>18</v>
      </c>
      <c r="H449" s="107">
        <v>569</v>
      </c>
      <c r="I449" s="92">
        <v>11432</v>
      </c>
      <c r="J449" s="92">
        <v>207</v>
      </c>
      <c r="K449" s="92">
        <v>937.65</v>
      </c>
      <c r="M449" s="92">
        <f t="shared" si="12"/>
        <v>0</v>
      </c>
      <c r="N449" s="92">
        <f t="shared" si="13"/>
        <v>660.19971992083265</v>
      </c>
      <c r="O449" s="92"/>
      <c r="P449" s="183"/>
      <c r="Q449" s="183"/>
    </row>
    <row r="450" spans="1:17" s="89" customFormat="1" ht="12">
      <c r="A450" s="90">
        <v>470</v>
      </c>
      <c r="B450" s="90">
        <v>470165176</v>
      </c>
      <c r="C450" s="89" t="s">
        <v>222</v>
      </c>
      <c r="D450" s="90">
        <v>165</v>
      </c>
      <c r="E450" s="91" t="s">
        <v>18</v>
      </c>
      <c r="F450" s="90">
        <v>176</v>
      </c>
      <c r="G450" s="89" t="s">
        <v>82</v>
      </c>
      <c r="H450" s="107">
        <v>314</v>
      </c>
      <c r="I450" s="92">
        <v>11065</v>
      </c>
      <c r="J450" s="92">
        <v>3811</v>
      </c>
      <c r="K450" s="92">
        <v>937.65</v>
      </c>
      <c r="M450" s="92">
        <f t="shared" si="12"/>
        <v>1463.5941823663852</v>
      </c>
      <c r="N450" s="92">
        <f t="shared" si="13"/>
        <v>3962.8054142166711</v>
      </c>
      <c r="O450" s="92"/>
      <c r="P450" s="183"/>
      <c r="Q450" s="183"/>
    </row>
    <row r="451" spans="1:17" s="89" customFormat="1" ht="12">
      <c r="A451" s="90">
        <v>470</v>
      </c>
      <c r="B451" s="90">
        <v>470165178</v>
      </c>
      <c r="C451" s="89" t="s">
        <v>222</v>
      </c>
      <c r="D451" s="90">
        <v>165</v>
      </c>
      <c r="E451" s="91" t="s">
        <v>18</v>
      </c>
      <c r="F451" s="90">
        <v>178</v>
      </c>
      <c r="G451" s="89" t="s">
        <v>226</v>
      </c>
      <c r="H451" s="107">
        <v>262</v>
      </c>
      <c r="I451" s="92">
        <v>10186</v>
      </c>
      <c r="J451" s="92">
        <v>1225</v>
      </c>
      <c r="K451" s="92">
        <v>937.65</v>
      </c>
      <c r="M451" s="92">
        <f t="shared" si="12"/>
        <v>313.34939045767715</v>
      </c>
      <c r="N451" s="92">
        <f t="shared" si="13"/>
        <v>1061.5558459428103</v>
      </c>
      <c r="O451" s="92"/>
      <c r="P451" s="183"/>
      <c r="Q451" s="183"/>
    </row>
    <row r="452" spans="1:17" s="89" customFormat="1" ht="12">
      <c r="A452" s="90">
        <v>470</v>
      </c>
      <c r="B452" s="90">
        <v>470165184</v>
      </c>
      <c r="C452" s="89" t="s">
        <v>222</v>
      </c>
      <c r="D452" s="90">
        <v>165</v>
      </c>
      <c r="E452" s="91" t="s">
        <v>18</v>
      </c>
      <c r="F452" s="90">
        <v>184</v>
      </c>
      <c r="G452" s="89" t="s">
        <v>435</v>
      </c>
      <c r="H452" s="107">
        <v>1</v>
      </c>
      <c r="I452" s="92">
        <v>9407</v>
      </c>
      <c r="J452" s="92">
        <v>7780</v>
      </c>
      <c r="K452" s="92">
        <v>937.65</v>
      </c>
      <c r="M452" s="92">
        <f t="shared" si="12"/>
        <v>3535.593490943942</v>
      </c>
      <c r="N452" s="92">
        <f t="shared" si="13"/>
        <v>7949.9793641279139</v>
      </c>
      <c r="O452" s="92"/>
      <c r="P452" s="183"/>
      <c r="Q452" s="183"/>
    </row>
    <row r="453" spans="1:17" s="89" customFormat="1" ht="12">
      <c r="A453" s="90">
        <v>470</v>
      </c>
      <c r="B453" s="90">
        <v>470165207</v>
      </c>
      <c r="C453" s="89" t="s">
        <v>222</v>
      </c>
      <c r="D453" s="90">
        <v>165</v>
      </c>
      <c r="E453" s="91" t="s">
        <v>18</v>
      </c>
      <c r="F453" s="90">
        <v>207</v>
      </c>
      <c r="G453" s="89" t="s">
        <v>26</v>
      </c>
      <c r="H453" s="107">
        <v>2</v>
      </c>
      <c r="I453" s="92">
        <v>11191.073589537058</v>
      </c>
      <c r="J453" s="92">
        <v>7175</v>
      </c>
      <c r="K453" s="92">
        <v>937.65</v>
      </c>
      <c r="M453" s="92">
        <f t="shared" si="12"/>
        <v>4914.2465949837861</v>
      </c>
      <c r="N453" s="92">
        <f t="shared" si="13"/>
        <v>7512.3019627884551</v>
      </c>
      <c r="O453" s="92"/>
      <c r="P453" s="183"/>
      <c r="Q453" s="183"/>
    </row>
    <row r="454" spans="1:17" s="89" customFormat="1" ht="12">
      <c r="A454" s="90">
        <v>470</v>
      </c>
      <c r="B454" s="90">
        <v>470165217</v>
      </c>
      <c r="C454" s="89" t="s">
        <v>222</v>
      </c>
      <c r="D454" s="90">
        <v>165</v>
      </c>
      <c r="E454" s="91" t="s">
        <v>18</v>
      </c>
      <c r="F454" s="90">
        <v>217</v>
      </c>
      <c r="G454" s="89" t="s">
        <v>420</v>
      </c>
      <c r="H454" s="107">
        <v>1</v>
      </c>
      <c r="I454" s="92">
        <v>11094</v>
      </c>
      <c r="J454" s="92">
        <v>5472</v>
      </c>
      <c r="K454" s="92">
        <v>937.65</v>
      </c>
      <c r="M454" s="92">
        <f t="shared" si="12"/>
        <v>2481.3314200445766</v>
      </c>
      <c r="N454" s="92">
        <f t="shared" si="13"/>
        <v>4884.8017739637016</v>
      </c>
      <c r="O454" s="92"/>
      <c r="P454" s="183"/>
      <c r="Q454" s="183"/>
    </row>
    <row r="455" spans="1:17" s="89" customFormat="1" ht="12">
      <c r="A455" s="90">
        <v>470</v>
      </c>
      <c r="B455" s="90">
        <v>470165229</v>
      </c>
      <c r="C455" s="89" t="s">
        <v>222</v>
      </c>
      <c r="D455" s="90">
        <v>165</v>
      </c>
      <c r="E455" s="91" t="s">
        <v>18</v>
      </c>
      <c r="F455" s="90">
        <v>229</v>
      </c>
      <c r="G455" s="89" t="s">
        <v>101</v>
      </c>
      <c r="H455" s="107">
        <v>6</v>
      </c>
      <c r="I455" s="92">
        <v>10390</v>
      </c>
      <c r="J455" s="92">
        <v>1697</v>
      </c>
      <c r="K455" s="92">
        <v>937.65</v>
      </c>
      <c r="M455" s="92">
        <f t="shared" si="12"/>
        <v>696.00513214652165</v>
      </c>
      <c r="N455" s="92">
        <f t="shared" si="13"/>
        <v>1989.8189082524568</v>
      </c>
      <c r="O455" s="92"/>
      <c r="P455" s="183"/>
      <c r="Q455" s="183"/>
    </row>
    <row r="456" spans="1:17" s="89" customFormat="1" ht="12">
      <c r="A456" s="90">
        <v>470</v>
      </c>
      <c r="B456" s="90">
        <v>470165248</v>
      </c>
      <c r="C456" s="89" t="s">
        <v>222</v>
      </c>
      <c r="D456" s="90">
        <v>165</v>
      </c>
      <c r="E456" s="91" t="s">
        <v>18</v>
      </c>
      <c r="F456" s="90">
        <v>248</v>
      </c>
      <c r="G456" s="89" t="s">
        <v>19</v>
      </c>
      <c r="H456" s="107">
        <v>20</v>
      </c>
      <c r="I456" s="92">
        <v>10520</v>
      </c>
      <c r="J456" s="92">
        <v>603</v>
      </c>
      <c r="K456" s="92">
        <v>937.65</v>
      </c>
      <c r="M456" s="92">
        <f t="shared" si="12"/>
        <v>415.52758599582558</v>
      </c>
      <c r="N456" s="92">
        <f t="shared" si="13"/>
        <v>1141.2748639829315</v>
      </c>
      <c r="O456" s="92"/>
      <c r="P456" s="183"/>
      <c r="Q456" s="183"/>
    </row>
    <row r="457" spans="1:17" s="89" customFormat="1" ht="12">
      <c r="A457" s="90">
        <v>470</v>
      </c>
      <c r="B457" s="90">
        <v>470165262</v>
      </c>
      <c r="C457" s="89" t="s">
        <v>222</v>
      </c>
      <c r="D457" s="90">
        <v>165</v>
      </c>
      <c r="E457" s="91" t="s">
        <v>18</v>
      </c>
      <c r="F457" s="90">
        <v>262</v>
      </c>
      <c r="G457" s="89" t="s">
        <v>20</v>
      </c>
      <c r="H457" s="107">
        <v>70</v>
      </c>
      <c r="I457" s="92">
        <v>10958</v>
      </c>
      <c r="J457" s="92">
        <v>4061</v>
      </c>
      <c r="K457" s="92">
        <v>937.65</v>
      </c>
      <c r="M457" s="92">
        <f t="shared" si="12"/>
        <v>2408.374007373257</v>
      </c>
      <c r="N457" s="92">
        <f t="shared" si="13"/>
        <v>5135.1670072114503</v>
      </c>
      <c r="O457" s="92"/>
      <c r="P457" s="183"/>
      <c r="Q457" s="183"/>
    </row>
    <row r="458" spans="1:17" s="89" customFormat="1" ht="12">
      <c r="A458" s="90">
        <v>470</v>
      </c>
      <c r="B458" s="90">
        <v>470165274</v>
      </c>
      <c r="C458" s="89" t="s">
        <v>222</v>
      </c>
      <c r="D458" s="90">
        <v>165</v>
      </c>
      <c r="E458" s="91" t="s">
        <v>18</v>
      </c>
      <c r="F458" s="90">
        <v>274</v>
      </c>
      <c r="G458" s="89" t="s">
        <v>62</v>
      </c>
      <c r="H458" s="107">
        <v>2</v>
      </c>
      <c r="I458" s="92">
        <v>11094</v>
      </c>
      <c r="J458" s="92">
        <v>5125</v>
      </c>
      <c r="K458" s="92">
        <v>937.65</v>
      </c>
      <c r="M458" s="92">
        <f t="shared" ref="M458:M521" si="14">IF(VLOOKUP(F458,rabovefnd,16)&lt;100,0,((VLOOKUP(F458,rabovefnd,16)/100*I458)-I458))</f>
        <v>2453.2794955564059</v>
      </c>
      <c r="N458" s="92">
        <f t="shared" ref="N458:N521" si="15">IF(VLOOKUP(F458,rabovefnd,17)&lt;100,0,((VLOOKUP(F458,rabovefnd,17)/100)*I458)-I458)</f>
        <v>5363.3373103618869</v>
      </c>
      <c r="O458" s="92"/>
      <c r="P458" s="183"/>
      <c r="Q458" s="183"/>
    </row>
    <row r="459" spans="1:17" s="89" customFormat="1" ht="12">
      <c r="A459" s="90">
        <v>470</v>
      </c>
      <c r="B459" s="90">
        <v>470165284</v>
      </c>
      <c r="C459" s="89" t="s">
        <v>222</v>
      </c>
      <c r="D459" s="90">
        <v>165</v>
      </c>
      <c r="E459" s="91" t="s">
        <v>18</v>
      </c>
      <c r="F459" s="90">
        <v>284</v>
      </c>
      <c r="G459" s="89" t="s">
        <v>146</v>
      </c>
      <c r="H459" s="107">
        <v>115</v>
      </c>
      <c r="I459" s="92">
        <v>10310</v>
      </c>
      <c r="J459" s="92">
        <v>4334</v>
      </c>
      <c r="K459" s="92">
        <v>937.65</v>
      </c>
      <c r="M459" s="92">
        <f t="shared" si="14"/>
        <v>1936.3497578510705</v>
      </c>
      <c r="N459" s="92">
        <f t="shared" si="15"/>
        <v>4478.6302281760509</v>
      </c>
      <c r="O459" s="92"/>
      <c r="P459" s="183"/>
      <c r="Q459" s="183"/>
    </row>
    <row r="460" spans="1:17" s="89" customFormat="1" ht="12">
      <c r="A460" s="90">
        <v>470</v>
      </c>
      <c r="B460" s="90">
        <v>470165305</v>
      </c>
      <c r="C460" s="89" t="s">
        <v>222</v>
      </c>
      <c r="D460" s="90">
        <v>165</v>
      </c>
      <c r="E460" s="91" t="s">
        <v>18</v>
      </c>
      <c r="F460" s="90">
        <v>305</v>
      </c>
      <c r="G460" s="89" t="s">
        <v>228</v>
      </c>
      <c r="H460" s="107">
        <v>68</v>
      </c>
      <c r="I460" s="92">
        <v>9970</v>
      </c>
      <c r="J460" s="92">
        <v>3680</v>
      </c>
      <c r="K460" s="92">
        <v>937.65</v>
      </c>
      <c r="M460" s="92">
        <f t="shared" si="14"/>
        <v>1202.0012216536925</v>
      </c>
      <c r="N460" s="92">
        <f t="shared" si="15"/>
        <v>3592.7400239294275</v>
      </c>
      <c r="O460" s="92"/>
      <c r="P460" s="183"/>
      <c r="Q460" s="183"/>
    </row>
    <row r="461" spans="1:17" s="89" customFormat="1" ht="12">
      <c r="A461" s="90">
        <v>470</v>
      </c>
      <c r="B461" s="90">
        <v>470165342</v>
      </c>
      <c r="C461" s="89" t="s">
        <v>222</v>
      </c>
      <c r="D461" s="90">
        <v>165</v>
      </c>
      <c r="E461" s="91" t="s">
        <v>18</v>
      </c>
      <c r="F461" s="90">
        <v>342</v>
      </c>
      <c r="G461" s="89" t="s">
        <v>229</v>
      </c>
      <c r="H461" s="107">
        <v>4</v>
      </c>
      <c r="I461" s="92">
        <v>9407</v>
      </c>
      <c r="J461" s="92">
        <v>5505</v>
      </c>
      <c r="K461" s="92">
        <v>937.65</v>
      </c>
      <c r="M461" s="92">
        <f t="shared" si="14"/>
        <v>2246.767706591776</v>
      </c>
      <c r="N461" s="92">
        <f t="shared" si="15"/>
        <v>5300.1009709498048</v>
      </c>
      <c r="O461" s="92"/>
      <c r="P461" s="183"/>
      <c r="Q461" s="183"/>
    </row>
    <row r="462" spans="1:17" s="89" customFormat="1" ht="12">
      <c r="A462" s="90">
        <v>470</v>
      </c>
      <c r="B462" s="90">
        <v>470165344</v>
      </c>
      <c r="C462" s="89" t="s">
        <v>222</v>
      </c>
      <c r="D462" s="90">
        <v>165</v>
      </c>
      <c r="E462" s="91" t="s">
        <v>18</v>
      </c>
      <c r="F462" s="90">
        <v>344</v>
      </c>
      <c r="G462" s="89" t="s">
        <v>85</v>
      </c>
      <c r="H462" s="107">
        <v>3</v>
      </c>
      <c r="I462" s="92">
        <v>10650.101930232659</v>
      </c>
      <c r="J462" s="92">
        <v>3638</v>
      </c>
      <c r="K462" s="92">
        <v>937.65</v>
      </c>
      <c r="M462" s="92">
        <f t="shared" si="14"/>
        <v>2695.7642971207461</v>
      </c>
      <c r="N462" s="92">
        <f t="shared" si="15"/>
        <v>3565.4402860189348</v>
      </c>
      <c r="O462" s="92"/>
      <c r="P462" s="183"/>
      <c r="Q462" s="183"/>
    </row>
    <row r="463" spans="1:17" s="89" customFormat="1" ht="12">
      <c r="A463" s="90">
        <v>470</v>
      </c>
      <c r="B463" s="90">
        <v>470165347</v>
      </c>
      <c r="C463" s="89" t="s">
        <v>222</v>
      </c>
      <c r="D463" s="90">
        <v>165</v>
      </c>
      <c r="E463" s="91" t="s">
        <v>18</v>
      </c>
      <c r="F463" s="90">
        <v>347</v>
      </c>
      <c r="G463" s="89" t="s">
        <v>86</v>
      </c>
      <c r="H463" s="107">
        <v>4</v>
      </c>
      <c r="I463" s="92">
        <v>10127</v>
      </c>
      <c r="J463" s="92">
        <v>4529</v>
      </c>
      <c r="K463" s="92">
        <v>937.65</v>
      </c>
      <c r="M463" s="92">
        <f t="shared" si="14"/>
        <v>2929.4069904407625</v>
      </c>
      <c r="N463" s="92">
        <f t="shared" si="15"/>
        <v>4576.2149771623481</v>
      </c>
      <c r="O463" s="92"/>
      <c r="P463" s="183"/>
      <c r="Q463" s="183"/>
    </row>
    <row r="464" spans="1:17" s="89" customFormat="1" ht="12">
      <c r="A464" s="90">
        <v>470</v>
      </c>
      <c r="B464" s="90">
        <v>470165705</v>
      </c>
      <c r="C464" s="89" t="s">
        <v>222</v>
      </c>
      <c r="D464" s="90">
        <v>165</v>
      </c>
      <c r="E464" s="91" t="s">
        <v>18</v>
      </c>
      <c r="F464" s="90">
        <v>705</v>
      </c>
      <c r="G464" s="89" t="s">
        <v>350</v>
      </c>
      <c r="H464" s="107">
        <v>2</v>
      </c>
      <c r="I464" s="92">
        <v>11094</v>
      </c>
      <c r="J464" s="92">
        <v>6430</v>
      </c>
      <c r="K464" s="92">
        <v>937.65</v>
      </c>
      <c r="M464" s="92">
        <f t="shared" si="14"/>
        <v>2621.5194329215046</v>
      </c>
      <c r="N464" s="92">
        <f t="shared" si="15"/>
        <v>6743.9249728293798</v>
      </c>
      <c r="O464" s="92"/>
      <c r="P464" s="183"/>
      <c r="Q464" s="183"/>
    </row>
    <row r="465" spans="1:17" s="89" customFormat="1" ht="12">
      <c r="A465" s="90">
        <v>474</v>
      </c>
      <c r="B465" s="90">
        <v>474097057</v>
      </c>
      <c r="C465" s="89" t="s">
        <v>230</v>
      </c>
      <c r="D465" s="90">
        <v>97</v>
      </c>
      <c r="E465" s="91" t="s">
        <v>231</v>
      </c>
      <c r="F465" s="90">
        <v>57</v>
      </c>
      <c r="G465" s="89" t="s">
        <v>14</v>
      </c>
      <c r="H465" s="107">
        <v>2</v>
      </c>
      <c r="I465" s="92">
        <v>15446</v>
      </c>
      <c r="J465" s="92">
        <v>413</v>
      </c>
      <c r="K465" s="92">
        <v>937.65</v>
      </c>
      <c r="M465" s="92">
        <f t="shared" si="14"/>
        <v>0</v>
      </c>
      <c r="N465" s="92">
        <f t="shared" si="15"/>
        <v>813.79730710061631</v>
      </c>
      <c r="O465" s="92"/>
      <c r="P465" s="183"/>
      <c r="Q465" s="183"/>
    </row>
    <row r="466" spans="1:17" s="89" customFormat="1" ht="12">
      <c r="A466" s="90">
        <v>474</v>
      </c>
      <c r="B466" s="90">
        <v>474097064</v>
      </c>
      <c r="C466" s="89" t="s">
        <v>230</v>
      </c>
      <c r="D466" s="90">
        <v>97</v>
      </c>
      <c r="E466" s="91" t="s">
        <v>231</v>
      </c>
      <c r="F466" s="90">
        <v>64</v>
      </c>
      <c r="G466" s="89" t="s">
        <v>107</v>
      </c>
      <c r="H466" s="107">
        <v>2</v>
      </c>
      <c r="I466" s="92">
        <v>8960</v>
      </c>
      <c r="J466" s="92">
        <v>1003</v>
      </c>
      <c r="K466" s="92">
        <v>937.65</v>
      </c>
      <c r="M466" s="92">
        <f t="shared" si="14"/>
        <v>367.23478410751159</v>
      </c>
      <c r="N466" s="92">
        <f t="shared" si="15"/>
        <v>1485.502203269245</v>
      </c>
      <c r="O466" s="92"/>
      <c r="P466" s="183"/>
      <c r="Q466" s="183"/>
    </row>
    <row r="467" spans="1:17" s="89" customFormat="1" ht="12">
      <c r="A467" s="90">
        <v>474</v>
      </c>
      <c r="B467" s="90">
        <v>474097097</v>
      </c>
      <c r="C467" s="89" t="s">
        <v>230</v>
      </c>
      <c r="D467" s="90">
        <v>97</v>
      </c>
      <c r="E467" s="91" t="s">
        <v>231</v>
      </c>
      <c r="F467" s="90">
        <v>97</v>
      </c>
      <c r="G467" s="89" t="s">
        <v>231</v>
      </c>
      <c r="H467" s="107">
        <v>231</v>
      </c>
      <c r="I467" s="92">
        <v>12373</v>
      </c>
      <c r="J467" s="92">
        <v>0</v>
      </c>
      <c r="K467" s="92">
        <v>937.65</v>
      </c>
      <c r="M467" s="92">
        <f t="shared" si="14"/>
        <v>0</v>
      </c>
      <c r="N467" s="92">
        <f t="shared" si="15"/>
        <v>481.21804548308683</v>
      </c>
      <c r="O467" s="92"/>
      <c r="P467" s="183"/>
      <c r="Q467" s="183"/>
    </row>
    <row r="468" spans="1:17" s="89" customFormat="1" ht="12">
      <c r="A468" s="90">
        <v>474</v>
      </c>
      <c r="B468" s="90">
        <v>474097103</v>
      </c>
      <c r="C468" s="89" t="s">
        <v>230</v>
      </c>
      <c r="D468" s="90">
        <v>97</v>
      </c>
      <c r="E468" s="91" t="s">
        <v>231</v>
      </c>
      <c r="F468" s="90">
        <v>103</v>
      </c>
      <c r="G468" s="89" t="s">
        <v>232</v>
      </c>
      <c r="H468" s="107">
        <v>25</v>
      </c>
      <c r="I468" s="92">
        <v>13924</v>
      </c>
      <c r="J468" s="92">
        <v>53</v>
      </c>
      <c r="K468" s="92">
        <v>937.65</v>
      </c>
      <c r="M468" s="92">
        <f t="shared" si="14"/>
        <v>46.020871521668596</v>
      </c>
      <c r="N468" s="92">
        <f t="shared" si="15"/>
        <v>564.8752117315853</v>
      </c>
      <c r="O468" s="92"/>
      <c r="P468" s="183"/>
      <c r="Q468" s="183"/>
    </row>
    <row r="469" spans="1:17" s="89" customFormat="1" ht="12">
      <c r="A469" s="90">
        <v>474</v>
      </c>
      <c r="B469" s="90">
        <v>474097153</v>
      </c>
      <c r="C469" s="89" t="s">
        <v>230</v>
      </c>
      <c r="D469" s="90">
        <v>97</v>
      </c>
      <c r="E469" s="91" t="s">
        <v>231</v>
      </c>
      <c r="F469" s="90">
        <v>153</v>
      </c>
      <c r="G469" s="89" t="s">
        <v>112</v>
      </c>
      <c r="H469" s="107">
        <v>40</v>
      </c>
      <c r="I469" s="92">
        <v>11569</v>
      </c>
      <c r="J469" s="92">
        <v>89</v>
      </c>
      <c r="K469" s="92">
        <v>937.65</v>
      </c>
      <c r="M469" s="92">
        <f t="shared" si="14"/>
        <v>42.970192505430532</v>
      </c>
      <c r="N469" s="92">
        <f t="shared" si="15"/>
        <v>612.13238777652623</v>
      </c>
      <c r="O469" s="92"/>
      <c r="P469" s="183"/>
      <c r="Q469" s="183"/>
    </row>
    <row r="470" spans="1:17" s="89" customFormat="1" ht="12">
      <c r="A470" s="90">
        <v>474</v>
      </c>
      <c r="B470" s="90">
        <v>474097162</v>
      </c>
      <c r="C470" s="89" t="s">
        <v>230</v>
      </c>
      <c r="D470" s="90">
        <v>97</v>
      </c>
      <c r="E470" s="91" t="s">
        <v>231</v>
      </c>
      <c r="F470" s="90">
        <v>162</v>
      </c>
      <c r="G470" s="89" t="s">
        <v>233</v>
      </c>
      <c r="H470" s="107">
        <v>12</v>
      </c>
      <c r="I470" s="92">
        <v>10402</v>
      </c>
      <c r="J470" s="92">
        <v>2477</v>
      </c>
      <c r="K470" s="92">
        <v>937.65</v>
      </c>
      <c r="M470" s="92">
        <f t="shared" si="14"/>
        <v>1732.0032957585281</v>
      </c>
      <c r="N470" s="92">
        <f t="shared" si="15"/>
        <v>2763.3713689000851</v>
      </c>
      <c r="O470" s="92"/>
      <c r="P470" s="183"/>
      <c r="Q470" s="183"/>
    </row>
    <row r="471" spans="1:17" s="89" customFormat="1" ht="12">
      <c r="A471" s="90">
        <v>474</v>
      </c>
      <c r="B471" s="90">
        <v>474097322</v>
      </c>
      <c r="C471" s="89" t="s">
        <v>230</v>
      </c>
      <c r="D471" s="90">
        <v>97</v>
      </c>
      <c r="E471" s="91" t="s">
        <v>231</v>
      </c>
      <c r="F471" s="90">
        <v>322</v>
      </c>
      <c r="G471" s="89" t="s">
        <v>119</v>
      </c>
      <c r="H471" s="107">
        <v>2</v>
      </c>
      <c r="I471" s="92">
        <v>10766</v>
      </c>
      <c r="J471" s="92">
        <v>5489</v>
      </c>
      <c r="K471" s="92">
        <v>937.65</v>
      </c>
      <c r="M471" s="92">
        <f t="shared" si="14"/>
        <v>3659.9279304444281</v>
      </c>
      <c r="N471" s="92">
        <f t="shared" si="15"/>
        <v>5729.5665975123011</v>
      </c>
      <c r="O471" s="92"/>
      <c r="P471" s="183"/>
      <c r="Q471" s="183"/>
    </row>
    <row r="472" spans="1:17" s="89" customFormat="1" ht="12">
      <c r="A472" s="90">
        <v>474</v>
      </c>
      <c r="B472" s="90">
        <v>474097343</v>
      </c>
      <c r="C472" s="89" t="s">
        <v>230</v>
      </c>
      <c r="D472" s="90">
        <v>97</v>
      </c>
      <c r="E472" s="91" t="s">
        <v>231</v>
      </c>
      <c r="F472" s="90">
        <v>343</v>
      </c>
      <c r="G472" s="89" t="s">
        <v>234</v>
      </c>
      <c r="H472" s="107">
        <v>23</v>
      </c>
      <c r="I472" s="92">
        <v>10696</v>
      </c>
      <c r="J472" s="92">
        <v>337</v>
      </c>
      <c r="K472" s="92">
        <v>937.65</v>
      </c>
      <c r="M472" s="92">
        <f t="shared" si="14"/>
        <v>239.34800300005918</v>
      </c>
      <c r="N472" s="92">
        <f t="shared" si="15"/>
        <v>1462.8694240777058</v>
      </c>
      <c r="O472" s="92"/>
      <c r="P472" s="183"/>
      <c r="Q472" s="183"/>
    </row>
    <row r="473" spans="1:17" s="89" customFormat="1" ht="12">
      <c r="A473" s="90">
        <v>474</v>
      </c>
      <c r="B473" s="90">
        <v>474097610</v>
      </c>
      <c r="C473" s="89" t="s">
        <v>230</v>
      </c>
      <c r="D473" s="90">
        <v>97</v>
      </c>
      <c r="E473" s="91" t="s">
        <v>231</v>
      </c>
      <c r="F473" s="90">
        <v>610</v>
      </c>
      <c r="G473" s="89" t="s">
        <v>235</v>
      </c>
      <c r="H473" s="107">
        <v>11</v>
      </c>
      <c r="I473" s="92">
        <v>11446</v>
      </c>
      <c r="J473" s="92">
        <v>2156</v>
      </c>
      <c r="K473" s="92">
        <v>937.65</v>
      </c>
      <c r="M473" s="92">
        <f t="shared" si="14"/>
        <v>959.3055212676154</v>
      </c>
      <c r="N473" s="92">
        <f t="shared" si="15"/>
        <v>2217.8785344150292</v>
      </c>
      <c r="O473" s="92"/>
      <c r="P473" s="183"/>
      <c r="Q473" s="183"/>
    </row>
    <row r="474" spans="1:17" s="89" customFormat="1" ht="12">
      <c r="A474" s="90">
        <v>474</v>
      </c>
      <c r="B474" s="90">
        <v>474097615</v>
      </c>
      <c r="C474" s="89" t="s">
        <v>230</v>
      </c>
      <c r="D474" s="90">
        <v>97</v>
      </c>
      <c r="E474" s="91" t="s">
        <v>231</v>
      </c>
      <c r="F474" s="90">
        <v>615</v>
      </c>
      <c r="G474" s="89" t="s">
        <v>236</v>
      </c>
      <c r="H474" s="107">
        <v>3</v>
      </c>
      <c r="I474" s="92">
        <v>9562</v>
      </c>
      <c r="J474" s="92">
        <v>640</v>
      </c>
      <c r="K474" s="92">
        <v>937.65</v>
      </c>
      <c r="M474" s="92">
        <f t="shared" si="14"/>
        <v>870.74689054576629</v>
      </c>
      <c r="N474" s="92">
        <f t="shared" si="15"/>
        <v>1976.9503074990334</v>
      </c>
      <c r="O474" s="92"/>
      <c r="P474" s="183"/>
      <c r="Q474" s="183"/>
    </row>
    <row r="475" spans="1:17" s="89" customFormat="1" ht="12">
      <c r="A475" s="90">
        <v>474</v>
      </c>
      <c r="B475" s="90">
        <v>474097616</v>
      </c>
      <c r="C475" s="89" t="s">
        <v>230</v>
      </c>
      <c r="D475" s="90">
        <v>97</v>
      </c>
      <c r="E475" s="91" t="s">
        <v>231</v>
      </c>
      <c r="F475" s="90">
        <v>616</v>
      </c>
      <c r="G475" s="89" t="s">
        <v>87</v>
      </c>
      <c r="H475" s="107">
        <v>3</v>
      </c>
      <c r="I475" s="92">
        <v>9863</v>
      </c>
      <c r="J475" s="92">
        <v>2972</v>
      </c>
      <c r="K475" s="92">
        <v>937.65</v>
      </c>
      <c r="M475" s="92">
        <f t="shared" si="14"/>
        <v>1112.1917711697715</v>
      </c>
      <c r="N475" s="92">
        <f t="shared" si="15"/>
        <v>3327.1227219583598</v>
      </c>
      <c r="O475" s="92"/>
      <c r="P475" s="183"/>
      <c r="Q475" s="183"/>
    </row>
    <row r="476" spans="1:17" s="89" customFormat="1" ht="12">
      <c r="A476" s="90">
        <v>474</v>
      </c>
      <c r="B476" s="90">
        <v>474097673</v>
      </c>
      <c r="C476" s="89" t="s">
        <v>230</v>
      </c>
      <c r="D476" s="90">
        <v>97</v>
      </c>
      <c r="E476" s="91" t="s">
        <v>231</v>
      </c>
      <c r="F476" s="90">
        <v>673</v>
      </c>
      <c r="G476" s="89" t="s">
        <v>143</v>
      </c>
      <c r="H476" s="107">
        <v>3</v>
      </c>
      <c r="I476" s="92">
        <v>10373.290496331463</v>
      </c>
      <c r="J476" s="92">
        <v>5482</v>
      </c>
      <c r="K476" s="92">
        <v>937.65</v>
      </c>
      <c r="M476" s="92">
        <f t="shared" si="14"/>
        <v>2076.8785707040661</v>
      </c>
      <c r="N476" s="92">
        <f t="shared" si="15"/>
        <v>5259.3215086101482</v>
      </c>
      <c r="O476" s="92"/>
      <c r="P476" s="183"/>
      <c r="Q476" s="183"/>
    </row>
    <row r="477" spans="1:17" s="89" customFormat="1" ht="12">
      <c r="A477" s="90">
        <v>474</v>
      </c>
      <c r="B477" s="90">
        <v>474097720</v>
      </c>
      <c r="C477" s="89" t="s">
        <v>230</v>
      </c>
      <c r="D477" s="90">
        <v>97</v>
      </c>
      <c r="E477" s="91" t="s">
        <v>231</v>
      </c>
      <c r="F477" s="90">
        <v>720</v>
      </c>
      <c r="G477" s="89" t="s">
        <v>237</v>
      </c>
      <c r="H477" s="107">
        <v>7</v>
      </c>
      <c r="I477" s="92">
        <v>11867</v>
      </c>
      <c r="J477" s="92">
        <v>2293</v>
      </c>
      <c r="K477" s="92">
        <v>937.65</v>
      </c>
      <c r="M477" s="92">
        <f t="shared" si="14"/>
        <v>1282.8194757508281</v>
      </c>
      <c r="N477" s="92">
        <f t="shared" si="15"/>
        <v>3331.2188639508895</v>
      </c>
      <c r="O477" s="92"/>
      <c r="P477" s="183"/>
      <c r="Q477" s="183"/>
    </row>
    <row r="478" spans="1:17" s="89" customFormat="1" ht="12">
      <c r="A478" s="90">
        <v>474</v>
      </c>
      <c r="B478" s="90">
        <v>474097725</v>
      </c>
      <c r="C478" s="89" t="s">
        <v>230</v>
      </c>
      <c r="D478" s="90">
        <v>97</v>
      </c>
      <c r="E478" s="91" t="s">
        <v>231</v>
      </c>
      <c r="F478" s="90">
        <v>725</v>
      </c>
      <c r="G478" s="89" t="s">
        <v>123</v>
      </c>
      <c r="H478" s="107">
        <v>1</v>
      </c>
      <c r="I478" s="92">
        <v>10786.613150755757</v>
      </c>
      <c r="J478" s="92">
        <v>3451</v>
      </c>
      <c r="K478" s="92">
        <v>937.65</v>
      </c>
      <c r="M478" s="92">
        <f t="shared" si="14"/>
        <v>2403.3178412449652</v>
      </c>
      <c r="N478" s="92">
        <f t="shared" si="15"/>
        <v>4741.850858757929</v>
      </c>
      <c r="O478" s="92"/>
      <c r="P478" s="183"/>
      <c r="Q478" s="183"/>
    </row>
    <row r="479" spans="1:17" s="89" customFormat="1" ht="12">
      <c r="A479" s="90">
        <v>474</v>
      </c>
      <c r="B479" s="90">
        <v>474097735</v>
      </c>
      <c r="C479" s="89" t="s">
        <v>230</v>
      </c>
      <c r="D479" s="90">
        <v>97</v>
      </c>
      <c r="E479" s="91" t="s">
        <v>231</v>
      </c>
      <c r="F479" s="90">
        <v>735</v>
      </c>
      <c r="G479" s="89" t="s">
        <v>125</v>
      </c>
      <c r="H479" s="107">
        <v>13</v>
      </c>
      <c r="I479" s="92">
        <v>11970</v>
      </c>
      <c r="J479" s="92">
        <v>4672</v>
      </c>
      <c r="K479" s="92">
        <v>937.65</v>
      </c>
      <c r="M479" s="92">
        <f t="shared" si="14"/>
        <v>1351.734264408653</v>
      </c>
      <c r="N479" s="92">
        <f t="shared" si="15"/>
        <v>4974.0985056224781</v>
      </c>
      <c r="O479" s="92"/>
      <c r="P479" s="183"/>
      <c r="Q479" s="183"/>
    </row>
    <row r="480" spans="1:17" s="89" customFormat="1" ht="12">
      <c r="A480" s="90">
        <v>474</v>
      </c>
      <c r="B480" s="90">
        <v>474097753</v>
      </c>
      <c r="C480" s="89" t="s">
        <v>230</v>
      </c>
      <c r="D480" s="90">
        <v>97</v>
      </c>
      <c r="E480" s="91" t="s">
        <v>231</v>
      </c>
      <c r="F480" s="90">
        <v>753</v>
      </c>
      <c r="G480" s="89" t="s">
        <v>238</v>
      </c>
      <c r="H480" s="107">
        <v>8</v>
      </c>
      <c r="I480" s="92">
        <v>10164</v>
      </c>
      <c r="J480" s="92">
        <v>4184</v>
      </c>
      <c r="K480" s="92">
        <v>937.65</v>
      </c>
      <c r="M480" s="92">
        <f t="shared" si="14"/>
        <v>1450.8498007453745</v>
      </c>
      <c r="N480" s="92">
        <f t="shared" si="15"/>
        <v>3970.992012884115</v>
      </c>
      <c r="O480" s="92"/>
      <c r="P480" s="183"/>
      <c r="Q480" s="183"/>
    </row>
    <row r="481" spans="1:17" s="89" customFormat="1" ht="12">
      <c r="A481" s="90">
        <v>474</v>
      </c>
      <c r="B481" s="90">
        <v>474097755</v>
      </c>
      <c r="C481" s="89" t="s">
        <v>230</v>
      </c>
      <c r="D481" s="90">
        <v>97</v>
      </c>
      <c r="E481" s="91" t="s">
        <v>231</v>
      </c>
      <c r="F481" s="90">
        <v>755</v>
      </c>
      <c r="G481" s="89" t="s">
        <v>43</v>
      </c>
      <c r="H481" s="107">
        <v>1</v>
      </c>
      <c r="I481" s="92">
        <v>15345</v>
      </c>
      <c r="J481" s="92">
        <v>7647</v>
      </c>
      <c r="K481" s="92">
        <v>937.65</v>
      </c>
      <c r="M481" s="92">
        <f t="shared" si="14"/>
        <v>2384.6024007414635</v>
      </c>
      <c r="N481" s="92">
        <f t="shared" si="15"/>
        <v>6622.2140216462176</v>
      </c>
      <c r="O481" s="92"/>
      <c r="P481" s="183"/>
      <c r="Q481" s="183"/>
    </row>
    <row r="482" spans="1:17" s="89" customFormat="1" ht="12">
      <c r="A482" s="90">
        <v>474</v>
      </c>
      <c r="B482" s="90">
        <v>474097775</v>
      </c>
      <c r="C482" s="89" t="s">
        <v>230</v>
      </c>
      <c r="D482" s="90">
        <v>97</v>
      </c>
      <c r="E482" s="91" t="s">
        <v>231</v>
      </c>
      <c r="F482" s="90">
        <v>775</v>
      </c>
      <c r="G482" s="89" t="s">
        <v>126</v>
      </c>
      <c r="H482" s="107">
        <v>4</v>
      </c>
      <c r="I482" s="92">
        <v>11820</v>
      </c>
      <c r="J482" s="92">
        <v>2560</v>
      </c>
      <c r="K482" s="92">
        <v>937.65</v>
      </c>
      <c r="M482" s="92">
        <f t="shared" si="14"/>
        <v>1077.1895521235001</v>
      </c>
      <c r="N482" s="92">
        <f t="shared" si="15"/>
        <v>2526.9042521921147</v>
      </c>
      <c r="O482" s="92"/>
      <c r="P482" s="183"/>
      <c r="Q482" s="183"/>
    </row>
    <row r="483" spans="1:17" s="89" customFormat="1" ht="12">
      <c r="A483" s="90">
        <v>478</v>
      </c>
      <c r="B483" s="90">
        <v>478352064</v>
      </c>
      <c r="C483" s="89" t="s">
        <v>240</v>
      </c>
      <c r="D483" s="90">
        <v>352</v>
      </c>
      <c r="E483" s="91" t="s">
        <v>241</v>
      </c>
      <c r="F483" s="90">
        <v>64</v>
      </c>
      <c r="G483" s="89" t="s">
        <v>107</v>
      </c>
      <c r="H483" s="107">
        <v>2</v>
      </c>
      <c r="I483" s="92">
        <v>10766</v>
      </c>
      <c r="J483" s="92">
        <v>1206</v>
      </c>
      <c r="K483" s="92">
        <v>937.65</v>
      </c>
      <c r="M483" s="92">
        <f t="shared" si="14"/>
        <v>441.25554527918212</v>
      </c>
      <c r="N483" s="92">
        <f t="shared" si="15"/>
        <v>1784.9237411157028</v>
      </c>
      <c r="O483" s="92"/>
      <c r="P483" s="183"/>
      <c r="Q483" s="183"/>
    </row>
    <row r="484" spans="1:17" s="89" customFormat="1" ht="12">
      <c r="A484" s="90">
        <v>478</v>
      </c>
      <c r="B484" s="90">
        <v>478352067</v>
      </c>
      <c r="C484" s="89" t="s">
        <v>240</v>
      </c>
      <c r="D484" s="90">
        <v>352</v>
      </c>
      <c r="E484" s="91" t="s">
        <v>241</v>
      </c>
      <c r="F484" s="90">
        <v>67</v>
      </c>
      <c r="G484" s="89" t="s">
        <v>242</v>
      </c>
      <c r="H484" s="107">
        <v>1</v>
      </c>
      <c r="I484" s="92">
        <v>8960</v>
      </c>
      <c r="J484" s="92">
        <v>8972</v>
      </c>
      <c r="K484" s="92">
        <v>937.65</v>
      </c>
      <c r="M484" s="92">
        <f t="shared" si="14"/>
        <v>6812.4064462271781</v>
      </c>
      <c r="N484" s="92">
        <f t="shared" si="15"/>
        <v>9015.7019964763858</v>
      </c>
      <c r="O484" s="92"/>
      <c r="P484" s="183"/>
      <c r="Q484" s="183"/>
    </row>
    <row r="485" spans="1:17" s="89" customFormat="1" ht="12">
      <c r="A485" s="90">
        <v>478</v>
      </c>
      <c r="B485" s="90">
        <v>478352097</v>
      </c>
      <c r="C485" s="89" t="s">
        <v>240</v>
      </c>
      <c r="D485" s="90">
        <v>352</v>
      </c>
      <c r="E485" s="91" t="s">
        <v>241</v>
      </c>
      <c r="F485" s="90">
        <v>97</v>
      </c>
      <c r="G485" s="89" t="s">
        <v>231</v>
      </c>
      <c r="H485" s="107">
        <v>8</v>
      </c>
      <c r="I485" s="92">
        <v>12683</v>
      </c>
      <c r="J485" s="92">
        <v>0</v>
      </c>
      <c r="K485" s="92">
        <v>937.65</v>
      </c>
      <c r="M485" s="92">
        <f t="shared" si="14"/>
        <v>0</v>
      </c>
      <c r="N485" s="92">
        <f t="shared" si="15"/>
        <v>493.27474912001708</v>
      </c>
      <c r="O485" s="92"/>
      <c r="P485" s="183"/>
      <c r="Q485" s="183"/>
    </row>
    <row r="486" spans="1:17" s="89" customFormat="1" ht="12">
      <c r="A486" s="90">
        <v>478</v>
      </c>
      <c r="B486" s="90">
        <v>478352103</v>
      </c>
      <c r="C486" s="89" t="s">
        <v>240</v>
      </c>
      <c r="D486" s="90">
        <v>352</v>
      </c>
      <c r="E486" s="91" t="s">
        <v>241</v>
      </c>
      <c r="F486" s="90">
        <v>103</v>
      </c>
      <c r="G486" s="89" t="s">
        <v>232</v>
      </c>
      <c r="H486" s="107">
        <v>1</v>
      </c>
      <c r="I486" s="92">
        <v>10766</v>
      </c>
      <c r="J486" s="92">
        <v>41</v>
      </c>
      <c r="K486" s="92">
        <v>937.65</v>
      </c>
      <c r="M486" s="92">
        <f t="shared" si="14"/>
        <v>35.58321623113261</v>
      </c>
      <c r="N486" s="92">
        <f t="shared" si="15"/>
        <v>436.76002079160025</v>
      </c>
      <c r="O486" s="92"/>
      <c r="P486" s="183"/>
      <c r="Q486" s="183"/>
    </row>
    <row r="487" spans="1:17" s="89" customFormat="1" ht="12">
      <c r="A487" s="90">
        <v>478</v>
      </c>
      <c r="B487" s="90">
        <v>478352125</v>
      </c>
      <c r="C487" s="89" t="s">
        <v>240</v>
      </c>
      <c r="D487" s="90">
        <v>352</v>
      </c>
      <c r="E487" s="91" t="s">
        <v>241</v>
      </c>
      <c r="F487" s="90">
        <v>125</v>
      </c>
      <c r="G487" s="89" t="s">
        <v>110</v>
      </c>
      <c r="H487" s="107">
        <v>25</v>
      </c>
      <c r="I487" s="92">
        <v>10129</v>
      </c>
      <c r="J487" s="92">
        <v>5892</v>
      </c>
      <c r="K487" s="92">
        <v>937.65</v>
      </c>
      <c r="M487" s="92">
        <f t="shared" si="14"/>
        <v>3261.3526331043504</v>
      </c>
      <c r="N487" s="92">
        <f t="shared" si="15"/>
        <v>5560.9355239127781</v>
      </c>
      <c r="O487" s="92"/>
      <c r="P487" s="183"/>
      <c r="Q487" s="183"/>
    </row>
    <row r="488" spans="1:17" s="89" customFormat="1" ht="12">
      <c r="A488" s="90">
        <v>478</v>
      </c>
      <c r="B488" s="90">
        <v>478352141</v>
      </c>
      <c r="C488" s="89" t="s">
        <v>240</v>
      </c>
      <c r="D488" s="90">
        <v>352</v>
      </c>
      <c r="E488" s="91" t="s">
        <v>241</v>
      </c>
      <c r="F488" s="90">
        <v>141</v>
      </c>
      <c r="G488" s="89" t="s">
        <v>111</v>
      </c>
      <c r="H488" s="107">
        <v>4</v>
      </c>
      <c r="I488" s="92">
        <v>9412</v>
      </c>
      <c r="J488" s="92">
        <v>4540</v>
      </c>
      <c r="K488" s="92">
        <v>937.65</v>
      </c>
      <c r="M488" s="92">
        <f t="shared" si="14"/>
        <v>3477.8942424139696</v>
      </c>
      <c r="N488" s="92">
        <f t="shared" si="15"/>
        <v>5391.0284959480159</v>
      </c>
      <c r="O488" s="92"/>
      <c r="P488" s="183"/>
      <c r="Q488" s="183"/>
    </row>
    <row r="489" spans="1:17" s="89" customFormat="1" ht="12">
      <c r="A489" s="90">
        <v>478</v>
      </c>
      <c r="B489" s="90">
        <v>478352153</v>
      </c>
      <c r="C489" s="89" t="s">
        <v>240</v>
      </c>
      <c r="D489" s="90">
        <v>352</v>
      </c>
      <c r="E489" s="91" t="s">
        <v>241</v>
      </c>
      <c r="F489" s="90">
        <v>153</v>
      </c>
      <c r="G489" s="89" t="s">
        <v>112</v>
      </c>
      <c r="H489" s="107">
        <v>51</v>
      </c>
      <c r="I489" s="92">
        <v>10600</v>
      </c>
      <c r="J489" s="92">
        <v>82</v>
      </c>
      <c r="K489" s="92">
        <v>937.65</v>
      </c>
      <c r="M489" s="92">
        <f t="shared" si="14"/>
        <v>39.371081386252627</v>
      </c>
      <c r="N489" s="92">
        <f t="shared" si="15"/>
        <v>560.86120757465505</v>
      </c>
      <c r="O489" s="92"/>
      <c r="P489" s="183"/>
      <c r="Q489" s="183"/>
    </row>
    <row r="490" spans="1:17" s="89" customFormat="1" ht="12">
      <c r="A490" s="90">
        <v>478</v>
      </c>
      <c r="B490" s="90">
        <v>478352158</v>
      </c>
      <c r="C490" s="89" t="s">
        <v>240</v>
      </c>
      <c r="D490" s="90">
        <v>352</v>
      </c>
      <c r="E490" s="91" t="s">
        <v>241</v>
      </c>
      <c r="F490" s="90">
        <v>158</v>
      </c>
      <c r="G490" s="89" t="s">
        <v>113</v>
      </c>
      <c r="H490" s="107">
        <v>44</v>
      </c>
      <c r="I490" s="92">
        <v>10662</v>
      </c>
      <c r="J490" s="92">
        <v>5413</v>
      </c>
      <c r="K490" s="92">
        <v>937.65</v>
      </c>
      <c r="M490" s="92">
        <f t="shared" si="14"/>
        <v>2879.0744278412913</v>
      </c>
      <c r="N490" s="92">
        <f t="shared" si="15"/>
        <v>5427.4393445665046</v>
      </c>
      <c r="O490" s="92"/>
      <c r="P490" s="183"/>
      <c r="Q490" s="183"/>
    </row>
    <row r="491" spans="1:17" s="89" customFormat="1" ht="12">
      <c r="A491" s="90">
        <v>478</v>
      </c>
      <c r="B491" s="90">
        <v>478352162</v>
      </c>
      <c r="C491" s="89" t="s">
        <v>240</v>
      </c>
      <c r="D491" s="90">
        <v>352</v>
      </c>
      <c r="E491" s="91" t="s">
        <v>241</v>
      </c>
      <c r="F491" s="90">
        <v>162</v>
      </c>
      <c r="G491" s="89" t="s">
        <v>233</v>
      </c>
      <c r="H491" s="107">
        <v>15</v>
      </c>
      <c r="I491" s="92">
        <v>10343</v>
      </c>
      <c r="J491" s="92">
        <v>2463</v>
      </c>
      <c r="K491" s="92">
        <v>937.65</v>
      </c>
      <c r="M491" s="92">
        <f t="shared" si="14"/>
        <v>1722.1793970419585</v>
      </c>
      <c r="N491" s="92">
        <f t="shared" si="15"/>
        <v>2747.6975647503914</v>
      </c>
      <c r="O491" s="92"/>
      <c r="P491" s="183"/>
      <c r="Q491" s="183"/>
    </row>
    <row r="492" spans="1:17" s="89" customFormat="1" ht="12">
      <c r="A492" s="90">
        <v>478</v>
      </c>
      <c r="B492" s="90">
        <v>478352174</v>
      </c>
      <c r="C492" s="89" t="s">
        <v>240</v>
      </c>
      <c r="D492" s="90">
        <v>352</v>
      </c>
      <c r="E492" s="91" t="s">
        <v>241</v>
      </c>
      <c r="F492" s="90">
        <v>174</v>
      </c>
      <c r="G492" s="89" t="s">
        <v>114</v>
      </c>
      <c r="H492" s="107">
        <v>9</v>
      </c>
      <c r="I492" s="92">
        <v>9863</v>
      </c>
      <c r="J492" s="92">
        <v>5105</v>
      </c>
      <c r="K492" s="92">
        <v>937.65</v>
      </c>
      <c r="M492" s="92">
        <f t="shared" si="14"/>
        <v>2906.9722781798373</v>
      </c>
      <c r="N492" s="92">
        <f t="shared" si="15"/>
        <v>4914.12733306058</v>
      </c>
      <c r="O492" s="92"/>
      <c r="P492" s="183"/>
      <c r="Q492" s="183"/>
    </row>
    <row r="493" spans="1:17" s="89" customFormat="1" ht="12">
      <c r="A493" s="90">
        <v>478</v>
      </c>
      <c r="B493" s="90">
        <v>478352207</v>
      </c>
      <c r="C493" s="89" t="s">
        <v>240</v>
      </c>
      <c r="D493" s="90">
        <v>352</v>
      </c>
      <c r="E493" s="91" t="s">
        <v>241</v>
      </c>
      <c r="F493" s="90">
        <v>207</v>
      </c>
      <c r="G493" s="89" t="s">
        <v>26</v>
      </c>
      <c r="H493" s="107">
        <v>1</v>
      </c>
      <c r="I493" s="92">
        <v>11191.073589537058</v>
      </c>
      <c r="J493" s="92">
        <v>7175</v>
      </c>
      <c r="K493" s="92">
        <v>937.65</v>
      </c>
      <c r="M493" s="92">
        <f t="shared" si="14"/>
        <v>4914.2465949837861</v>
      </c>
      <c r="N493" s="92">
        <f t="shared" si="15"/>
        <v>7512.3019627884551</v>
      </c>
      <c r="O493" s="92"/>
      <c r="P493" s="183"/>
      <c r="Q493" s="183"/>
    </row>
    <row r="494" spans="1:17" s="89" customFormat="1" ht="12">
      <c r="A494" s="90">
        <v>478</v>
      </c>
      <c r="B494" s="90">
        <v>478352288</v>
      </c>
      <c r="C494" s="89" t="s">
        <v>240</v>
      </c>
      <c r="D494" s="90">
        <v>352</v>
      </c>
      <c r="E494" s="91" t="s">
        <v>241</v>
      </c>
      <c r="F494" s="90">
        <v>288</v>
      </c>
      <c r="G494" s="89" t="s">
        <v>70</v>
      </c>
      <c r="H494" s="107">
        <v>1</v>
      </c>
      <c r="I494" s="92">
        <v>8960</v>
      </c>
      <c r="J494" s="92">
        <v>6077</v>
      </c>
      <c r="K494" s="92">
        <v>937.65</v>
      </c>
      <c r="M494" s="92">
        <f t="shared" si="14"/>
        <v>3077.7918842312974</v>
      </c>
      <c r="N494" s="92">
        <f t="shared" si="15"/>
        <v>5690.0066809042328</v>
      </c>
      <c r="O494" s="92"/>
      <c r="P494" s="183"/>
      <c r="Q494" s="183"/>
    </row>
    <row r="495" spans="1:17" s="89" customFormat="1" ht="12">
      <c r="A495" s="90">
        <v>478</v>
      </c>
      <c r="B495" s="90">
        <v>478352322</v>
      </c>
      <c r="C495" s="89" t="s">
        <v>240</v>
      </c>
      <c r="D495" s="90">
        <v>352</v>
      </c>
      <c r="E495" s="91" t="s">
        <v>241</v>
      </c>
      <c r="F495" s="90">
        <v>322</v>
      </c>
      <c r="G495" s="89" t="s">
        <v>119</v>
      </c>
      <c r="H495" s="107">
        <v>1</v>
      </c>
      <c r="I495" s="92">
        <v>8960</v>
      </c>
      <c r="J495" s="92">
        <v>4568</v>
      </c>
      <c r="K495" s="92">
        <v>937.65</v>
      </c>
      <c r="M495" s="92">
        <f t="shared" si="14"/>
        <v>3045.9738302788464</v>
      </c>
      <c r="N495" s="92">
        <f t="shared" si="15"/>
        <v>4768.4299381116671</v>
      </c>
      <c r="O495" s="92"/>
      <c r="P495" s="183"/>
      <c r="Q495" s="183"/>
    </row>
    <row r="496" spans="1:17" s="89" customFormat="1" ht="12">
      <c r="A496" s="90">
        <v>478</v>
      </c>
      <c r="B496" s="90">
        <v>478352326</v>
      </c>
      <c r="C496" s="89" t="s">
        <v>240</v>
      </c>
      <c r="D496" s="90">
        <v>352</v>
      </c>
      <c r="E496" s="91" t="s">
        <v>241</v>
      </c>
      <c r="F496" s="90">
        <v>326</v>
      </c>
      <c r="G496" s="89" t="s">
        <v>120</v>
      </c>
      <c r="H496" s="107">
        <v>5</v>
      </c>
      <c r="I496" s="92">
        <v>10043</v>
      </c>
      <c r="J496" s="92">
        <v>3427</v>
      </c>
      <c r="K496" s="92">
        <v>937.65</v>
      </c>
      <c r="M496" s="92">
        <f t="shared" si="14"/>
        <v>1824.0347853571184</v>
      </c>
      <c r="N496" s="92">
        <f t="shared" si="15"/>
        <v>3799.9962189095804</v>
      </c>
      <c r="O496" s="92"/>
      <c r="P496" s="183"/>
      <c r="Q496" s="183"/>
    </row>
    <row r="497" spans="1:17" s="89" customFormat="1" ht="12">
      <c r="A497" s="90">
        <v>478</v>
      </c>
      <c r="B497" s="90">
        <v>478352348</v>
      </c>
      <c r="C497" s="89" t="s">
        <v>240</v>
      </c>
      <c r="D497" s="90">
        <v>352</v>
      </c>
      <c r="E497" s="91" t="s">
        <v>241</v>
      </c>
      <c r="F497" s="90">
        <v>348</v>
      </c>
      <c r="G497" s="89" t="s">
        <v>104</v>
      </c>
      <c r="H497" s="107">
        <v>8</v>
      </c>
      <c r="I497" s="92">
        <v>10873</v>
      </c>
      <c r="J497" s="92">
        <v>39</v>
      </c>
      <c r="K497" s="92">
        <v>937.65</v>
      </c>
      <c r="M497" s="92">
        <f t="shared" si="14"/>
        <v>0</v>
      </c>
      <c r="N497" s="92">
        <f t="shared" si="15"/>
        <v>104.10394820263355</v>
      </c>
      <c r="O497" s="92"/>
      <c r="P497" s="183"/>
      <c r="Q497" s="183"/>
    </row>
    <row r="498" spans="1:17" s="89" customFormat="1" ht="12">
      <c r="A498" s="90">
        <v>478</v>
      </c>
      <c r="B498" s="90">
        <v>478352352</v>
      </c>
      <c r="C498" s="89" t="s">
        <v>240</v>
      </c>
      <c r="D498" s="90">
        <v>352</v>
      </c>
      <c r="E498" s="91" t="s">
        <v>241</v>
      </c>
      <c r="F498" s="90">
        <v>352</v>
      </c>
      <c r="G498" s="89" t="s">
        <v>241</v>
      </c>
      <c r="H498" s="107">
        <v>8</v>
      </c>
      <c r="I498" s="92">
        <v>11891</v>
      </c>
      <c r="J498" s="92">
        <v>6917</v>
      </c>
      <c r="K498" s="92">
        <v>937.65</v>
      </c>
      <c r="M498" s="92">
        <f t="shared" si="14"/>
        <v>0</v>
      </c>
      <c r="N498" s="92">
        <f t="shared" si="15"/>
        <v>3913.437584556541</v>
      </c>
      <c r="O498" s="92"/>
      <c r="P498" s="183"/>
      <c r="Q498" s="183"/>
    </row>
    <row r="499" spans="1:17" s="89" customFormat="1" ht="12">
      <c r="A499" s="90">
        <v>478</v>
      </c>
      <c r="B499" s="90">
        <v>478352600</v>
      </c>
      <c r="C499" s="89" t="s">
        <v>240</v>
      </c>
      <c r="D499" s="90">
        <v>352</v>
      </c>
      <c r="E499" s="91" t="s">
        <v>241</v>
      </c>
      <c r="F499" s="90">
        <v>600</v>
      </c>
      <c r="G499" s="89" t="s">
        <v>142</v>
      </c>
      <c r="H499" s="107">
        <v>29</v>
      </c>
      <c r="I499" s="92">
        <v>10081</v>
      </c>
      <c r="J499" s="92">
        <v>3831</v>
      </c>
      <c r="K499" s="92">
        <v>937.65</v>
      </c>
      <c r="M499" s="92">
        <f t="shared" si="14"/>
        <v>2461.239144346222</v>
      </c>
      <c r="N499" s="92">
        <f t="shared" si="15"/>
        <v>4122.9090223541316</v>
      </c>
      <c r="O499" s="92"/>
      <c r="P499" s="183"/>
      <c r="Q499" s="183"/>
    </row>
    <row r="500" spans="1:17" s="89" customFormat="1" ht="12">
      <c r="A500" s="90">
        <v>478</v>
      </c>
      <c r="B500" s="90">
        <v>478352610</v>
      </c>
      <c r="C500" s="89" t="s">
        <v>240</v>
      </c>
      <c r="D500" s="90">
        <v>352</v>
      </c>
      <c r="E500" s="91" t="s">
        <v>241</v>
      </c>
      <c r="F500" s="90">
        <v>610</v>
      </c>
      <c r="G500" s="89" t="s">
        <v>235</v>
      </c>
      <c r="H500" s="107">
        <v>10</v>
      </c>
      <c r="I500" s="92">
        <v>11043</v>
      </c>
      <c r="J500" s="92">
        <v>2080</v>
      </c>
      <c r="K500" s="92">
        <v>937.65</v>
      </c>
      <c r="M500" s="92">
        <f t="shared" si="14"/>
        <v>925.52951872778976</v>
      </c>
      <c r="N500" s="92">
        <f t="shared" si="15"/>
        <v>2139.7896781010986</v>
      </c>
      <c r="O500" s="92"/>
      <c r="P500" s="183"/>
      <c r="Q500" s="183"/>
    </row>
    <row r="501" spans="1:17" s="89" customFormat="1" ht="12">
      <c r="A501" s="90">
        <v>478</v>
      </c>
      <c r="B501" s="90">
        <v>478352616</v>
      </c>
      <c r="C501" s="89" t="s">
        <v>240</v>
      </c>
      <c r="D501" s="90">
        <v>352</v>
      </c>
      <c r="E501" s="91" t="s">
        <v>241</v>
      </c>
      <c r="F501" s="90">
        <v>616</v>
      </c>
      <c r="G501" s="89" t="s">
        <v>87</v>
      </c>
      <c r="H501" s="107">
        <v>64</v>
      </c>
      <c r="I501" s="92">
        <v>10782</v>
      </c>
      <c r="J501" s="92">
        <v>3249</v>
      </c>
      <c r="K501" s="92">
        <v>937.65</v>
      </c>
      <c r="M501" s="92">
        <f t="shared" si="14"/>
        <v>1215.821928090083</v>
      </c>
      <c r="N501" s="92">
        <f t="shared" si="15"/>
        <v>3637.1324331496526</v>
      </c>
      <c r="O501" s="92"/>
      <c r="P501" s="183"/>
      <c r="Q501" s="183"/>
    </row>
    <row r="502" spans="1:17" s="89" customFormat="1" ht="12">
      <c r="A502" s="90">
        <v>478</v>
      </c>
      <c r="B502" s="90">
        <v>478352620</v>
      </c>
      <c r="C502" s="89" t="s">
        <v>240</v>
      </c>
      <c r="D502" s="90">
        <v>352</v>
      </c>
      <c r="E502" s="91" t="s">
        <v>241</v>
      </c>
      <c r="F502" s="90">
        <v>620</v>
      </c>
      <c r="G502" s="89" t="s">
        <v>121</v>
      </c>
      <c r="H502" s="107">
        <v>2</v>
      </c>
      <c r="I502" s="92">
        <v>10766</v>
      </c>
      <c r="J502" s="92">
        <v>5691</v>
      </c>
      <c r="K502" s="92">
        <v>937.65</v>
      </c>
      <c r="M502" s="92">
        <f t="shared" si="14"/>
        <v>4325.507093582537</v>
      </c>
      <c r="N502" s="92">
        <f t="shared" si="15"/>
        <v>5788.7037677429289</v>
      </c>
      <c r="O502" s="92"/>
      <c r="P502" s="183"/>
      <c r="Q502" s="183"/>
    </row>
    <row r="503" spans="1:17" s="89" customFormat="1" ht="12">
      <c r="A503" s="90">
        <v>478</v>
      </c>
      <c r="B503" s="90">
        <v>478352640</v>
      </c>
      <c r="C503" s="89" t="s">
        <v>240</v>
      </c>
      <c r="D503" s="90">
        <v>352</v>
      </c>
      <c r="E503" s="91" t="s">
        <v>241</v>
      </c>
      <c r="F503" s="90">
        <v>640</v>
      </c>
      <c r="G503" s="89" t="s">
        <v>243</v>
      </c>
      <c r="H503" s="107">
        <v>1</v>
      </c>
      <c r="I503" s="92">
        <v>10766</v>
      </c>
      <c r="J503" s="92">
        <v>7814</v>
      </c>
      <c r="K503" s="92">
        <v>937.65</v>
      </c>
      <c r="M503" s="92">
        <f t="shared" si="14"/>
        <v>5242.1776779643005</v>
      </c>
      <c r="N503" s="92">
        <f t="shared" si="15"/>
        <v>8263.2089544064511</v>
      </c>
      <c r="O503" s="92"/>
      <c r="P503" s="183"/>
      <c r="Q503" s="183"/>
    </row>
    <row r="504" spans="1:17" s="89" customFormat="1" ht="12">
      <c r="A504" s="90">
        <v>478</v>
      </c>
      <c r="B504" s="90">
        <v>478352673</v>
      </c>
      <c r="C504" s="89" t="s">
        <v>240</v>
      </c>
      <c r="D504" s="90">
        <v>352</v>
      </c>
      <c r="E504" s="91" t="s">
        <v>241</v>
      </c>
      <c r="F504" s="90">
        <v>673</v>
      </c>
      <c r="G504" s="89" t="s">
        <v>143</v>
      </c>
      <c r="H504" s="107">
        <v>25</v>
      </c>
      <c r="I504" s="92">
        <v>10220</v>
      </c>
      <c r="J504" s="92">
        <v>5401</v>
      </c>
      <c r="K504" s="92">
        <v>937.65</v>
      </c>
      <c r="M504" s="92">
        <f t="shared" si="14"/>
        <v>2046.1876585931986</v>
      </c>
      <c r="N504" s="92">
        <f t="shared" si="15"/>
        <v>5181.6022926384449</v>
      </c>
      <c r="O504" s="92"/>
      <c r="P504" s="183"/>
      <c r="Q504" s="183"/>
    </row>
    <row r="505" spans="1:17" s="89" customFormat="1" ht="12">
      <c r="A505" s="90">
        <v>478</v>
      </c>
      <c r="B505" s="90">
        <v>478352695</v>
      </c>
      <c r="C505" s="89" t="s">
        <v>240</v>
      </c>
      <c r="D505" s="90">
        <v>352</v>
      </c>
      <c r="E505" s="91" t="s">
        <v>241</v>
      </c>
      <c r="F505" s="90">
        <v>695</v>
      </c>
      <c r="G505" s="89" t="s">
        <v>122</v>
      </c>
      <c r="H505" s="107">
        <v>3</v>
      </c>
      <c r="I505" s="92">
        <v>10766</v>
      </c>
      <c r="J505" s="92">
        <v>6641</v>
      </c>
      <c r="K505" s="92">
        <v>937.65</v>
      </c>
      <c r="M505" s="92">
        <f t="shared" si="14"/>
        <v>4305.8438561285911</v>
      </c>
      <c r="N505" s="92">
        <f t="shared" si="15"/>
        <v>6630.9807221062802</v>
      </c>
      <c r="O505" s="92"/>
      <c r="P505" s="183"/>
      <c r="Q505" s="183"/>
    </row>
    <row r="506" spans="1:17" s="89" customFormat="1" ht="12">
      <c r="A506" s="90">
        <v>478</v>
      </c>
      <c r="B506" s="90">
        <v>478352720</v>
      </c>
      <c r="C506" s="89" t="s">
        <v>240</v>
      </c>
      <c r="D506" s="90">
        <v>352</v>
      </c>
      <c r="E506" s="91" t="s">
        <v>241</v>
      </c>
      <c r="F506" s="90">
        <v>720</v>
      </c>
      <c r="G506" s="89" t="s">
        <v>237</v>
      </c>
      <c r="H506" s="107">
        <v>1</v>
      </c>
      <c r="I506" s="92">
        <v>10766</v>
      </c>
      <c r="J506" s="92">
        <v>2081</v>
      </c>
      <c r="K506" s="92">
        <v>937.65</v>
      </c>
      <c r="M506" s="92">
        <f t="shared" si="14"/>
        <v>1163.8016748911614</v>
      </c>
      <c r="N506" s="92">
        <f t="shared" si="15"/>
        <v>3022.1540649949675</v>
      </c>
      <c r="O506" s="92"/>
      <c r="P506" s="183"/>
      <c r="Q506" s="183"/>
    </row>
    <row r="507" spans="1:17" s="89" customFormat="1" ht="12">
      <c r="A507" s="90">
        <v>478</v>
      </c>
      <c r="B507" s="90">
        <v>478352725</v>
      </c>
      <c r="C507" s="89" t="s">
        <v>240</v>
      </c>
      <c r="D507" s="90">
        <v>352</v>
      </c>
      <c r="E507" s="91" t="s">
        <v>241</v>
      </c>
      <c r="F507" s="90">
        <v>725</v>
      </c>
      <c r="G507" s="89" t="s">
        <v>123</v>
      </c>
      <c r="H507" s="107">
        <v>20</v>
      </c>
      <c r="I507" s="92">
        <v>10285</v>
      </c>
      <c r="J507" s="92">
        <v>3291</v>
      </c>
      <c r="K507" s="92">
        <v>937.65</v>
      </c>
      <c r="M507" s="92">
        <f t="shared" si="14"/>
        <v>2291.5556210034847</v>
      </c>
      <c r="N507" s="92">
        <f t="shared" si="15"/>
        <v>4521.3391266292201</v>
      </c>
      <c r="O507" s="92"/>
      <c r="P507" s="183"/>
      <c r="Q507" s="183"/>
    </row>
    <row r="508" spans="1:17" s="89" customFormat="1" ht="12">
      <c r="A508" s="90">
        <v>478</v>
      </c>
      <c r="B508" s="90">
        <v>478352735</v>
      </c>
      <c r="C508" s="89" t="s">
        <v>240</v>
      </c>
      <c r="D508" s="90">
        <v>352</v>
      </c>
      <c r="E508" s="91" t="s">
        <v>241</v>
      </c>
      <c r="F508" s="90">
        <v>735</v>
      </c>
      <c r="G508" s="89" t="s">
        <v>125</v>
      </c>
      <c r="H508" s="107">
        <v>32</v>
      </c>
      <c r="I508" s="92">
        <v>10654</v>
      </c>
      <c r="J508" s="92">
        <v>4159</v>
      </c>
      <c r="K508" s="92">
        <v>937.65</v>
      </c>
      <c r="M508" s="92">
        <f t="shared" si="14"/>
        <v>1203.1225441110928</v>
      </c>
      <c r="N508" s="92">
        <f t="shared" si="15"/>
        <v>4427.2385529575513</v>
      </c>
      <c r="O508" s="92"/>
      <c r="P508" s="183"/>
      <c r="Q508" s="183"/>
    </row>
    <row r="509" spans="1:17" s="89" customFormat="1" ht="12">
      <c r="A509" s="90">
        <v>478</v>
      </c>
      <c r="B509" s="90">
        <v>478352753</v>
      </c>
      <c r="C509" s="89" t="s">
        <v>240</v>
      </c>
      <c r="D509" s="90">
        <v>352</v>
      </c>
      <c r="E509" s="91" t="s">
        <v>241</v>
      </c>
      <c r="F509" s="90">
        <v>753</v>
      </c>
      <c r="G509" s="89" t="s">
        <v>238</v>
      </c>
      <c r="H509" s="107">
        <v>6</v>
      </c>
      <c r="I509" s="92">
        <v>10508</v>
      </c>
      <c r="J509" s="92">
        <v>4326</v>
      </c>
      <c r="K509" s="92">
        <v>937.65</v>
      </c>
      <c r="M509" s="92">
        <f t="shared" si="14"/>
        <v>1499.9537294600941</v>
      </c>
      <c r="N509" s="92">
        <f t="shared" si="15"/>
        <v>4105.3900109589013</v>
      </c>
      <c r="O509" s="92"/>
      <c r="P509" s="183"/>
      <c r="Q509" s="183"/>
    </row>
    <row r="510" spans="1:17" s="89" customFormat="1" ht="12">
      <c r="A510" s="90">
        <v>478</v>
      </c>
      <c r="B510" s="90">
        <v>478352755</v>
      </c>
      <c r="C510" s="89" t="s">
        <v>240</v>
      </c>
      <c r="D510" s="90">
        <v>352</v>
      </c>
      <c r="E510" s="91" t="s">
        <v>241</v>
      </c>
      <c r="F510" s="90">
        <v>755</v>
      </c>
      <c r="G510" s="89" t="s">
        <v>43</v>
      </c>
      <c r="H510" s="107">
        <v>1</v>
      </c>
      <c r="I510" s="92">
        <v>10766</v>
      </c>
      <c r="J510" s="92">
        <v>5365</v>
      </c>
      <c r="K510" s="92">
        <v>937.65</v>
      </c>
      <c r="M510" s="92">
        <f t="shared" si="14"/>
        <v>1673.028963596129</v>
      </c>
      <c r="N510" s="92">
        <f t="shared" si="15"/>
        <v>4646.1229167183574</v>
      </c>
      <c r="O510" s="92"/>
      <c r="P510" s="183"/>
      <c r="Q510" s="183"/>
    </row>
    <row r="511" spans="1:17" s="89" customFormat="1" ht="12">
      <c r="A511" s="90">
        <v>478</v>
      </c>
      <c r="B511" s="90">
        <v>478352770</v>
      </c>
      <c r="C511" s="89" t="s">
        <v>240</v>
      </c>
      <c r="D511" s="90">
        <v>352</v>
      </c>
      <c r="E511" s="91" t="s">
        <v>241</v>
      </c>
      <c r="F511" s="90">
        <v>770</v>
      </c>
      <c r="G511" s="89" t="s">
        <v>347</v>
      </c>
      <c r="H511" s="107">
        <v>1</v>
      </c>
      <c r="I511" s="92">
        <v>10766</v>
      </c>
      <c r="J511" s="92">
        <v>1594</v>
      </c>
      <c r="K511" s="92">
        <v>937.65</v>
      </c>
      <c r="M511" s="92">
        <f t="shared" si="14"/>
        <v>736.68532476760447</v>
      </c>
      <c r="N511" s="92">
        <f t="shared" si="15"/>
        <v>1968.0729268928062</v>
      </c>
      <c r="O511" s="92"/>
      <c r="P511" s="183"/>
      <c r="Q511" s="183"/>
    </row>
    <row r="512" spans="1:17" s="89" customFormat="1" ht="12">
      <c r="A512" s="90">
        <v>478</v>
      </c>
      <c r="B512" s="90">
        <v>478352775</v>
      </c>
      <c r="C512" s="89" t="s">
        <v>240</v>
      </c>
      <c r="D512" s="90">
        <v>352</v>
      </c>
      <c r="E512" s="91" t="s">
        <v>241</v>
      </c>
      <c r="F512" s="90">
        <v>775</v>
      </c>
      <c r="G512" s="89" t="s">
        <v>126</v>
      </c>
      <c r="H512" s="107">
        <v>21</v>
      </c>
      <c r="I512" s="92">
        <v>9963</v>
      </c>
      <c r="J512" s="92">
        <v>2158</v>
      </c>
      <c r="K512" s="92">
        <v>937.65</v>
      </c>
      <c r="M512" s="92">
        <f t="shared" si="14"/>
        <v>907.95596512744851</v>
      </c>
      <c r="N512" s="92">
        <f t="shared" si="15"/>
        <v>2129.9109191700536</v>
      </c>
      <c r="O512" s="92"/>
      <c r="P512" s="183"/>
      <c r="Q512" s="183"/>
    </row>
    <row r="513" spans="1:17" s="89" customFormat="1" ht="12">
      <c r="A513" s="90">
        <v>479</v>
      </c>
      <c r="B513" s="90">
        <v>479278005</v>
      </c>
      <c r="C513" s="89" t="s">
        <v>244</v>
      </c>
      <c r="D513" s="90">
        <v>278</v>
      </c>
      <c r="E513" s="91" t="s">
        <v>196</v>
      </c>
      <c r="F513" s="90">
        <v>5</v>
      </c>
      <c r="G513" s="89" t="s">
        <v>153</v>
      </c>
      <c r="H513" s="107">
        <v>6</v>
      </c>
      <c r="I513" s="92">
        <v>10766</v>
      </c>
      <c r="J513" s="92">
        <v>4696</v>
      </c>
      <c r="K513" s="92">
        <v>937.65</v>
      </c>
      <c r="M513" s="92">
        <f t="shared" si="14"/>
        <v>1761.2295198592965</v>
      </c>
      <c r="N513" s="92">
        <f t="shared" si="15"/>
        <v>4613.1769161267985</v>
      </c>
      <c r="O513" s="92"/>
      <c r="P513" s="183"/>
      <c r="Q513" s="183"/>
    </row>
    <row r="514" spans="1:17" s="89" customFormat="1" ht="12">
      <c r="A514" s="90">
        <v>479</v>
      </c>
      <c r="B514" s="90">
        <v>479278024</v>
      </c>
      <c r="C514" s="89" t="s">
        <v>244</v>
      </c>
      <c r="D514" s="90">
        <v>278</v>
      </c>
      <c r="E514" s="91" t="s">
        <v>196</v>
      </c>
      <c r="F514" s="90">
        <v>24</v>
      </c>
      <c r="G514" s="89" t="s">
        <v>34</v>
      </c>
      <c r="H514" s="107">
        <v>18</v>
      </c>
      <c r="I514" s="92">
        <v>10524</v>
      </c>
      <c r="J514" s="92">
        <v>2099</v>
      </c>
      <c r="K514" s="92">
        <v>937.65</v>
      </c>
      <c r="M514" s="92">
        <f t="shared" si="14"/>
        <v>645.88277160680809</v>
      </c>
      <c r="N514" s="92">
        <f t="shared" si="15"/>
        <v>2409.2107832320326</v>
      </c>
      <c r="O514" s="92"/>
      <c r="P514" s="183"/>
      <c r="Q514" s="183"/>
    </row>
    <row r="515" spans="1:17" s="89" customFormat="1" ht="12">
      <c r="A515" s="90">
        <v>479</v>
      </c>
      <c r="B515" s="90">
        <v>479278061</v>
      </c>
      <c r="C515" s="89" t="s">
        <v>244</v>
      </c>
      <c r="D515" s="90">
        <v>278</v>
      </c>
      <c r="E515" s="91" t="s">
        <v>196</v>
      </c>
      <c r="F515" s="90">
        <v>61</v>
      </c>
      <c r="G515" s="89" t="s">
        <v>154</v>
      </c>
      <c r="H515" s="107">
        <v>38</v>
      </c>
      <c r="I515" s="92">
        <v>12564</v>
      </c>
      <c r="J515" s="92">
        <v>576</v>
      </c>
      <c r="K515" s="92">
        <v>937.65</v>
      </c>
      <c r="M515" s="92">
        <f t="shared" si="14"/>
        <v>195.93113064084173</v>
      </c>
      <c r="N515" s="92">
        <f t="shared" si="15"/>
        <v>906.66529944944887</v>
      </c>
      <c r="O515" s="92"/>
      <c r="P515" s="183"/>
      <c r="Q515" s="183"/>
    </row>
    <row r="516" spans="1:17" s="89" customFormat="1" ht="12">
      <c r="A516" s="90">
        <v>479</v>
      </c>
      <c r="B516" s="90">
        <v>479278086</v>
      </c>
      <c r="C516" s="89" t="s">
        <v>244</v>
      </c>
      <c r="D516" s="90">
        <v>278</v>
      </c>
      <c r="E516" s="91" t="s">
        <v>196</v>
      </c>
      <c r="F516" s="90">
        <v>86</v>
      </c>
      <c r="G516" s="89" t="s">
        <v>191</v>
      </c>
      <c r="H516" s="107">
        <v>13</v>
      </c>
      <c r="I516" s="92">
        <v>9963</v>
      </c>
      <c r="J516" s="92">
        <v>1654</v>
      </c>
      <c r="K516" s="92">
        <v>937.65</v>
      </c>
      <c r="M516" s="92">
        <f t="shared" si="14"/>
        <v>756.91519845469884</v>
      </c>
      <c r="N516" s="92">
        <f t="shared" si="15"/>
        <v>1881.1006902317622</v>
      </c>
      <c r="O516" s="92"/>
      <c r="P516" s="183"/>
      <c r="Q516" s="183"/>
    </row>
    <row r="517" spans="1:17" s="89" customFormat="1" ht="12">
      <c r="A517" s="90">
        <v>479</v>
      </c>
      <c r="B517" s="90">
        <v>479278087</v>
      </c>
      <c r="C517" s="89" t="s">
        <v>244</v>
      </c>
      <c r="D517" s="90">
        <v>278</v>
      </c>
      <c r="E517" s="91" t="s">
        <v>196</v>
      </c>
      <c r="F517" s="90">
        <v>87</v>
      </c>
      <c r="G517" s="89" t="s">
        <v>155</v>
      </c>
      <c r="H517" s="107">
        <v>5</v>
      </c>
      <c r="I517" s="92">
        <v>12164</v>
      </c>
      <c r="J517" s="92">
        <v>4128</v>
      </c>
      <c r="K517" s="92">
        <v>937.65</v>
      </c>
      <c r="M517" s="92">
        <f t="shared" si="14"/>
        <v>2652.0213911142109</v>
      </c>
      <c r="N517" s="92">
        <f t="shared" si="15"/>
        <v>4657.4853066619253</v>
      </c>
      <c r="O517" s="92"/>
      <c r="P517" s="183"/>
      <c r="Q517" s="183"/>
    </row>
    <row r="518" spans="1:17" s="89" customFormat="1" ht="12">
      <c r="A518" s="90">
        <v>479</v>
      </c>
      <c r="B518" s="90">
        <v>479278091</v>
      </c>
      <c r="C518" s="89" t="s">
        <v>244</v>
      </c>
      <c r="D518" s="90">
        <v>278</v>
      </c>
      <c r="E518" s="91" t="s">
        <v>196</v>
      </c>
      <c r="F518" s="90">
        <v>91</v>
      </c>
      <c r="G518" s="89" t="s">
        <v>35</v>
      </c>
      <c r="H518" s="107">
        <v>1</v>
      </c>
      <c r="I518" s="92">
        <v>8960</v>
      </c>
      <c r="J518" s="92">
        <v>11335</v>
      </c>
      <c r="K518" s="92">
        <v>937.65</v>
      </c>
      <c r="M518" s="92">
        <f t="shared" si="14"/>
        <v>4895.2224956866776</v>
      </c>
      <c r="N518" s="92">
        <f t="shared" si="15"/>
        <v>11514.774978898262</v>
      </c>
      <c r="O518" s="92"/>
      <c r="P518" s="183"/>
      <c r="Q518" s="183"/>
    </row>
    <row r="519" spans="1:17" s="89" customFormat="1" ht="12">
      <c r="A519" s="90">
        <v>479</v>
      </c>
      <c r="B519" s="90">
        <v>479278111</v>
      </c>
      <c r="C519" s="89" t="s">
        <v>244</v>
      </c>
      <c r="D519" s="90">
        <v>278</v>
      </c>
      <c r="E519" s="91" t="s">
        <v>196</v>
      </c>
      <c r="F519" s="90">
        <v>111</v>
      </c>
      <c r="G519" s="89" t="s">
        <v>245</v>
      </c>
      <c r="H519" s="107">
        <v>9</v>
      </c>
      <c r="I519" s="92">
        <v>11863</v>
      </c>
      <c r="J519" s="92">
        <v>3280</v>
      </c>
      <c r="K519" s="92">
        <v>937.65</v>
      </c>
      <c r="M519" s="92">
        <f t="shared" si="14"/>
        <v>669.7137424533139</v>
      </c>
      <c r="N519" s="92">
        <f t="shared" si="15"/>
        <v>5000.4374011797772</v>
      </c>
      <c r="O519" s="92"/>
      <c r="P519" s="183"/>
      <c r="Q519" s="183"/>
    </row>
    <row r="520" spans="1:17" s="89" customFormat="1" ht="12">
      <c r="A520" s="90">
        <v>479</v>
      </c>
      <c r="B520" s="90">
        <v>479278114</v>
      </c>
      <c r="C520" s="89" t="s">
        <v>244</v>
      </c>
      <c r="D520" s="90">
        <v>278</v>
      </c>
      <c r="E520" s="91" t="s">
        <v>196</v>
      </c>
      <c r="F520" s="90">
        <v>114</v>
      </c>
      <c r="G520" s="89" t="s">
        <v>33</v>
      </c>
      <c r="H520" s="107">
        <v>5</v>
      </c>
      <c r="I520" s="92">
        <v>11484</v>
      </c>
      <c r="J520" s="92">
        <v>2031</v>
      </c>
      <c r="K520" s="92">
        <v>937.65</v>
      </c>
      <c r="M520" s="92">
        <f t="shared" si="14"/>
        <v>1522.5702191499131</v>
      </c>
      <c r="N520" s="92">
        <f t="shared" si="15"/>
        <v>3158.6568943110851</v>
      </c>
      <c r="O520" s="92"/>
      <c r="P520" s="183"/>
      <c r="Q520" s="183"/>
    </row>
    <row r="521" spans="1:17" s="89" customFormat="1" ht="12">
      <c r="A521" s="90">
        <v>479</v>
      </c>
      <c r="B521" s="90">
        <v>479278117</v>
      </c>
      <c r="C521" s="89" t="s">
        <v>244</v>
      </c>
      <c r="D521" s="90">
        <v>278</v>
      </c>
      <c r="E521" s="91" t="s">
        <v>196</v>
      </c>
      <c r="F521" s="90">
        <v>117</v>
      </c>
      <c r="G521" s="89" t="s">
        <v>36</v>
      </c>
      <c r="H521" s="107">
        <v>10</v>
      </c>
      <c r="I521" s="92">
        <v>11424</v>
      </c>
      <c r="J521" s="92">
        <v>4681</v>
      </c>
      <c r="K521" s="92">
        <v>937.65</v>
      </c>
      <c r="M521" s="92">
        <f t="shared" si="14"/>
        <v>1220.404078154399</v>
      </c>
      <c r="N521" s="92">
        <f t="shared" si="15"/>
        <v>5338.7669740140736</v>
      </c>
      <c r="O521" s="92"/>
      <c r="P521" s="183"/>
      <c r="Q521" s="183"/>
    </row>
    <row r="522" spans="1:17" s="89" customFormat="1" ht="12">
      <c r="A522" s="90">
        <v>479</v>
      </c>
      <c r="B522" s="90">
        <v>479278127</v>
      </c>
      <c r="C522" s="89" t="s">
        <v>244</v>
      </c>
      <c r="D522" s="90">
        <v>278</v>
      </c>
      <c r="E522" s="91" t="s">
        <v>196</v>
      </c>
      <c r="F522" s="90">
        <v>127</v>
      </c>
      <c r="G522" s="89" t="s">
        <v>193</v>
      </c>
      <c r="H522" s="107">
        <v>4</v>
      </c>
      <c r="I522" s="92">
        <v>10113</v>
      </c>
      <c r="J522" s="92">
        <v>4743</v>
      </c>
      <c r="K522" s="92">
        <v>937.65</v>
      </c>
      <c r="M522" s="92">
        <f t="shared" ref="M522:M585" si="16">IF(VLOOKUP(F522,rabovefnd,16)&lt;100,0,((VLOOKUP(F522,rabovefnd,16)/100*I522)-I522))</f>
        <v>3149.0869972294131</v>
      </c>
      <c r="N522" s="92">
        <f t="shared" ref="N522:N585" si="17">IF(VLOOKUP(F522,rabovefnd,17)&lt;100,0,((VLOOKUP(F522,rabovefnd,17)/100)*I522)-I522)</f>
        <v>4869.328653739185</v>
      </c>
      <c r="O522" s="92"/>
      <c r="P522" s="183"/>
      <c r="Q522" s="183"/>
    </row>
    <row r="523" spans="1:17" s="89" customFormat="1" ht="12">
      <c r="A523" s="90">
        <v>479</v>
      </c>
      <c r="B523" s="90">
        <v>479278137</v>
      </c>
      <c r="C523" s="89" t="s">
        <v>244</v>
      </c>
      <c r="D523" s="90">
        <v>278</v>
      </c>
      <c r="E523" s="91" t="s">
        <v>196</v>
      </c>
      <c r="F523" s="90">
        <v>137</v>
      </c>
      <c r="G523" s="89" t="s">
        <v>202</v>
      </c>
      <c r="H523" s="107">
        <v>24</v>
      </c>
      <c r="I523" s="92">
        <v>11813</v>
      </c>
      <c r="J523" s="92">
        <v>0</v>
      </c>
      <c r="K523" s="92">
        <v>937.65</v>
      </c>
      <c r="M523" s="92">
        <f t="shared" si="16"/>
        <v>15.368913920756313</v>
      </c>
      <c r="N523" s="92">
        <f t="shared" si="17"/>
        <v>809.3995366458239</v>
      </c>
      <c r="O523" s="92"/>
      <c r="P523" s="183"/>
      <c r="Q523" s="183"/>
    </row>
    <row r="524" spans="1:17" s="89" customFormat="1" ht="12">
      <c r="A524" s="90">
        <v>479</v>
      </c>
      <c r="B524" s="90">
        <v>479278159</v>
      </c>
      <c r="C524" s="89" t="s">
        <v>244</v>
      </c>
      <c r="D524" s="90">
        <v>278</v>
      </c>
      <c r="E524" s="91" t="s">
        <v>196</v>
      </c>
      <c r="F524" s="90">
        <v>159</v>
      </c>
      <c r="G524" s="89" t="s">
        <v>156</v>
      </c>
      <c r="H524" s="107">
        <v>3</v>
      </c>
      <c r="I524" s="92">
        <v>10766</v>
      </c>
      <c r="J524" s="92">
        <v>4726</v>
      </c>
      <c r="K524" s="92">
        <v>937.65</v>
      </c>
      <c r="M524" s="92">
        <f t="shared" si="16"/>
        <v>3680.0989125079795</v>
      </c>
      <c r="N524" s="92">
        <f t="shared" si="17"/>
        <v>5109.1144387250097</v>
      </c>
      <c r="O524" s="92"/>
      <c r="P524" s="183"/>
      <c r="Q524" s="183"/>
    </row>
    <row r="525" spans="1:17" s="89" customFormat="1" ht="12">
      <c r="A525" s="90">
        <v>479</v>
      </c>
      <c r="B525" s="90">
        <v>479278161</v>
      </c>
      <c r="C525" s="89" t="s">
        <v>244</v>
      </c>
      <c r="D525" s="90">
        <v>278</v>
      </c>
      <c r="E525" s="91" t="s">
        <v>196</v>
      </c>
      <c r="F525" s="90">
        <v>161</v>
      </c>
      <c r="G525" s="89" t="s">
        <v>157</v>
      </c>
      <c r="H525" s="107">
        <v>5</v>
      </c>
      <c r="I525" s="92">
        <v>11955</v>
      </c>
      <c r="J525" s="92">
        <v>4702</v>
      </c>
      <c r="K525" s="92">
        <v>937.65</v>
      </c>
      <c r="M525" s="92">
        <f t="shared" si="16"/>
        <v>1737.5709412581382</v>
      </c>
      <c r="N525" s="92">
        <f t="shared" si="17"/>
        <v>5100.133466294621</v>
      </c>
      <c r="O525" s="92"/>
      <c r="P525" s="183"/>
      <c r="Q525" s="183"/>
    </row>
    <row r="526" spans="1:17" s="89" customFormat="1" ht="12">
      <c r="A526" s="90">
        <v>479</v>
      </c>
      <c r="B526" s="90">
        <v>479278191</v>
      </c>
      <c r="C526" s="89" t="s">
        <v>244</v>
      </c>
      <c r="D526" s="90">
        <v>278</v>
      </c>
      <c r="E526" s="91" t="s">
        <v>196</v>
      </c>
      <c r="F526" s="90">
        <v>191</v>
      </c>
      <c r="G526" s="89" t="s">
        <v>246</v>
      </c>
      <c r="H526" s="107">
        <v>6</v>
      </c>
      <c r="I526" s="92">
        <v>12224</v>
      </c>
      <c r="J526" s="92">
        <v>3782</v>
      </c>
      <c r="K526" s="92">
        <v>937.65</v>
      </c>
      <c r="M526" s="92">
        <f t="shared" si="16"/>
        <v>531.3701747544892</v>
      </c>
      <c r="N526" s="92">
        <f t="shared" si="17"/>
        <v>4667.940052721402</v>
      </c>
      <c r="O526" s="92"/>
      <c r="P526" s="183"/>
      <c r="Q526" s="183"/>
    </row>
    <row r="527" spans="1:17" s="89" customFormat="1" ht="12">
      <c r="A527" s="90">
        <v>479</v>
      </c>
      <c r="B527" s="90">
        <v>479278210</v>
      </c>
      <c r="C527" s="89" t="s">
        <v>244</v>
      </c>
      <c r="D527" s="90">
        <v>278</v>
      </c>
      <c r="E527" s="91" t="s">
        <v>196</v>
      </c>
      <c r="F527" s="90">
        <v>210</v>
      </c>
      <c r="G527" s="89" t="s">
        <v>194</v>
      </c>
      <c r="H527" s="107">
        <v>31</v>
      </c>
      <c r="I527" s="92">
        <v>11522</v>
      </c>
      <c r="J527" s="92">
        <v>3667</v>
      </c>
      <c r="K527" s="92">
        <v>937.65</v>
      </c>
      <c r="M527" s="92">
        <f t="shared" si="16"/>
        <v>1749.3170860549744</v>
      </c>
      <c r="N527" s="92">
        <f t="shared" si="17"/>
        <v>3900.2255963951357</v>
      </c>
      <c r="O527" s="92"/>
      <c r="P527" s="183"/>
      <c r="Q527" s="183"/>
    </row>
    <row r="528" spans="1:17" s="89" customFormat="1" ht="12">
      <c r="A528" s="90">
        <v>479</v>
      </c>
      <c r="B528" s="90">
        <v>479278227</v>
      </c>
      <c r="C528" s="89" t="s">
        <v>244</v>
      </c>
      <c r="D528" s="90">
        <v>278</v>
      </c>
      <c r="E528" s="91" t="s">
        <v>196</v>
      </c>
      <c r="F528" s="90">
        <v>227</v>
      </c>
      <c r="G528" s="89" t="s">
        <v>247</v>
      </c>
      <c r="H528" s="107">
        <v>6</v>
      </c>
      <c r="I528" s="92">
        <v>12236</v>
      </c>
      <c r="J528" s="92">
        <v>3576</v>
      </c>
      <c r="K528" s="92">
        <v>937.65</v>
      </c>
      <c r="M528" s="92">
        <f t="shared" si="16"/>
        <v>585.4943294407276</v>
      </c>
      <c r="N528" s="92">
        <f t="shared" si="17"/>
        <v>3541.2204810431849</v>
      </c>
      <c r="O528" s="92"/>
      <c r="P528" s="183"/>
      <c r="Q528" s="183"/>
    </row>
    <row r="529" spans="1:17" s="89" customFormat="1" ht="12">
      <c r="A529" s="90">
        <v>479</v>
      </c>
      <c r="B529" s="90">
        <v>479278278</v>
      </c>
      <c r="C529" s="89" t="s">
        <v>244</v>
      </c>
      <c r="D529" s="90">
        <v>278</v>
      </c>
      <c r="E529" s="91" t="s">
        <v>196</v>
      </c>
      <c r="F529" s="90">
        <v>278</v>
      </c>
      <c r="G529" s="89" t="s">
        <v>196</v>
      </c>
      <c r="H529" s="107">
        <v>55</v>
      </c>
      <c r="I529" s="92">
        <v>11197</v>
      </c>
      <c r="J529" s="92">
        <v>2123</v>
      </c>
      <c r="K529" s="92">
        <v>937.65</v>
      </c>
      <c r="M529" s="92">
        <f t="shared" si="16"/>
        <v>2356.4330161722992</v>
      </c>
      <c r="N529" s="92">
        <f t="shared" si="17"/>
        <v>3608.6455937990231</v>
      </c>
      <c r="O529" s="92"/>
      <c r="P529" s="183"/>
      <c r="Q529" s="183"/>
    </row>
    <row r="530" spans="1:17" s="89" customFormat="1" ht="12">
      <c r="A530" s="90">
        <v>479</v>
      </c>
      <c r="B530" s="90">
        <v>479278281</v>
      </c>
      <c r="C530" s="89" t="s">
        <v>244</v>
      </c>
      <c r="D530" s="90">
        <v>278</v>
      </c>
      <c r="E530" s="91" t="s">
        <v>196</v>
      </c>
      <c r="F530" s="90">
        <v>281</v>
      </c>
      <c r="G530" s="89" t="s">
        <v>152</v>
      </c>
      <c r="H530" s="107">
        <v>53</v>
      </c>
      <c r="I530" s="92">
        <v>13191</v>
      </c>
      <c r="J530" s="92">
        <v>0</v>
      </c>
      <c r="K530" s="92">
        <v>937.65</v>
      </c>
      <c r="M530" s="92">
        <f t="shared" si="16"/>
        <v>0</v>
      </c>
      <c r="N530" s="92">
        <f t="shared" si="17"/>
        <v>426.10253804293461</v>
      </c>
      <c r="O530" s="92"/>
      <c r="P530" s="183"/>
      <c r="Q530" s="183"/>
    </row>
    <row r="531" spans="1:17" s="89" customFormat="1" ht="12">
      <c r="A531" s="90">
        <v>479</v>
      </c>
      <c r="B531" s="90">
        <v>479278309</v>
      </c>
      <c r="C531" s="89" t="s">
        <v>244</v>
      </c>
      <c r="D531" s="90">
        <v>278</v>
      </c>
      <c r="E531" s="91" t="s">
        <v>196</v>
      </c>
      <c r="F531" s="90">
        <v>309</v>
      </c>
      <c r="G531" s="89" t="s">
        <v>203</v>
      </c>
      <c r="H531" s="107">
        <v>5</v>
      </c>
      <c r="I531" s="92">
        <v>12683</v>
      </c>
      <c r="J531" s="92">
        <v>1162</v>
      </c>
      <c r="K531" s="92">
        <v>937.65</v>
      </c>
      <c r="M531" s="92">
        <f t="shared" si="16"/>
        <v>0</v>
      </c>
      <c r="N531" s="92">
        <f t="shared" si="17"/>
        <v>1790.9429056122663</v>
      </c>
      <c r="O531" s="92"/>
      <c r="P531" s="183"/>
      <c r="Q531" s="183"/>
    </row>
    <row r="532" spans="1:17" s="89" customFormat="1" ht="12">
      <c r="A532" s="90">
        <v>479</v>
      </c>
      <c r="B532" s="90">
        <v>479278325</v>
      </c>
      <c r="C532" s="89" t="s">
        <v>244</v>
      </c>
      <c r="D532" s="90">
        <v>278</v>
      </c>
      <c r="E532" s="91" t="s">
        <v>196</v>
      </c>
      <c r="F532" s="90">
        <v>325</v>
      </c>
      <c r="G532" s="89" t="s">
        <v>204</v>
      </c>
      <c r="H532" s="107">
        <v>9</v>
      </c>
      <c r="I532" s="92">
        <v>10673</v>
      </c>
      <c r="J532" s="92">
        <v>1364</v>
      </c>
      <c r="K532" s="92">
        <v>937.65</v>
      </c>
      <c r="M532" s="92">
        <f t="shared" si="16"/>
        <v>976.16640109689615</v>
      </c>
      <c r="N532" s="92">
        <f t="shared" si="17"/>
        <v>1552.7471467101368</v>
      </c>
      <c r="O532" s="92"/>
      <c r="P532" s="183"/>
      <c r="Q532" s="183"/>
    </row>
    <row r="533" spans="1:17" s="89" customFormat="1" ht="12">
      <c r="A533" s="90">
        <v>479</v>
      </c>
      <c r="B533" s="90">
        <v>479278332</v>
      </c>
      <c r="C533" s="89" t="s">
        <v>244</v>
      </c>
      <c r="D533" s="90">
        <v>278</v>
      </c>
      <c r="E533" s="91" t="s">
        <v>196</v>
      </c>
      <c r="F533" s="90">
        <v>332</v>
      </c>
      <c r="G533" s="89" t="s">
        <v>205</v>
      </c>
      <c r="H533" s="107">
        <v>9</v>
      </c>
      <c r="I533" s="92">
        <v>11686</v>
      </c>
      <c r="J533" s="92">
        <v>722</v>
      </c>
      <c r="K533" s="92">
        <v>937.65</v>
      </c>
      <c r="M533" s="92">
        <f t="shared" si="16"/>
        <v>817.98383689431284</v>
      </c>
      <c r="N533" s="92">
        <f t="shared" si="17"/>
        <v>1403.4814505057329</v>
      </c>
      <c r="O533" s="92"/>
      <c r="P533" s="183"/>
      <c r="Q533" s="183"/>
    </row>
    <row r="534" spans="1:17" s="89" customFormat="1" ht="12">
      <c r="A534" s="90">
        <v>479</v>
      </c>
      <c r="B534" s="90">
        <v>479278605</v>
      </c>
      <c r="C534" s="89" t="s">
        <v>244</v>
      </c>
      <c r="D534" s="90">
        <v>278</v>
      </c>
      <c r="E534" s="91" t="s">
        <v>196</v>
      </c>
      <c r="F534" s="90">
        <v>605</v>
      </c>
      <c r="G534" s="89" t="s">
        <v>199</v>
      </c>
      <c r="H534" s="107">
        <v>40</v>
      </c>
      <c r="I534" s="92">
        <v>10838</v>
      </c>
      <c r="J534" s="92">
        <v>7756</v>
      </c>
      <c r="K534" s="92">
        <v>937.65</v>
      </c>
      <c r="M534" s="92">
        <f t="shared" si="16"/>
        <v>6032.2373667248685</v>
      </c>
      <c r="N534" s="92">
        <f t="shared" si="17"/>
        <v>8354.78169897931</v>
      </c>
      <c r="O534" s="92"/>
      <c r="P534" s="183"/>
      <c r="Q534" s="183"/>
    </row>
    <row r="535" spans="1:17" s="89" customFormat="1" ht="12">
      <c r="A535" s="90">
        <v>479</v>
      </c>
      <c r="B535" s="90">
        <v>479278635</v>
      </c>
      <c r="C535" s="89" t="s">
        <v>244</v>
      </c>
      <c r="D535" s="90">
        <v>278</v>
      </c>
      <c r="E535" s="91" t="s">
        <v>196</v>
      </c>
      <c r="F535" s="90">
        <v>635</v>
      </c>
      <c r="G535" s="89" t="s">
        <v>54</v>
      </c>
      <c r="H535" s="107">
        <v>2</v>
      </c>
      <c r="I535" s="92">
        <v>12953</v>
      </c>
      <c r="J535" s="92">
        <v>5416</v>
      </c>
      <c r="K535" s="92">
        <v>937.65</v>
      </c>
      <c r="M535" s="92">
        <f t="shared" si="16"/>
        <v>3694.5802234485745</v>
      </c>
      <c r="N535" s="92">
        <f t="shared" si="17"/>
        <v>6823.4901505163325</v>
      </c>
      <c r="O535" s="92"/>
      <c r="P535" s="183"/>
      <c r="Q535" s="183"/>
    </row>
    <row r="536" spans="1:17" s="89" customFormat="1" ht="12">
      <c r="A536" s="90">
        <v>479</v>
      </c>
      <c r="B536" s="90">
        <v>479278670</v>
      </c>
      <c r="C536" s="89" t="s">
        <v>244</v>
      </c>
      <c r="D536" s="90">
        <v>278</v>
      </c>
      <c r="E536" s="91" t="s">
        <v>196</v>
      </c>
      <c r="F536" s="90">
        <v>670</v>
      </c>
      <c r="G536" s="89" t="s">
        <v>38</v>
      </c>
      <c r="H536" s="107">
        <v>15</v>
      </c>
      <c r="I536" s="92">
        <v>10958</v>
      </c>
      <c r="J536" s="92">
        <v>8634</v>
      </c>
      <c r="K536" s="92">
        <v>937.65</v>
      </c>
      <c r="M536" s="92">
        <f t="shared" si="16"/>
        <v>5785.3114649228919</v>
      </c>
      <c r="N536" s="92">
        <f t="shared" si="17"/>
        <v>9906.5013500842397</v>
      </c>
      <c r="O536" s="92"/>
      <c r="P536" s="183"/>
      <c r="Q536" s="183"/>
    </row>
    <row r="537" spans="1:17" s="89" customFormat="1" ht="12">
      <c r="A537" s="90">
        <v>479</v>
      </c>
      <c r="B537" s="90">
        <v>479278672</v>
      </c>
      <c r="C537" s="89" t="s">
        <v>244</v>
      </c>
      <c r="D537" s="90">
        <v>278</v>
      </c>
      <c r="E537" s="91" t="s">
        <v>196</v>
      </c>
      <c r="F537" s="90">
        <v>672</v>
      </c>
      <c r="G537" s="89" t="s">
        <v>55</v>
      </c>
      <c r="H537" s="107">
        <v>3</v>
      </c>
      <c r="I537" s="92">
        <v>14340</v>
      </c>
      <c r="J537" s="92">
        <v>4979</v>
      </c>
      <c r="K537" s="92">
        <v>937.65</v>
      </c>
      <c r="M537" s="92">
        <f t="shared" si="16"/>
        <v>2777.1531325145515</v>
      </c>
      <c r="N537" s="92">
        <f t="shared" si="17"/>
        <v>5367.5911594025201</v>
      </c>
      <c r="O537" s="92"/>
      <c r="P537" s="183"/>
      <c r="Q537" s="183"/>
    </row>
    <row r="538" spans="1:17" s="89" customFormat="1" ht="12">
      <c r="A538" s="90">
        <v>479</v>
      </c>
      <c r="B538" s="90">
        <v>479278674</v>
      </c>
      <c r="C538" s="89" t="s">
        <v>244</v>
      </c>
      <c r="D538" s="90">
        <v>278</v>
      </c>
      <c r="E538" s="91" t="s">
        <v>196</v>
      </c>
      <c r="F538" s="90">
        <v>674</v>
      </c>
      <c r="G538" s="89" t="s">
        <v>39</v>
      </c>
      <c r="H538" s="107">
        <v>4</v>
      </c>
      <c r="I538" s="92">
        <v>11484</v>
      </c>
      <c r="J538" s="92">
        <v>4064</v>
      </c>
      <c r="K538" s="92">
        <v>937.65</v>
      </c>
      <c r="M538" s="92">
        <f t="shared" si="16"/>
        <v>3701.3862742568963</v>
      </c>
      <c r="N538" s="92">
        <f t="shared" si="17"/>
        <v>5106.3129243552867</v>
      </c>
      <c r="O538" s="92"/>
      <c r="P538" s="183"/>
      <c r="Q538" s="183"/>
    </row>
    <row r="539" spans="1:17" s="89" customFormat="1" ht="12">
      <c r="A539" s="90">
        <v>479</v>
      </c>
      <c r="B539" s="90">
        <v>479278680</v>
      </c>
      <c r="C539" s="89" t="s">
        <v>244</v>
      </c>
      <c r="D539" s="90">
        <v>278</v>
      </c>
      <c r="E539" s="91" t="s">
        <v>196</v>
      </c>
      <c r="F539" s="90">
        <v>680</v>
      </c>
      <c r="G539" s="89" t="s">
        <v>158</v>
      </c>
      <c r="H539" s="107">
        <v>3</v>
      </c>
      <c r="I539" s="92">
        <v>11304</v>
      </c>
      <c r="J539" s="92">
        <v>3784</v>
      </c>
      <c r="K539" s="92">
        <v>937.65</v>
      </c>
      <c r="M539" s="92">
        <f t="shared" si="16"/>
        <v>1868.4774224103239</v>
      </c>
      <c r="N539" s="92">
        <f t="shared" si="17"/>
        <v>4289.9693952399321</v>
      </c>
      <c r="O539" s="92"/>
      <c r="P539" s="183"/>
      <c r="Q539" s="183"/>
    </row>
    <row r="540" spans="1:17" s="89" customFormat="1" ht="12">
      <c r="A540" s="90">
        <v>479</v>
      </c>
      <c r="B540" s="90">
        <v>479278683</v>
      </c>
      <c r="C540" s="89" t="s">
        <v>244</v>
      </c>
      <c r="D540" s="90">
        <v>278</v>
      </c>
      <c r="E540" s="91" t="s">
        <v>196</v>
      </c>
      <c r="F540" s="90">
        <v>683</v>
      </c>
      <c r="G540" s="89" t="s">
        <v>40</v>
      </c>
      <c r="H540" s="107">
        <v>10</v>
      </c>
      <c r="I540" s="92">
        <v>11483</v>
      </c>
      <c r="J540" s="92">
        <v>8196</v>
      </c>
      <c r="K540" s="92">
        <v>937.65</v>
      </c>
      <c r="M540" s="92">
        <f t="shared" si="16"/>
        <v>3576.572781065197</v>
      </c>
      <c r="N540" s="92">
        <f t="shared" si="17"/>
        <v>8767.8633028346376</v>
      </c>
      <c r="O540" s="92"/>
      <c r="P540" s="183"/>
      <c r="Q540" s="183"/>
    </row>
    <row r="541" spans="1:17" s="89" customFormat="1" ht="12">
      <c r="A541" s="90">
        <v>479</v>
      </c>
      <c r="B541" s="90">
        <v>479278717</v>
      </c>
      <c r="C541" s="89" t="s">
        <v>244</v>
      </c>
      <c r="D541" s="90">
        <v>278</v>
      </c>
      <c r="E541" s="91" t="s">
        <v>196</v>
      </c>
      <c r="F541" s="90">
        <v>717</v>
      </c>
      <c r="G541" s="89" t="s">
        <v>41</v>
      </c>
      <c r="H541" s="107">
        <v>1</v>
      </c>
      <c r="I541" s="92">
        <v>10766</v>
      </c>
      <c r="J541" s="92">
        <v>5808</v>
      </c>
      <c r="K541" s="92">
        <v>937.65</v>
      </c>
      <c r="M541" s="92">
        <f t="shared" si="16"/>
        <v>4493.7030730833667</v>
      </c>
      <c r="N541" s="92">
        <f t="shared" si="17"/>
        <v>6374.2288046458452</v>
      </c>
      <c r="O541" s="92"/>
      <c r="P541" s="183"/>
      <c r="Q541" s="183"/>
    </row>
    <row r="542" spans="1:17" s="89" customFormat="1" ht="12">
      <c r="A542" s="90">
        <v>479</v>
      </c>
      <c r="B542" s="90">
        <v>479278755</v>
      </c>
      <c r="C542" s="89" t="s">
        <v>244</v>
      </c>
      <c r="D542" s="90">
        <v>278</v>
      </c>
      <c r="E542" s="91" t="s">
        <v>196</v>
      </c>
      <c r="F542" s="90">
        <v>755</v>
      </c>
      <c r="G542" s="89" t="s">
        <v>43</v>
      </c>
      <c r="H542" s="107">
        <v>4</v>
      </c>
      <c r="I542" s="92">
        <v>12013</v>
      </c>
      <c r="J542" s="92">
        <v>5986</v>
      </c>
      <c r="K542" s="92">
        <v>937.65</v>
      </c>
      <c r="M542" s="92">
        <f t="shared" si="16"/>
        <v>1866.8119022552746</v>
      </c>
      <c r="N542" s="92">
        <f t="shared" si="17"/>
        <v>5184.2722086696667</v>
      </c>
      <c r="O542" s="92"/>
      <c r="P542" s="183"/>
      <c r="Q542" s="183"/>
    </row>
    <row r="543" spans="1:17" s="89" customFormat="1" ht="12">
      <c r="A543" s="90">
        <v>479</v>
      </c>
      <c r="B543" s="90">
        <v>479278766</v>
      </c>
      <c r="C543" s="89" t="s">
        <v>244</v>
      </c>
      <c r="D543" s="90">
        <v>278</v>
      </c>
      <c r="E543" s="91" t="s">
        <v>196</v>
      </c>
      <c r="F543" s="90">
        <v>766</v>
      </c>
      <c r="G543" s="89" t="s">
        <v>248</v>
      </c>
      <c r="H543" s="107">
        <v>3</v>
      </c>
      <c r="I543" s="92">
        <v>13615</v>
      </c>
      <c r="J543" s="92">
        <v>4544</v>
      </c>
      <c r="K543" s="92">
        <v>937.65</v>
      </c>
      <c r="M543" s="92">
        <f t="shared" si="16"/>
        <v>2069.0941409510106</v>
      </c>
      <c r="N543" s="92">
        <f t="shared" si="17"/>
        <v>4753.368000833616</v>
      </c>
      <c r="O543" s="92"/>
      <c r="P543" s="183"/>
      <c r="Q543" s="183"/>
    </row>
    <row r="544" spans="1:17" s="89" customFormat="1" ht="12">
      <c r="A544" s="90">
        <v>481</v>
      </c>
      <c r="B544" s="90">
        <v>481035016</v>
      </c>
      <c r="C544" s="89" t="s">
        <v>249</v>
      </c>
      <c r="D544" s="90">
        <v>35</v>
      </c>
      <c r="E544" s="91" t="s">
        <v>12</v>
      </c>
      <c r="F544" s="90">
        <v>16</v>
      </c>
      <c r="G544" s="89" t="s">
        <v>168</v>
      </c>
      <c r="H544" s="107">
        <v>1</v>
      </c>
      <c r="I544" s="92">
        <v>14608</v>
      </c>
      <c r="J544" s="92">
        <v>352</v>
      </c>
      <c r="K544" s="92">
        <v>937.65</v>
      </c>
      <c r="M544" s="92">
        <f t="shared" si="16"/>
        <v>0</v>
      </c>
      <c r="N544" s="92">
        <f t="shared" si="17"/>
        <v>643.09828363417</v>
      </c>
      <c r="O544" s="92"/>
      <c r="P544" s="183"/>
      <c r="Q544" s="183"/>
    </row>
    <row r="545" spans="1:17" s="89" customFormat="1" ht="12">
      <c r="A545" s="90">
        <v>481</v>
      </c>
      <c r="B545" s="90">
        <v>481035018</v>
      </c>
      <c r="C545" s="89" t="s">
        <v>249</v>
      </c>
      <c r="D545" s="90">
        <v>35</v>
      </c>
      <c r="E545" s="91" t="s">
        <v>12</v>
      </c>
      <c r="F545" s="90">
        <v>18</v>
      </c>
      <c r="G545" s="89" t="s">
        <v>169</v>
      </c>
      <c r="H545" s="107">
        <v>1</v>
      </c>
      <c r="I545" s="92">
        <v>9952</v>
      </c>
      <c r="J545" s="92">
        <v>6174</v>
      </c>
      <c r="K545" s="92">
        <v>937.65</v>
      </c>
      <c r="M545" s="92">
        <f t="shared" si="16"/>
        <v>4118.3629237455298</v>
      </c>
      <c r="N545" s="92">
        <f t="shared" si="17"/>
        <v>9461.4884048492677</v>
      </c>
      <c r="O545" s="92"/>
      <c r="P545" s="183"/>
      <c r="Q545" s="183"/>
    </row>
    <row r="546" spans="1:17" s="89" customFormat="1" ht="12">
      <c r="A546" s="90">
        <v>481</v>
      </c>
      <c r="B546" s="90">
        <v>481035035</v>
      </c>
      <c r="C546" s="89" t="s">
        <v>249</v>
      </c>
      <c r="D546" s="90">
        <v>35</v>
      </c>
      <c r="E546" s="91" t="s">
        <v>12</v>
      </c>
      <c r="F546" s="90">
        <v>35</v>
      </c>
      <c r="G546" s="89" t="s">
        <v>12</v>
      </c>
      <c r="H546" s="107">
        <v>891</v>
      </c>
      <c r="I546" s="92">
        <v>13292</v>
      </c>
      <c r="J546" s="92">
        <v>4532</v>
      </c>
      <c r="K546" s="92">
        <v>937.65</v>
      </c>
      <c r="M546" s="92">
        <f t="shared" si="16"/>
        <v>1984.0318641605736</v>
      </c>
      <c r="N546" s="92">
        <f t="shared" si="17"/>
        <v>4672.804938529338</v>
      </c>
      <c r="O546" s="92"/>
      <c r="P546" s="183"/>
      <c r="Q546" s="183"/>
    </row>
    <row r="547" spans="1:17" s="89" customFormat="1" ht="12">
      <c r="A547" s="90">
        <v>481</v>
      </c>
      <c r="B547" s="90">
        <v>481035044</v>
      </c>
      <c r="C547" s="89" t="s">
        <v>249</v>
      </c>
      <c r="D547" s="90">
        <v>35</v>
      </c>
      <c r="E547" s="91" t="s">
        <v>12</v>
      </c>
      <c r="F547" s="90">
        <v>44</v>
      </c>
      <c r="G547" s="89" t="s">
        <v>13</v>
      </c>
      <c r="H547" s="107">
        <v>8</v>
      </c>
      <c r="I547" s="92">
        <v>14038</v>
      </c>
      <c r="J547" s="92">
        <v>0</v>
      </c>
      <c r="K547" s="92">
        <v>937.65</v>
      </c>
      <c r="M547" s="92">
        <f t="shared" si="16"/>
        <v>0</v>
      </c>
      <c r="N547" s="92">
        <f t="shared" si="17"/>
        <v>924.6548736170771</v>
      </c>
      <c r="O547" s="92"/>
      <c r="P547" s="183"/>
      <c r="Q547" s="183"/>
    </row>
    <row r="548" spans="1:17" s="89" customFormat="1" ht="12">
      <c r="A548" s="90">
        <v>481</v>
      </c>
      <c r="B548" s="90">
        <v>481035050</v>
      </c>
      <c r="C548" s="89" t="s">
        <v>249</v>
      </c>
      <c r="D548" s="90">
        <v>35</v>
      </c>
      <c r="E548" s="91" t="s">
        <v>12</v>
      </c>
      <c r="F548" s="90">
        <v>50</v>
      </c>
      <c r="G548" s="89" t="s">
        <v>94</v>
      </c>
      <c r="H548" s="107">
        <v>2</v>
      </c>
      <c r="I548" s="92">
        <v>14164</v>
      </c>
      <c r="J548" s="92">
        <v>5927</v>
      </c>
      <c r="K548" s="92">
        <v>937.65</v>
      </c>
      <c r="M548" s="92">
        <f t="shared" si="16"/>
        <v>4204.9801888413822</v>
      </c>
      <c r="N548" s="92">
        <f t="shared" si="17"/>
        <v>6672.7525956547397</v>
      </c>
      <c r="O548" s="92"/>
      <c r="P548" s="183"/>
      <c r="Q548" s="183"/>
    </row>
    <row r="549" spans="1:17" s="89" customFormat="1" ht="12">
      <c r="A549" s="90">
        <v>481</v>
      </c>
      <c r="B549" s="90">
        <v>481035057</v>
      </c>
      <c r="C549" s="89" t="s">
        <v>249</v>
      </c>
      <c r="D549" s="90">
        <v>35</v>
      </c>
      <c r="E549" s="91" t="s">
        <v>12</v>
      </c>
      <c r="F549" s="90">
        <v>57</v>
      </c>
      <c r="G549" s="89" t="s">
        <v>14</v>
      </c>
      <c r="H549" s="107">
        <v>1</v>
      </c>
      <c r="I549" s="92">
        <v>14497.297146590754</v>
      </c>
      <c r="J549" s="92">
        <v>388</v>
      </c>
      <c r="K549" s="92">
        <v>937.65</v>
      </c>
      <c r="M549" s="92">
        <f t="shared" si="16"/>
        <v>0</v>
      </c>
      <c r="N549" s="92">
        <f t="shared" si="17"/>
        <v>763.81337421552598</v>
      </c>
      <c r="O549" s="92"/>
      <c r="P549" s="183"/>
      <c r="Q549" s="183"/>
    </row>
    <row r="550" spans="1:17" s="89" customFormat="1" ht="12">
      <c r="A550" s="90">
        <v>481</v>
      </c>
      <c r="B550" s="90">
        <v>481035073</v>
      </c>
      <c r="C550" s="89" t="s">
        <v>249</v>
      </c>
      <c r="D550" s="90">
        <v>35</v>
      </c>
      <c r="E550" s="91" t="s">
        <v>12</v>
      </c>
      <c r="F550" s="90">
        <v>73</v>
      </c>
      <c r="G550" s="89" t="s">
        <v>24</v>
      </c>
      <c r="H550" s="107">
        <v>3</v>
      </c>
      <c r="I550" s="92">
        <v>14392</v>
      </c>
      <c r="J550" s="92">
        <v>9402</v>
      </c>
      <c r="K550" s="92">
        <v>937.65</v>
      </c>
      <c r="M550" s="92">
        <f t="shared" si="16"/>
        <v>6823.3726323463234</v>
      </c>
      <c r="N550" s="92">
        <f t="shared" si="17"/>
        <v>11198.728950579654</v>
      </c>
      <c r="O550" s="92"/>
      <c r="P550" s="183"/>
      <c r="Q550" s="183"/>
    </row>
    <row r="551" spans="1:17" s="89" customFormat="1" ht="12">
      <c r="A551" s="90">
        <v>481</v>
      </c>
      <c r="B551" s="90">
        <v>481035189</v>
      </c>
      <c r="C551" s="89" t="s">
        <v>249</v>
      </c>
      <c r="D551" s="90">
        <v>35</v>
      </c>
      <c r="E551" s="91" t="s">
        <v>12</v>
      </c>
      <c r="F551" s="90">
        <v>189</v>
      </c>
      <c r="G551" s="89" t="s">
        <v>25</v>
      </c>
      <c r="H551" s="107">
        <v>3</v>
      </c>
      <c r="I551" s="92">
        <v>9900</v>
      </c>
      <c r="J551" s="92">
        <v>3672</v>
      </c>
      <c r="K551" s="92">
        <v>937.65</v>
      </c>
      <c r="M551" s="92">
        <f t="shared" si="16"/>
        <v>1568.9306923919976</v>
      </c>
      <c r="N551" s="92">
        <f t="shared" si="17"/>
        <v>3966.5161164581532</v>
      </c>
      <c r="O551" s="92"/>
      <c r="P551" s="183"/>
      <c r="Q551" s="183"/>
    </row>
    <row r="552" spans="1:17" s="89" customFormat="1" ht="12">
      <c r="A552" s="90">
        <v>481</v>
      </c>
      <c r="B552" s="90">
        <v>481035212</v>
      </c>
      <c r="C552" s="89" t="s">
        <v>249</v>
      </c>
      <c r="D552" s="90">
        <v>35</v>
      </c>
      <c r="E552" s="91" t="s">
        <v>12</v>
      </c>
      <c r="F552" s="90">
        <v>212</v>
      </c>
      <c r="G552" s="89" t="s">
        <v>173</v>
      </c>
      <c r="H552" s="107">
        <v>2</v>
      </c>
      <c r="I552" s="92">
        <v>9926</v>
      </c>
      <c r="J552" s="92">
        <v>2480</v>
      </c>
      <c r="K552" s="92">
        <v>937.65</v>
      </c>
      <c r="M552" s="92">
        <f t="shared" si="16"/>
        <v>498.72534463817465</v>
      </c>
      <c r="N552" s="92">
        <f t="shared" si="17"/>
        <v>2243.5475469883258</v>
      </c>
      <c r="O552" s="92"/>
      <c r="P552" s="183"/>
      <c r="Q552" s="183"/>
    </row>
    <row r="553" spans="1:17" s="89" customFormat="1" ht="12">
      <c r="A553" s="90">
        <v>481</v>
      </c>
      <c r="B553" s="90">
        <v>481035218</v>
      </c>
      <c r="C553" s="89" t="s">
        <v>249</v>
      </c>
      <c r="D553" s="90">
        <v>35</v>
      </c>
      <c r="E553" s="91" t="s">
        <v>12</v>
      </c>
      <c r="F553" s="90">
        <v>218</v>
      </c>
      <c r="G553" s="89" t="s">
        <v>174</v>
      </c>
      <c r="H553" s="107">
        <v>1</v>
      </c>
      <c r="I553" s="92">
        <v>9952</v>
      </c>
      <c r="J553" s="92">
        <v>3559</v>
      </c>
      <c r="K553" s="92">
        <v>937.65</v>
      </c>
      <c r="M553" s="92">
        <f t="shared" si="16"/>
        <v>1433.4319129613286</v>
      </c>
      <c r="N553" s="92">
        <f t="shared" si="17"/>
        <v>3288.3046683109205</v>
      </c>
      <c r="O553" s="92"/>
      <c r="P553" s="183"/>
      <c r="Q553" s="183"/>
    </row>
    <row r="554" spans="1:17" s="89" customFormat="1" ht="12">
      <c r="A554" s="90">
        <v>481</v>
      </c>
      <c r="B554" s="90">
        <v>481035220</v>
      </c>
      <c r="C554" s="89" t="s">
        <v>249</v>
      </c>
      <c r="D554" s="90">
        <v>35</v>
      </c>
      <c r="E554" s="91" t="s">
        <v>12</v>
      </c>
      <c r="F554" s="90">
        <v>220</v>
      </c>
      <c r="G554" s="89" t="s">
        <v>27</v>
      </c>
      <c r="H554" s="107">
        <v>7</v>
      </c>
      <c r="I554" s="92">
        <v>11134</v>
      </c>
      <c r="J554" s="92">
        <v>4773</v>
      </c>
      <c r="K554" s="92">
        <v>937.65</v>
      </c>
      <c r="M554" s="92">
        <f t="shared" si="16"/>
        <v>2472.192633157727</v>
      </c>
      <c r="N554" s="92">
        <f t="shared" si="17"/>
        <v>4532.3212850437194</v>
      </c>
      <c r="O554" s="92"/>
      <c r="P554" s="183"/>
      <c r="Q554" s="183"/>
    </row>
    <row r="555" spans="1:17" s="89" customFormat="1" ht="12">
      <c r="A555" s="90">
        <v>481</v>
      </c>
      <c r="B555" s="90">
        <v>481035243</v>
      </c>
      <c r="C555" s="89" t="s">
        <v>249</v>
      </c>
      <c r="D555" s="90">
        <v>35</v>
      </c>
      <c r="E555" s="91" t="s">
        <v>12</v>
      </c>
      <c r="F555" s="90">
        <v>243</v>
      </c>
      <c r="G555" s="89" t="s">
        <v>84</v>
      </c>
      <c r="H555" s="107">
        <v>3</v>
      </c>
      <c r="I555" s="92">
        <v>14770</v>
      </c>
      <c r="J555" s="92">
        <v>3057</v>
      </c>
      <c r="K555" s="92">
        <v>937.65</v>
      </c>
      <c r="M555" s="92">
        <f t="shared" si="16"/>
        <v>2120.7618247453574</v>
      </c>
      <c r="N555" s="92">
        <f t="shared" si="17"/>
        <v>3598.165407091732</v>
      </c>
      <c r="O555" s="92"/>
      <c r="P555" s="183"/>
      <c r="Q555" s="183"/>
    </row>
    <row r="556" spans="1:17" s="89" customFormat="1" ht="12">
      <c r="A556" s="90">
        <v>481</v>
      </c>
      <c r="B556" s="90">
        <v>481035244</v>
      </c>
      <c r="C556" s="89" t="s">
        <v>249</v>
      </c>
      <c r="D556" s="90">
        <v>35</v>
      </c>
      <c r="E556" s="91" t="s">
        <v>12</v>
      </c>
      <c r="F556" s="90">
        <v>244</v>
      </c>
      <c r="G556" s="89" t="s">
        <v>28</v>
      </c>
      <c r="H556" s="107">
        <v>13</v>
      </c>
      <c r="I556" s="92">
        <v>11782</v>
      </c>
      <c r="J556" s="92">
        <v>4249</v>
      </c>
      <c r="K556" s="92">
        <v>937.65</v>
      </c>
      <c r="M556" s="92">
        <f t="shared" si="16"/>
        <v>3049.5741818693205</v>
      </c>
      <c r="N556" s="92">
        <f t="shared" si="17"/>
        <v>4773.9415753177782</v>
      </c>
      <c r="O556" s="92"/>
      <c r="P556" s="183"/>
      <c r="Q556" s="183"/>
    </row>
    <row r="557" spans="1:17" s="89" customFormat="1" ht="12">
      <c r="A557" s="90">
        <v>481</v>
      </c>
      <c r="B557" s="90">
        <v>481035251</v>
      </c>
      <c r="C557" s="89" t="s">
        <v>249</v>
      </c>
      <c r="D557" s="90">
        <v>35</v>
      </c>
      <c r="E557" s="91" t="s">
        <v>12</v>
      </c>
      <c r="F557" s="90">
        <v>251</v>
      </c>
      <c r="G557" s="89" t="s">
        <v>250</v>
      </c>
      <c r="H557" s="107">
        <v>1</v>
      </c>
      <c r="I557" s="92">
        <v>14718</v>
      </c>
      <c r="J557" s="92">
        <v>3382</v>
      </c>
      <c r="K557" s="92">
        <v>937.65</v>
      </c>
      <c r="M557" s="92">
        <f t="shared" si="16"/>
        <v>2078.2838395100225</v>
      </c>
      <c r="N557" s="92">
        <f t="shared" si="17"/>
        <v>4082.9779589858736</v>
      </c>
      <c r="O557" s="92"/>
      <c r="P557" s="183"/>
      <c r="Q557" s="183"/>
    </row>
    <row r="558" spans="1:17" s="89" customFormat="1" ht="12">
      <c r="A558" s="90">
        <v>481</v>
      </c>
      <c r="B558" s="90">
        <v>481035285</v>
      </c>
      <c r="C558" s="89" t="s">
        <v>249</v>
      </c>
      <c r="D558" s="90">
        <v>35</v>
      </c>
      <c r="E558" s="91" t="s">
        <v>12</v>
      </c>
      <c r="F558" s="90">
        <v>285</v>
      </c>
      <c r="G558" s="89" t="s">
        <v>29</v>
      </c>
      <c r="H558" s="107">
        <v>5</v>
      </c>
      <c r="I558" s="92">
        <v>10278</v>
      </c>
      <c r="J558" s="92">
        <v>2912</v>
      </c>
      <c r="K558" s="92">
        <v>937.65</v>
      </c>
      <c r="M558" s="92">
        <f t="shared" si="16"/>
        <v>1256.5419660980169</v>
      </c>
      <c r="N558" s="92">
        <f t="shared" si="17"/>
        <v>3147.8743138258724</v>
      </c>
      <c r="O558" s="92"/>
      <c r="P558" s="183"/>
      <c r="Q558" s="183"/>
    </row>
    <row r="559" spans="1:17" s="89" customFormat="1" ht="12">
      <c r="A559" s="90">
        <v>481</v>
      </c>
      <c r="B559" s="90">
        <v>481035307</v>
      </c>
      <c r="C559" s="89" t="s">
        <v>249</v>
      </c>
      <c r="D559" s="90">
        <v>35</v>
      </c>
      <c r="E559" s="91" t="s">
        <v>12</v>
      </c>
      <c r="F559" s="90">
        <v>307</v>
      </c>
      <c r="G559" s="89" t="s">
        <v>178</v>
      </c>
      <c r="H559" s="107">
        <v>1</v>
      </c>
      <c r="I559" s="92">
        <v>9900</v>
      </c>
      <c r="J559" s="92">
        <v>4162</v>
      </c>
      <c r="K559" s="92">
        <v>937.65</v>
      </c>
      <c r="M559" s="92">
        <f t="shared" si="16"/>
        <v>1735.6861035710954</v>
      </c>
      <c r="N559" s="92">
        <f t="shared" si="17"/>
        <v>3887.5127994000723</v>
      </c>
      <c r="O559" s="92"/>
      <c r="P559" s="183"/>
      <c r="Q559" s="183"/>
    </row>
    <row r="560" spans="1:17" s="89" customFormat="1" ht="12">
      <c r="A560" s="90">
        <v>481</v>
      </c>
      <c r="B560" s="90">
        <v>481035625</v>
      </c>
      <c r="C560" s="89" t="s">
        <v>249</v>
      </c>
      <c r="D560" s="90">
        <v>35</v>
      </c>
      <c r="E560" s="91" t="s">
        <v>12</v>
      </c>
      <c r="F560" s="90">
        <v>625</v>
      </c>
      <c r="G560" s="89" t="s">
        <v>96</v>
      </c>
      <c r="H560" s="107">
        <v>1</v>
      </c>
      <c r="I560" s="92">
        <v>4387</v>
      </c>
      <c r="J560" s="92">
        <v>634</v>
      </c>
      <c r="K560" s="92">
        <v>937.65</v>
      </c>
      <c r="M560" s="92">
        <f t="shared" si="16"/>
        <v>581.39082773059999</v>
      </c>
      <c r="N560" s="92">
        <f t="shared" si="17"/>
        <v>828.16471272071794</v>
      </c>
      <c r="O560" s="92"/>
      <c r="P560" s="183"/>
      <c r="Q560" s="183"/>
    </row>
    <row r="561" spans="1:17" s="89" customFormat="1" ht="12">
      <c r="A561" s="90">
        <v>482</v>
      </c>
      <c r="B561" s="90">
        <v>482204007</v>
      </c>
      <c r="C561" s="89" t="s">
        <v>252</v>
      </c>
      <c r="D561" s="90">
        <v>204</v>
      </c>
      <c r="E561" s="91" t="s">
        <v>253</v>
      </c>
      <c r="F561" s="90">
        <v>7</v>
      </c>
      <c r="G561" s="89" t="s">
        <v>208</v>
      </c>
      <c r="H561" s="107">
        <v>62</v>
      </c>
      <c r="I561" s="92">
        <v>9783</v>
      </c>
      <c r="J561" s="92">
        <v>4079</v>
      </c>
      <c r="K561" s="92">
        <v>937.65</v>
      </c>
      <c r="M561" s="92">
        <f t="shared" si="16"/>
        <v>1968.564312687402</v>
      </c>
      <c r="N561" s="92">
        <f t="shared" si="17"/>
        <v>3870.0951625136258</v>
      </c>
      <c r="O561" s="92"/>
      <c r="P561" s="183"/>
      <c r="Q561" s="183"/>
    </row>
    <row r="562" spans="1:17" s="89" customFormat="1" ht="12">
      <c r="A562" s="90">
        <v>482</v>
      </c>
      <c r="B562" s="90">
        <v>482204030</v>
      </c>
      <c r="C562" s="89" t="s">
        <v>252</v>
      </c>
      <c r="D562" s="90">
        <v>204</v>
      </c>
      <c r="E562" s="91" t="s">
        <v>253</v>
      </c>
      <c r="F562" s="90">
        <v>30</v>
      </c>
      <c r="G562" s="89" t="s">
        <v>98</v>
      </c>
      <c r="H562" s="107">
        <v>1</v>
      </c>
      <c r="I562" s="92">
        <v>8960</v>
      </c>
      <c r="J562" s="92">
        <v>2385</v>
      </c>
      <c r="K562" s="92">
        <v>937.65</v>
      </c>
      <c r="M562" s="92">
        <f t="shared" si="16"/>
        <v>1422.0981744000655</v>
      </c>
      <c r="N562" s="92">
        <f t="shared" si="17"/>
        <v>2467.0979779560821</v>
      </c>
      <c r="O562" s="92"/>
      <c r="P562" s="183"/>
      <c r="Q562" s="183"/>
    </row>
    <row r="563" spans="1:17" s="89" customFormat="1" ht="12">
      <c r="A563" s="90">
        <v>482</v>
      </c>
      <c r="B563" s="90">
        <v>482204038</v>
      </c>
      <c r="C563" s="89" t="s">
        <v>252</v>
      </c>
      <c r="D563" s="90">
        <v>204</v>
      </c>
      <c r="E563" s="91" t="s">
        <v>253</v>
      </c>
      <c r="F563" s="90">
        <v>38</v>
      </c>
      <c r="G563" s="89" t="s">
        <v>223</v>
      </c>
      <c r="H563" s="107">
        <v>1</v>
      </c>
      <c r="I563" s="92">
        <v>10177.574972839508</v>
      </c>
      <c r="J563" s="92">
        <v>8306</v>
      </c>
      <c r="K563" s="92">
        <v>937.65</v>
      </c>
      <c r="M563" s="92">
        <f t="shared" si="16"/>
        <v>4675.8617364337751</v>
      </c>
      <c r="N563" s="92">
        <f t="shared" si="17"/>
        <v>9092.7823127357569</v>
      </c>
      <c r="O563" s="92"/>
      <c r="P563" s="183"/>
      <c r="Q563" s="183"/>
    </row>
    <row r="564" spans="1:17" s="89" customFormat="1" ht="12">
      <c r="A564" s="90">
        <v>482</v>
      </c>
      <c r="B564" s="90">
        <v>482204105</v>
      </c>
      <c r="C564" s="89" t="s">
        <v>252</v>
      </c>
      <c r="D564" s="90">
        <v>204</v>
      </c>
      <c r="E564" s="91" t="s">
        <v>253</v>
      </c>
      <c r="F564" s="90">
        <v>105</v>
      </c>
      <c r="G564" s="89" t="s">
        <v>254</v>
      </c>
      <c r="H564" s="107">
        <v>2</v>
      </c>
      <c r="I564" s="92">
        <v>9174</v>
      </c>
      <c r="J564" s="92">
        <v>3536</v>
      </c>
      <c r="K564" s="92">
        <v>937.65</v>
      </c>
      <c r="M564" s="92">
        <f t="shared" si="16"/>
        <v>387.87442273385204</v>
      </c>
      <c r="N564" s="92">
        <f t="shared" si="17"/>
        <v>3425.702958619655</v>
      </c>
      <c r="O564" s="92"/>
      <c r="P564" s="183"/>
      <c r="Q564" s="183"/>
    </row>
    <row r="565" spans="1:17" s="89" customFormat="1" ht="12">
      <c r="A565" s="90">
        <v>482</v>
      </c>
      <c r="B565" s="90">
        <v>482204128</v>
      </c>
      <c r="C565" s="89" t="s">
        <v>252</v>
      </c>
      <c r="D565" s="90">
        <v>204</v>
      </c>
      <c r="E565" s="91" t="s">
        <v>253</v>
      </c>
      <c r="F565" s="90">
        <v>128</v>
      </c>
      <c r="G565" s="89" t="s">
        <v>128</v>
      </c>
      <c r="H565" s="107">
        <v>1</v>
      </c>
      <c r="I565" s="92">
        <v>9257</v>
      </c>
      <c r="J565" s="92">
        <v>661</v>
      </c>
      <c r="K565" s="92">
        <v>937.65</v>
      </c>
      <c r="M565" s="92">
        <f t="shared" si="16"/>
        <v>0</v>
      </c>
      <c r="N565" s="92">
        <f t="shared" si="17"/>
        <v>470.95979731480293</v>
      </c>
      <c r="O565" s="92"/>
      <c r="P565" s="183"/>
      <c r="Q565" s="183"/>
    </row>
    <row r="566" spans="1:17" s="89" customFormat="1" ht="12">
      <c r="A566" s="90">
        <v>482</v>
      </c>
      <c r="B566" s="90">
        <v>482204204</v>
      </c>
      <c r="C566" s="89" t="s">
        <v>252</v>
      </c>
      <c r="D566" s="90">
        <v>204</v>
      </c>
      <c r="E566" s="91" t="s">
        <v>253</v>
      </c>
      <c r="F566" s="90">
        <v>204</v>
      </c>
      <c r="G566" s="89" t="s">
        <v>253</v>
      </c>
      <c r="H566" s="107">
        <v>138</v>
      </c>
      <c r="I566" s="92">
        <v>9519</v>
      </c>
      <c r="J566" s="92">
        <v>5532</v>
      </c>
      <c r="K566" s="92">
        <v>937.65</v>
      </c>
      <c r="M566" s="92">
        <f t="shared" si="16"/>
        <v>3138.5164194808149</v>
      </c>
      <c r="N566" s="92">
        <f t="shared" si="17"/>
        <v>5616.6411015199028</v>
      </c>
      <c r="O566" s="92"/>
      <c r="P566" s="183"/>
      <c r="Q566" s="183"/>
    </row>
    <row r="567" spans="1:17" s="89" customFormat="1" ht="12">
      <c r="A567" s="90">
        <v>482</v>
      </c>
      <c r="B567" s="90">
        <v>482204705</v>
      </c>
      <c r="C567" s="89" t="s">
        <v>252</v>
      </c>
      <c r="D567" s="90">
        <v>204</v>
      </c>
      <c r="E567" s="91" t="s">
        <v>253</v>
      </c>
      <c r="F567" s="90">
        <v>705</v>
      </c>
      <c r="G567" s="89" t="s">
        <v>350</v>
      </c>
      <c r="H567" s="107">
        <v>1</v>
      </c>
      <c r="I567" s="92">
        <v>8960</v>
      </c>
      <c r="J567" s="92">
        <v>5193</v>
      </c>
      <c r="K567" s="92">
        <v>937.65</v>
      </c>
      <c r="M567" s="92">
        <f t="shared" si="16"/>
        <v>2117.2538416240022</v>
      </c>
      <c r="N567" s="92">
        <f t="shared" si="17"/>
        <v>5446.6889991483004</v>
      </c>
      <c r="O567" s="92"/>
      <c r="P567" s="183"/>
      <c r="Q567" s="183"/>
    </row>
    <row r="568" spans="1:17" s="89" customFormat="1" ht="12">
      <c r="A568" s="90">
        <v>482</v>
      </c>
      <c r="B568" s="90">
        <v>482204745</v>
      </c>
      <c r="C568" s="89" t="s">
        <v>252</v>
      </c>
      <c r="D568" s="90">
        <v>204</v>
      </c>
      <c r="E568" s="91" t="s">
        <v>253</v>
      </c>
      <c r="F568" s="90">
        <v>745</v>
      </c>
      <c r="G568" s="89" t="s">
        <v>255</v>
      </c>
      <c r="H568" s="107">
        <v>28</v>
      </c>
      <c r="I568" s="92">
        <v>9470</v>
      </c>
      <c r="J568" s="92">
        <v>4221</v>
      </c>
      <c r="K568" s="92">
        <v>937.65</v>
      </c>
      <c r="M568" s="92">
        <f t="shared" si="16"/>
        <v>1805.1232916739827</v>
      </c>
      <c r="N568" s="92">
        <f t="shared" si="17"/>
        <v>4330.0671438114859</v>
      </c>
      <c r="O568" s="92"/>
      <c r="P568" s="183"/>
      <c r="Q568" s="183"/>
    </row>
    <row r="569" spans="1:17" s="89" customFormat="1" ht="12">
      <c r="A569" s="90">
        <v>482</v>
      </c>
      <c r="B569" s="90">
        <v>482204773</v>
      </c>
      <c r="C569" s="89" t="s">
        <v>252</v>
      </c>
      <c r="D569" s="90">
        <v>204</v>
      </c>
      <c r="E569" s="91" t="s">
        <v>253</v>
      </c>
      <c r="F569" s="90">
        <v>773</v>
      </c>
      <c r="G569" s="89" t="s">
        <v>256</v>
      </c>
      <c r="H569" s="107">
        <v>54</v>
      </c>
      <c r="I569" s="92">
        <v>9641</v>
      </c>
      <c r="J569" s="92">
        <v>4855</v>
      </c>
      <c r="K569" s="92">
        <v>937.65</v>
      </c>
      <c r="M569" s="92">
        <f t="shared" si="16"/>
        <v>1669.4654307624605</v>
      </c>
      <c r="N569" s="92">
        <f t="shared" si="17"/>
        <v>4486.2337795456642</v>
      </c>
      <c r="O569" s="92"/>
      <c r="P569" s="183"/>
      <c r="Q569" s="183"/>
    </row>
    <row r="570" spans="1:17" s="89" customFormat="1" ht="12">
      <c r="A570" s="90">
        <v>483</v>
      </c>
      <c r="B570" s="90">
        <v>483239020</v>
      </c>
      <c r="C570" s="89" t="s">
        <v>257</v>
      </c>
      <c r="D570" s="90">
        <v>239</v>
      </c>
      <c r="E570" s="91" t="s">
        <v>258</v>
      </c>
      <c r="F570" s="90">
        <v>20</v>
      </c>
      <c r="G570" s="89" t="s">
        <v>131</v>
      </c>
      <c r="H570" s="107">
        <v>17</v>
      </c>
      <c r="I570" s="92">
        <v>11683</v>
      </c>
      <c r="J570" s="92">
        <v>3243</v>
      </c>
      <c r="K570" s="92">
        <v>937.65</v>
      </c>
      <c r="M570" s="92">
        <f t="shared" si="16"/>
        <v>1891.4123066691427</v>
      </c>
      <c r="N570" s="92">
        <f t="shared" si="17"/>
        <v>3378.7857354206863</v>
      </c>
      <c r="O570" s="92"/>
      <c r="P570" s="183"/>
      <c r="Q570" s="183"/>
    </row>
    <row r="571" spans="1:17" s="89" customFormat="1" ht="12">
      <c r="A571" s="90">
        <v>483</v>
      </c>
      <c r="B571" s="90">
        <v>483239036</v>
      </c>
      <c r="C571" s="89" t="s">
        <v>257</v>
      </c>
      <c r="D571" s="90">
        <v>239</v>
      </c>
      <c r="E571" s="91" t="s">
        <v>258</v>
      </c>
      <c r="F571" s="90">
        <v>36</v>
      </c>
      <c r="G571" s="89" t="s">
        <v>132</v>
      </c>
      <c r="H571" s="107">
        <v>28</v>
      </c>
      <c r="I571" s="92">
        <v>10677</v>
      </c>
      <c r="J571" s="92">
        <v>3490</v>
      </c>
      <c r="K571" s="92">
        <v>937.65</v>
      </c>
      <c r="M571" s="92">
        <f t="shared" si="16"/>
        <v>2688.8838235979601</v>
      </c>
      <c r="N571" s="92">
        <f t="shared" si="17"/>
        <v>4701.6045350328113</v>
      </c>
      <c r="O571" s="92"/>
      <c r="P571" s="183"/>
      <c r="Q571" s="183"/>
    </row>
    <row r="572" spans="1:17" s="89" customFormat="1" ht="12">
      <c r="A572" s="90">
        <v>483</v>
      </c>
      <c r="B572" s="90">
        <v>483239052</v>
      </c>
      <c r="C572" s="89" t="s">
        <v>257</v>
      </c>
      <c r="D572" s="90">
        <v>239</v>
      </c>
      <c r="E572" s="91" t="s">
        <v>258</v>
      </c>
      <c r="F572" s="90">
        <v>52</v>
      </c>
      <c r="G572" s="89" t="s">
        <v>259</v>
      </c>
      <c r="H572" s="107">
        <v>49</v>
      </c>
      <c r="I572" s="92">
        <v>10651</v>
      </c>
      <c r="J572" s="92">
        <v>3404</v>
      </c>
      <c r="K572" s="92">
        <v>937.65</v>
      </c>
      <c r="M572" s="92">
        <f t="shared" si="16"/>
        <v>2357.5459758937814</v>
      </c>
      <c r="N572" s="92">
        <f t="shared" si="17"/>
        <v>3451.2322154366211</v>
      </c>
      <c r="O572" s="92"/>
      <c r="P572" s="183"/>
      <c r="Q572" s="183"/>
    </row>
    <row r="573" spans="1:17" s="89" customFormat="1" ht="12">
      <c r="A573" s="90">
        <v>483</v>
      </c>
      <c r="B573" s="90">
        <v>483239082</v>
      </c>
      <c r="C573" s="89" t="s">
        <v>257</v>
      </c>
      <c r="D573" s="90">
        <v>239</v>
      </c>
      <c r="E573" s="91" t="s">
        <v>258</v>
      </c>
      <c r="F573" s="90">
        <v>82</v>
      </c>
      <c r="G573" s="89" t="s">
        <v>260</v>
      </c>
      <c r="H573" s="107">
        <v>6</v>
      </c>
      <c r="I573" s="92">
        <v>10729</v>
      </c>
      <c r="J573" s="92">
        <v>4210</v>
      </c>
      <c r="K573" s="92">
        <v>937.65</v>
      </c>
      <c r="M573" s="92">
        <f t="shared" si="16"/>
        <v>1712.1565557477534</v>
      </c>
      <c r="N573" s="92">
        <f t="shared" si="17"/>
        <v>3911.6434841237551</v>
      </c>
      <c r="O573" s="92"/>
      <c r="P573" s="183"/>
      <c r="Q573" s="183"/>
    </row>
    <row r="574" spans="1:17" s="89" customFormat="1" ht="12">
      <c r="A574" s="90">
        <v>483</v>
      </c>
      <c r="B574" s="90">
        <v>483239083</v>
      </c>
      <c r="C574" s="89" t="s">
        <v>257</v>
      </c>
      <c r="D574" s="90">
        <v>239</v>
      </c>
      <c r="E574" s="91" t="s">
        <v>258</v>
      </c>
      <c r="F574" s="90">
        <v>83</v>
      </c>
      <c r="G574" s="89" t="s">
        <v>261</v>
      </c>
      <c r="H574" s="107">
        <v>1</v>
      </c>
      <c r="I574" s="92">
        <v>11076</v>
      </c>
      <c r="J574" s="92">
        <v>1861</v>
      </c>
      <c r="K574" s="92">
        <v>937.65</v>
      </c>
      <c r="M574" s="92">
        <f t="shared" si="16"/>
        <v>393.50254071498421</v>
      </c>
      <c r="N574" s="92">
        <f t="shared" si="17"/>
        <v>1916.2070032352949</v>
      </c>
      <c r="O574" s="92"/>
      <c r="P574" s="183"/>
      <c r="Q574" s="183"/>
    </row>
    <row r="575" spans="1:17" s="89" customFormat="1" ht="12">
      <c r="A575" s="90">
        <v>483</v>
      </c>
      <c r="B575" s="90">
        <v>483239096</v>
      </c>
      <c r="C575" s="89" t="s">
        <v>257</v>
      </c>
      <c r="D575" s="90">
        <v>239</v>
      </c>
      <c r="E575" s="91" t="s">
        <v>258</v>
      </c>
      <c r="F575" s="90">
        <v>96</v>
      </c>
      <c r="G575" s="89" t="s">
        <v>216</v>
      </c>
      <c r="H575" s="107">
        <v>2</v>
      </c>
      <c r="I575" s="92">
        <v>12580</v>
      </c>
      <c r="J575" s="92">
        <v>6848</v>
      </c>
      <c r="K575" s="92">
        <v>937.65</v>
      </c>
      <c r="M575" s="92">
        <f t="shared" si="16"/>
        <v>4984.7449865096678</v>
      </c>
      <c r="N575" s="92">
        <f t="shared" si="17"/>
        <v>6801.5247643912371</v>
      </c>
      <c r="O575" s="92"/>
      <c r="P575" s="183"/>
      <c r="Q575" s="183"/>
    </row>
    <row r="576" spans="1:17" s="89" customFormat="1" ht="12">
      <c r="A576" s="90">
        <v>483</v>
      </c>
      <c r="B576" s="90">
        <v>483239118</v>
      </c>
      <c r="C576" s="89" t="s">
        <v>257</v>
      </c>
      <c r="D576" s="90">
        <v>239</v>
      </c>
      <c r="E576" s="91" t="s">
        <v>258</v>
      </c>
      <c r="F576" s="90">
        <v>118</v>
      </c>
      <c r="G576" s="89" t="s">
        <v>461</v>
      </c>
      <c r="H576" s="107">
        <v>2</v>
      </c>
      <c r="I576" s="92">
        <v>11455</v>
      </c>
      <c r="J576" s="92">
        <v>2398</v>
      </c>
      <c r="K576" s="92">
        <v>937.65</v>
      </c>
      <c r="M576" s="92">
        <f t="shared" si="16"/>
        <v>1909.0050421399192</v>
      </c>
      <c r="N576" s="92">
        <f t="shared" si="17"/>
        <v>3446.670385367639</v>
      </c>
      <c r="O576" s="92"/>
      <c r="P576" s="183"/>
      <c r="Q576" s="183"/>
    </row>
    <row r="577" spans="1:17" s="89" customFormat="1" ht="12">
      <c r="A577" s="90">
        <v>483</v>
      </c>
      <c r="B577" s="90">
        <v>483239131</v>
      </c>
      <c r="C577" s="89" t="s">
        <v>257</v>
      </c>
      <c r="D577" s="90">
        <v>239</v>
      </c>
      <c r="E577" s="91" t="s">
        <v>258</v>
      </c>
      <c r="F577" s="90">
        <v>131</v>
      </c>
      <c r="G577" s="89" t="s">
        <v>282</v>
      </c>
      <c r="H577" s="107">
        <v>1</v>
      </c>
      <c r="I577" s="92">
        <v>10599.371377747728</v>
      </c>
      <c r="J577" s="92">
        <v>3022</v>
      </c>
      <c r="K577" s="92">
        <v>937.65</v>
      </c>
      <c r="M577" s="92">
        <f t="shared" si="16"/>
        <v>1410.7580771116045</v>
      </c>
      <c r="N577" s="92">
        <f t="shared" si="17"/>
        <v>2749.020450032358</v>
      </c>
      <c r="O577" s="92"/>
      <c r="P577" s="183"/>
      <c r="Q577" s="183"/>
    </row>
    <row r="578" spans="1:17" s="89" customFormat="1" ht="12">
      <c r="A578" s="90">
        <v>483</v>
      </c>
      <c r="B578" s="90">
        <v>483239145</v>
      </c>
      <c r="C578" s="89" t="s">
        <v>257</v>
      </c>
      <c r="D578" s="90">
        <v>239</v>
      </c>
      <c r="E578" s="91" t="s">
        <v>258</v>
      </c>
      <c r="F578" s="90">
        <v>145</v>
      </c>
      <c r="G578" s="89" t="s">
        <v>262</v>
      </c>
      <c r="H578" s="107">
        <v>10</v>
      </c>
      <c r="I578" s="92">
        <v>9872</v>
      </c>
      <c r="J578" s="92">
        <v>2609</v>
      </c>
      <c r="K578" s="92">
        <v>937.65</v>
      </c>
      <c r="M578" s="92">
        <f t="shared" si="16"/>
        <v>313.75491052385951</v>
      </c>
      <c r="N578" s="92">
        <f t="shared" si="17"/>
        <v>3023.297396534068</v>
      </c>
      <c r="O578" s="92"/>
      <c r="P578" s="183"/>
      <c r="Q578" s="183"/>
    </row>
    <row r="579" spans="1:17" s="89" customFormat="1" ht="12">
      <c r="A579" s="90">
        <v>483</v>
      </c>
      <c r="B579" s="90">
        <v>483239171</v>
      </c>
      <c r="C579" s="89" t="s">
        <v>257</v>
      </c>
      <c r="D579" s="90">
        <v>239</v>
      </c>
      <c r="E579" s="91" t="s">
        <v>258</v>
      </c>
      <c r="F579" s="90">
        <v>171</v>
      </c>
      <c r="G579" s="89" t="s">
        <v>263</v>
      </c>
      <c r="H579" s="107">
        <v>15</v>
      </c>
      <c r="I579" s="92">
        <v>11019</v>
      </c>
      <c r="J579" s="92">
        <v>2897</v>
      </c>
      <c r="K579" s="92">
        <v>937.65</v>
      </c>
      <c r="M579" s="92">
        <f t="shared" si="16"/>
        <v>905.35695894876335</v>
      </c>
      <c r="N579" s="92">
        <f t="shared" si="17"/>
        <v>2697.4280100108972</v>
      </c>
      <c r="O579" s="92"/>
      <c r="P579" s="183"/>
      <c r="Q579" s="183"/>
    </row>
    <row r="580" spans="1:17" s="89" customFormat="1" ht="12">
      <c r="A580" s="90">
        <v>483</v>
      </c>
      <c r="B580" s="90">
        <v>483239172</v>
      </c>
      <c r="C580" s="89" t="s">
        <v>257</v>
      </c>
      <c r="D580" s="90">
        <v>239</v>
      </c>
      <c r="E580" s="91" t="s">
        <v>258</v>
      </c>
      <c r="F580" s="90">
        <v>172</v>
      </c>
      <c r="G580" s="89" t="s">
        <v>264</v>
      </c>
      <c r="H580" s="107">
        <v>5</v>
      </c>
      <c r="I580" s="92">
        <v>12079</v>
      </c>
      <c r="J580" s="92">
        <v>7170</v>
      </c>
      <c r="K580" s="92">
        <v>937.65</v>
      </c>
      <c r="M580" s="92">
        <f t="shared" si="16"/>
        <v>4783.3636637699892</v>
      </c>
      <c r="N580" s="92">
        <f t="shared" si="17"/>
        <v>7914.349478145592</v>
      </c>
      <c r="O580" s="92"/>
      <c r="P580" s="183"/>
      <c r="Q580" s="183"/>
    </row>
    <row r="581" spans="1:17" s="89" customFormat="1" ht="12">
      <c r="A581" s="90">
        <v>483</v>
      </c>
      <c r="B581" s="90">
        <v>483239182</v>
      </c>
      <c r="C581" s="89" t="s">
        <v>257</v>
      </c>
      <c r="D581" s="90">
        <v>239</v>
      </c>
      <c r="E581" s="91" t="s">
        <v>258</v>
      </c>
      <c r="F581" s="90">
        <v>182</v>
      </c>
      <c r="G581" s="89" t="s">
        <v>265</v>
      </c>
      <c r="H581" s="107">
        <v>38</v>
      </c>
      <c r="I581" s="92">
        <v>10957</v>
      </c>
      <c r="J581" s="92">
        <v>2233</v>
      </c>
      <c r="K581" s="92">
        <v>937.65</v>
      </c>
      <c r="M581" s="92">
        <f t="shared" si="16"/>
        <v>609.43702308910724</v>
      </c>
      <c r="N581" s="92">
        <f t="shared" si="17"/>
        <v>3358.4524487456511</v>
      </c>
      <c r="O581" s="92"/>
      <c r="P581" s="183"/>
      <c r="Q581" s="183"/>
    </row>
    <row r="582" spans="1:17" s="89" customFormat="1" ht="12">
      <c r="A582" s="90">
        <v>483</v>
      </c>
      <c r="B582" s="90">
        <v>483239231</v>
      </c>
      <c r="C582" s="89" t="s">
        <v>257</v>
      </c>
      <c r="D582" s="90">
        <v>239</v>
      </c>
      <c r="E582" s="91" t="s">
        <v>258</v>
      </c>
      <c r="F582" s="90">
        <v>231</v>
      </c>
      <c r="G582" s="89" t="s">
        <v>266</v>
      </c>
      <c r="H582" s="107">
        <v>21</v>
      </c>
      <c r="I582" s="92">
        <v>10858</v>
      </c>
      <c r="J582" s="92">
        <v>2585</v>
      </c>
      <c r="K582" s="92">
        <v>937.65</v>
      </c>
      <c r="M582" s="92">
        <f t="shared" si="16"/>
        <v>252.90872364621282</v>
      </c>
      <c r="N582" s="92">
        <f t="shared" si="17"/>
        <v>2756.1205519778341</v>
      </c>
      <c r="O582" s="92"/>
      <c r="P582" s="183"/>
      <c r="Q582" s="183"/>
    </row>
    <row r="583" spans="1:17" s="89" customFormat="1" ht="12">
      <c r="A583" s="90">
        <v>483</v>
      </c>
      <c r="B583" s="90">
        <v>483239239</v>
      </c>
      <c r="C583" s="89" t="s">
        <v>257</v>
      </c>
      <c r="D583" s="90">
        <v>239</v>
      </c>
      <c r="E583" s="91" t="s">
        <v>258</v>
      </c>
      <c r="F583" s="90">
        <v>239</v>
      </c>
      <c r="G583" s="89" t="s">
        <v>258</v>
      </c>
      <c r="H583" s="107">
        <v>366</v>
      </c>
      <c r="I583" s="92">
        <v>10596</v>
      </c>
      <c r="J583" s="92">
        <v>3980</v>
      </c>
      <c r="K583" s="92">
        <v>937.65</v>
      </c>
      <c r="M583" s="92">
        <f t="shared" si="16"/>
        <v>1749.031643274071</v>
      </c>
      <c r="N583" s="92">
        <f t="shared" si="17"/>
        <v>3924.8975247384606</v>
      </c>
      <c r="O583" s="92"/>
      <c r="P583" s="183"/>
      <c r="Q583" s="183"/>
    </row>
    <row r="584" spans="1:17" s="89" customFormat="1" ht="12">
      <c r="A584" s="90">
        <v>483</v>
      </c>
      <c r="B584" s="90">
        <v>483239261</v>
      </c>
      <c r="C584" s="89" t="s">
        <v>257</v>
      </c>
      <c r="D584" s="90">
        <v>239</v>
      </c>
      <c r="E584" s="91" t="s">
        <v>258</v>
      </c>
      <c r="F584" s="90">
        <v>261</v>
      </c>
      <c r="G584" s="89" t="s">
        <v>133</v>
      </c>
      <c r="H584" s="107">
        <v>9</v>
      </c>
      <c r="I584" s="92">
        <v>10487</v>
      </c>
      <c r="J584" s="92">
        <v>6651</v>
      </c>
      <c r="K584" s="92">
        <v>937.65</v>
      </c>
      <c r="M584" s="92">
        <f t="shared" si="16"/>
        <v>2710.4695624123924</v>
      </c>
      <c r="N584" s="92">
        <f t="shared" si="17"/>
        <v>6409.0050387567571</v>
      </c>
      <c r="O584" s="92"/>
      <c r="P584" s="183"/>
      <c r="Q584" s="183"/>
    </row>
    <row r="585" spans="1:17" s="89" customFormat="1" ht="12">
      <c r="A585" s="90">
        <v>483</v>
      </c>
      <c r="B585" s="90">
        <v>483239310</v>
      </c>
      <c r="C585" s="89" t="s">
        <v>257</v>
      </c>
      <c r="D585" s="90">
        <v>239</v>
      </c>
      <c r="E585" s="91" t="s">
        <v>258</v>
      </c>
      <c r="F585" s="90">
        <v>310</v>
      </c>
      <c r="G585" s="89" t="s">
        <v>267</v>
      </c>
      <c r="H585" s="107">
        <v>65</v>
      </c>
      <c r="I585" s="92">
        <v>11681</v>
      </c>
      <c r="J585" s="92">
        <v>1209</v>
      </c>
      <c r="K585" s="92">
        <v>937.65</v>
      </c>
      <c r="M585" s="92">
        <f t="shared" si="16"/>
        <v>253.70550737188569</v>
      </c>
      <c r="N585" s="92">
        <f t="shared" si="17"/>
        <v>3019.7781975371308</v>
      </c>
      <c r="O585" s="92"/>
      <c r="P585" s="183"/>
      <c r="Q585" s="183"/>
    </row>
    <row r="586" spans="1:17" s="89" customFormat="1" ht="12">
      <c r="A586" s="90">
        <v>483</v>
      </c>
      <c r="B586" s="90">
        <v>483239625</v>
      </c>
      <c r="C586" s="89" t="s">
        <v>257</v>
      </c>
      <c r="D586" s="90">
        <v>239</v>
      </c>
      <c r="E586" s="91" t="s">
        <v>258</v>
      </c>
      <c r="F586" s="90">
        <v>625</v>
      </c>
      <c r="G586" s="89" t="s">
        <v>96</v>
      </c>
      <c r="H586" s="107">
        <v>1</v>
      </c>
      <c r="I586" s="92">
        <v>11076</v>
      </c>
      <c r="J586" s="92">
        <v>1601</v>
      </c>
      <c r="K586" s="92">
        <v>937.65</v>
      </c>
      <c r="M586" s="92">
        <f t="shared" ref="M586:M649" si="18">IF(VLOOKUP(F586,rabovefnd,16)&lt;100,0,((VLOOKUP(F586,rabovefnd,16)/100*I586)-I586))</f>
        <v>1467.8561221664295</v>
      </c>
      <c r="N586" s="92">
        <f t="shared" ref="N586:N649" si="19">IF(VLOOKUP(F586,rabovefnd,17)&lt;100,0,((VLOOKUP(F586,rabovefnd,17)/100)*I586)-I586)</f>
        <v>2090.8940866411376</v>
      </c>
      <c r="O586" s="92"/>
      <c r="P586" s="183"/>
      <c r="Q586" s="183"/>
    </row>
    <row r="587" spans="1:17" s="89" customFormat="1" ht="12">
      <c r="A587" s="90">
        <v>483</v>
      </c>
      <c r="B587" s="90">
        <v>483239645</v>
      </c>
      <c r="C587" s="89" t="s">
        <v>257</v>
      </c>
      <c r="D587" s="90">
        <v>239</v>
      </c>
      <c r="E587" s="91" t="s">
        <v>258</v>
      </c>
      <c r="F587" s="90">
        <v>645</v>
      </c>
      <c r="G587" s="89" t="s">
        <v>135</v>
      </c>
      <c r="H587" s="107">
        <v>1</v>
      </c>
      <c r="I587" s="92">
        <v>12229.24870725855</v>
      </c>
      <c r="J587" s="92">
        <v>4666</v>
      </c>
      <c r="K587" s="92">
        <v>937.65</v>
      </c>
      <c r="M587" s="92">
        <f t="shared" si="18"/>
        <v>3762.7415924711386</v>
      </c>
      <c r="N587" s="92">
        <f t="shared" si="19"/>
        <v>5182.9326130666814</v>
      </c>
      <c r="O587" s="92"/>
      <c r="P587" s="183"/>
      <c r="Q587" s="183"/>
    </row>
    <row r="588" spans="1:17" s="89" customFormat="1" ht="12">
      <c r="A588" s="90">
        <v>483</v>
      </c>
      <c r="B588" s="90">
        <v>483239665</v>
      </c>
      <c r="C588" s="89" t="s">
        <v>257</v>
      </c>
      <c r="D588" s="90">
        <v>239</v>
      </c>
      <c r="E588" s="91" t="s">
        <v>258</v>
      </c>
      <c r="F588" s="90">
        <v>665</v>
      </c>
      <c r="G588" s="89" t="s">
        <v>268</v>
      </c>
      <c r="H588" s="107">
        <v>8</v>
      </c>
      <c r="I588" s="92">
        <v>12229</v>
      </c>
      <c r="J588" s="92">
        <v>2195</v>
      </c>
      <c r="K588" s="92">
        <v>937.65</v>
      </c>
      <c r="M588" s="92">
        <f t="shared" si="18"/>
        <v>677.99294279672904</v>
      </c>
      <c r="N588" s="92">
        <f t="shared" si="19"/>
        <v>2260.2127310191099</v>
      </c>
      <c r="O588" s="92"/>
      <c r="P588" s="183"/>
      <c r="Q588" s="183"/>
    </row>
    <row r="589" spans="1:17" s="89" customFormat="1" ht="12">
      <c r="A589" s="90">
        <v>483</v>
      </c>
      <c r="B589" s="90">
        <v>483239740</v>
      </c>
      <c r="C589" s="89" t="s">
        <v>257</v>
      </c>
      <c r="D589" s="90">
        <v>239</v>
      </c>
      <c r="E589" s="91" t="s">
        <v>258</v>
      </c>
      <c r="F589" s="90">
        <v>740</v>
      </c>
      <c r="G589" s="89" t="s">
        <v>269</v>
      </c>
      <c r="H589" s="107">
        <v>4</v>
      </c>
      <c r="I589" s="92">
        <v>10145</v>
      </c>
      <c r="J589" s="92">
        <v>4641</v>
      </c>
      <c r="K589" s="92">
        <v>937.65</v>
      </c>
      <c r="M589" s="92">
        <f t="shared" si="18"/>
        <v>3492.6929645493947</v>
      </c>
      <c r="N589" s="92">
        <f t="shared" si="19"/>
        <v>5125.1958347903001</v>
      </c>
      <c r="O589" s="92"/>
      <c r="P589" s="183"/>
      <c r="Q589" s="183"/>
    </row>
    <row r="590" spans="1:17" s="89" customFormat="1" ht="12">
      <c r="A590" s="90">
        <v>483</v>
      </c>
      <c r="B590" s="90">
        <v>483239760</v>
      </c>
      <c r="C590" s="89" t="s">
        <v>257</v>
      </c>
      <c r="D590" s="90">
        <v>239</v>
      </c>
      <c r="E590" s="91" t="s">
        <v>258</v>
      </c>
      <c r="F590" s="90">
        <v>760</v>
      </c>
      <c r="G590" s="89" t="s">
        <v>270</v>
      </c>
      <c r="H590" s="107">
        <v>51</v>
      </c>
      <c r="I590" s="92">
        <v>11021</v>
      </c>
      <c r="J590" s="92">
        <v>2514</v>
      </c>
      <c r="K590" s="92">
        <v>937.65</v>
      </c>
      <c r="M590" s="92">
        <f t="shared" si="18"/>
        <v>488.12176700323289</v>
      </c>
      <c r="N590" s="92">
        <f t="shared" si="19"/>
        <v>2160.7971731131438</v>
      </c>
      <c r="O590" s="92"/>
      <c r="P590" s="183"/>
      <c r="Q590" s="183"/>
    </row>
    <row r="591" spans="1:17" s="89" customFormat="1" ht="12">
      <c r="A591" s="90">
        <v>484</v>
      </c>
      <c r="B591" s="90">
        <v>484035018</v>
      </c>
      <c r="C591" s="89" t="s">
        <v>271</v>
      </c>
      <c r="D591" s="90">
        <v>35</v>
      </c>
      <c r="E591" s="91" t="s">
        <v>12</v>
      </c>
      <c r="F591" s="90">
        <v>18</v>
      </c>
      <c r="G591" s="89" t="s">
        <v>169</v>
      </c>
      <c r="H591" s="107">
        <v>1</v>
      </c>
      <c r="I591" s="92">
        <v>9576</v>
      </c>
      <c r="J591" s="92">
        <v>5940</v>
      </c>
      <c r="K591" s="92">
        <v>937.65</v>
      </c>
      <c r="M591" s="92">
        <f t="shared" si="18"/>
        <v>3962.7656107101266</v>
      </c>
      <c r="N591" s="92">
        <f t="shared" si="19"/>
        <v>9104.0205953412988</v>
      </c>
      <c r="O591" s="92"/>
      <c r="P591" s="183"/>
      <c r="Q591" s="183"/>
    </row>
    <row r="592" spans="1:17" s="89" customFormat="1" ht="12">
      <c r="A592" s="90">
        <v>484</v>
      </c>
      <c r="B592" s="90">
        <v>484035035</v>
      </c>
      <c r="C592" s="89" t="s">
        <v>271</v>
      </c>
      <c r="D592" s="90">
        <v>35</v>
      </c>
      <c r="E592" s="91" t="s">
        <v>12</v>
      </c>
      <c r="F592" s="90">
        <v>35</v>
      </c>
      <c r="G592" s="89" t="s">
        <v>12</v>
      </c>
      <c r="H592" s="107">
        <v>1667</v>
      </c>
      <c r="I592" s="92">
        <v>14241</v>
      </c>
      <c r="J592" s="92">
        <v>4856</v>
      </c>
      <c r="K592" s="92">
        <v>937.65</v>
      </c>
      <c r="M592" s="92">
        <f t="shared" si="18"/>
        <v>2125.6844551241884</v>
      </c>
      <c r="N592" s="92">
        <f t="shared" si="19"/>
        <v>5006.4260554917491</v>
      </c>
      <c r="O592" s="92"/>
      <c r="P592" s="183"/>
      <c r="Q592" s="183"/>
    </row>
    <row r="593" spans="1:17" s="89" customFormat="1" ht="12">
      <c r="A593" s="90">
        <v>484</v>
      </c>
      <c r="B593" s="90">
        <v>484035044</v>
      </c>
      <c r="C593" s="89" t="s">
        <v>271</v>
      </c>
      <c r="D593" s="90">
        <v>35</v>
      </c>
      <c r="E593" s="91" t="s">
        <v>12</v>
      </c>
      <c r="F593" s="90">
        <v>44</v>
      </c>
      <c r="G593" s="89" t="s">
        <v>13</v>
      </c>
      <c r="H593" s="107">
        <v>8</v>
      </c>
      <c r="I593" s="92">
        <v>11971</v>
      </c>
      <c r="J593" s="92">
        <v>0</v>
      </c>
      <c r="K593" s="92">
        <v>937.65</v>
      </c>
      <c r="M593" s="92">
        <f t="shared" si="18"/>
        <v>0</v>
      </c>
      <c r="N593" s="92">
        <f t="shared" si="19"/>
        <v>788.50573387021177</v>
      </c>
      <c r="O593" s="92"/>
      <c r="P593" s="183"/>
      <c r="Q593" s="183"/>
    </row>
    <row r="594" spans="1:17" s="89" customFormat="1" ht="12">
      <c r="A594" s="90">
        <v>484</v>
      </c>
      <c r="B594" s="90">
        <v>484035046</v>
      </c>
      <c r="C594" s="89" t="s">
        <v>271</v>
      </c>
      <c r="D594" s="90">
        <v>35</v>
      </c>
      <c r="E594" s="91" t="s">
        <v>12</v>
      </c>
      <c r="F594" s="90">
        <v>46</v>
      </c>
      <c r="G594" s="89" t="s">
        <v>93</v>
      </c>
      <c r="H594" s="107">
        <v>1</v>
      </c>
      <c r="I594" s="92">
        <v>13743</v>
      </c>
      <c r="J594" s="92">
        <v>10866</v>
      </c>
      <c r="K594" s="92">
        <v>937.65</v>
      </c>
      <c r="M594" s="92">
        <f t="shared" si="18"/>
        <v>7320.0021492394153</v>
      </c>
      <c r="N594" s="92">
        <f t="shared" si="19"/>
        <v>10929.862274623472</v>
      </c>
      <c r="O594" s="92"/>
      <c r="P594" s="183"/>
      <c r="Q594" s="183"/>
    </row>
    <row r="595" spans="1:17" s="89" customFormat="1" ht="12">
      <c r="A595" s="90">
        <v>484</v>
      </c>
      <c r="B595" s="90">
        <v>484035049</v>
      </c>
      <c r="C595" s="89" t="s">
        <v>271</v>
      </c>
      <c r="D595" s="90">
        <v>35</v>
      </c>
      <c r="E595" s="91" t="s">
        <v>12</v>
      </c>
      <c r="F595" s="90">
        <v>49</v>
      </c>
      <c r="G595" s="89" t="s">
        <v>76</v>
      </c>
      <c r="H595" s="107">
        <v>1</v>
      </c>
      <c r="I595" s="92">
        <v>13012.071563633464</v>
      </c>
      <c r="J595" s="92">
        <v>15488</v>
      </c>
      <c r="K595" s="92">
        <v>937.65</v>
      </c>
      <c r="M595" s="92">
        <f t="shared" si="18"/>
        <v>15141.921898563342</v>
      </c>
      <c r="N595" s="92">
        <f t="shared" si="19"/>
        <v>16467.336089585744</v>
      </c>
      <c r="O595" s="92"/>
      <c r="P595" s="183"/>
      <c r="Q595" s="183"/>
    </row>
    <row r="596" spans="1:17" s="89" customFormat="1" ht="12">
      <c r="A596" s="90">
        <v>484</v>
      </c>
      <c r="B596" s="90">
        <v>484035050</v>
      </c>
      <c r="C596" s="89" t="s">
        <v>271</v>
      </c>
      <c r="D596" s="90">
        <v>35</v>
      </c>
      <c r="E596" s="91" t="s">
        <v>12</v>
      </c>
      <c r="F596" s="90">
        <v>50</v>
      </c>
      <c r="G596" s="89" t="s">
        <v>94</v>
      </c>
      <c r="H596" s="107">
        <v>1</v>
      </c>
      <c r="I596" s="92">
        <v>16390</v>
      </c>
      <c r="J596" s="92">
        <v>6859</v>
      </c>
      <c r="K596" s="92">
        <v>937.65</v>
      </c>
      <c r="M596" s="92">
        <f t="shared" si="18"/>
        <v>4865.8306477767765</v>
      </c>
      <c r="N596" s="92">
        <f t="shared" si="19"/>
        <v>7721.4356850311451</v>
      </c>
      <c r="O596" s="92"/>
      <c r="P596" s="183"/>
      <c r="Q596" s="183"/>
    </row>
    <row r="597" spans="1:17" s="89" customFormat="1" ht="12">
      <c r="A597" s="90">
        <v>484</v>
      </c>
      <c r="B597" s="90">
        <v>484035057</v>
      </c>
      <c r="C597" s="89" t="s">
        <v>271</v>
      </c>
      <c r="D597" s="90">
        <v>35</v>
      </c>
      <c r="E597" s="91" t="s">
        <v>12</v>
      </c>
      <c r="F597" s="90">
        <v>57</v>
      </c>
      <c r="G597" s="89" t="s">
        <v>14</v>
      </c>
      <c r="H597" s="107">
        <v>2</v>
      </c>
      <c r="I597" s="92">
        <v>9764</v>
      </c>
      <c r="J597" s="92">
        <v>261</v>
      </c>
      <c r="K597" s="92">
        <v>937.65</v>
      </c>
      <c r="M597" s="92">
        <f t="shared" si="18"/>
        <v>0</v>
      </c>
      <c r="N597" s="92">
        <f t="shared" si="19"/>
        <v>514.43201518389287</v>
      </c>
      <c r="O597" s="92"/>
      <c r="P597" s="183"/>
      <c r="Q597" s="183"/>
    </row>
    <row r="598" spans="1:17" s="89" customFormat="1" ht="12">
      <c r="A598" s="90">
        <v>484</v>
      </c>
      <c r="B598" s="90">
        <v>484035073</v>
      </c>
      <c r="C598" s="89" t="s">
        <v>271</v>
      </c>
      <c r="D598" s="90">
        <v>35</v>
      </c>
      <c r="E598" s="91" t="s">
        <v>12</v>
      </c>
      <c r="F598" s="90">
        <v>73</v>
      </c>
      <c r="G598" s="89" t="s">
        <v>24</v>
      </c>
      <c r="H598" s="107">
        <v>3</v>
      </c>
      <c r="I598" s="92">
        <v>13740</v>
      </c>
      <c r="J598" s="92">
        <v>8976</v>
      </c>
      <c r="K598" s="92">
        <v>937.65</v>
      </c>
      <c r="M598" s="92">
        <f t="shared" si="18"/>
        <v>6514.2537498915008</v>
      </c>
      <c r="N598" s="92">
        <f t="shared" si="19"/>
        <v>10691.393536754062</v>
      </c>
      <c r="O598" s="92"/>
      <c r="P598" s="183"/>
      <c r="Q598" s="183"/>
    </row>
    <row r="599" spans="1:17" s="89" customFormat="1" ht="12">
      <c r="A599" s="90">
        <v>484</v>
      </c>
      <c r="B599" s="90">
        <v>484035093</v>
      </c>
      <c r="C599" s="89" t="s">
        <v>271</v>
      </c>
      <c r="D599" s="90">
        <v>35</v>
      </c>
      <c r="E599" s="91" t="s">
        <v>12</v>
      </c>
      <c r="F599" s="90">
        <v>93</v>
      </c>
      <c r="G599" s="89" t="s">
        <v>15</v>
      </c>
      <c r="H599" s="107">
        <v>1</v>
      </c>
      <c r="I599" s="92">
        <v>14613</v>
      </c>
      <c r="J599" s="92">
        <v>499</v>
      </c>
      <c r="K599" s="92">
        <v>937.65</v>
      </c>
      <c r="M599" s="92">
        <f t="shared" si="18"/>
        <v>0</v>
      </c>
      <c r="N599" s="92">
        <f t="shared" si="19"/>
        <v>724.91833226458584</v>
      </c>
      <c r="O599" s="92"/>
      <c r="P599" s="183"/>
      <c r="Q599" s="183"/>
    </row>
    <row r="600" spans="1:17" s="89" customFormat="1" ht="12">
      <c r="A600" s="90">
        <v>484</v>
      </c>
      <c r="B600" s="90">
        <v>484035095</v>
      </c>
      <c r="C600" s="89" t="s">
        <v>271</v>
      </c>
      <c r="D600" s="90">
        <v>35</v>
      </c>
      <c r="E600" s="91" t="s">
        <v>12</v>
      </c>
      <c r="F600" s="90">
        <v>95</v>
      </c>
      <c r="G600" s="89" t="s">
        <v>288</v>
      </c>
      <c r="H600" s="107">
        <v>1</v>
      </c>
      <c r="I600" s="92">
        <v>9576</v>
      </c>
      <c r="J600" s="92">
        <v>0</v>
      </c>
      <c r="K600" s="92">
        <v>937.65</v>
      </c>
      <c r="M600" s="92">
        <f t="shared" si="18"/>
        <v>0</v>
      </c>
      <c r="N600" s="92">
        <f t="shared" si="19"/>
        <v>580.84565373214718</v>
      </c>
      <c r="O600" s="92"/>
      <c r="P600" s="183"/>
      <c r="Q600" s="183"/>
    </row>
    <row r="601" spans="1:17" s="89" customFormat="1" ht="12">
      <c r="A601" s="90">
        <v>484</v>
      </c>
      <c r="B601" s="90">
        <v>484035243</v>
      </c>
      <c r="C601" s="89" t="s">
        <v>271</v>
      </c>
      <c r="D601" s="90">
        <v>35</v>
      </c>
      <c r="E601" s="91" t="s">
        <v>12</v>
      </c>
      <c r="F601" s="90">
        <v>243</v>
      </c>
      <c r="G601" s="89" t="s">
        <v>84</v>
      </c>
      <c r="H601" s="107">
        <v>5</v>
      </c>
      <c r="I601" s="92">
        <v>11955</v>
      </c>
      <c r="J601" s="92">
        <v>2474</v>
      </c>
      <c r="K601" s="92">
        <v>937.65</v>
      </c>
      <c r="M601" s="92">
        <f t="shared" si="18"/>
        <v>1716.5678818436536</v>
      </c>
      <c r="N601" s="92">
        <f t="shared" si="19"/>
        <v>2912.3945458213711</v>
      </c>
      <c r="O601" s="92"/>
      <c r="P601" s="183"/>
      <c r="Q601" s="183"/>
    </row>
    <row r="602" spans="1:17" s="89" customFormat="1" ht="12">
      <c r="A602" s="90">
        <v>484</v>
      </c>
      <c r="B602" s="90">
        <v>484035244</v>
      </c>
      <c r="C602" s="89" t="s">
        <v>271</v>
      </c>
      <c r="D602" s="90">
        <v>35</v>
      </c>
      <c r="E602" s="91" t="s">
        <v>12</v>
      </c>
      <c r="F602" s="90">
        <v>244</v>
      </c>
      <c r="G602" s="89" t="s">
        <v>28</v>
      </c>
      <c r="H602" s="107">
        <v>6</v>
      </c>
      <c r="I602" s="92">
        <v>11854</v>
      </c>
      <c r="J602" s="92">
        <v>4275</v>
      </c>
      <c r="K602" s="92">
        <v>937.65</v>
      </c>
      <c r="M602" s="92">
        <f t="shared" si="18"/>
        <v>3068.2101809437227</v>
      </c>
      <c r="N602" s="92">
        <f t="shared" si="19"/>
        <v>4803.1152125120461</v>
      </c>
      <c r="O602" s="92"/>
      <c r="P602" s="183"/>
      <c r="Q602" s="183"/>
    </row>
    <row r="603" spans="1:17" s="89" customFormat="1" ht="12">
      <c r="A603" s="90">
        <v>484</v>
      </c>
      <c r="B603" s="90">
        <v>484035285</v>
      </c>
      <c r="C603" s="89" t="s">
        <v>271</v>
      </c>
      <c r="D603" s="90">
        <v>35</v>
      </c>
      <c r="E603" s="91" t="s">
        <v>12</v>
      </c>
      <c r="F603" s="90">
        <v>285</v>
      </c>
      <c r="G603" s="89" t="s">
        <v>29</v>
      </c>
      <c r="H603" s="107">
        <v>3</v>
      </c>
      <c r="I603" s="92">
        <v>12786</v>
      </c>
      <c r="J603" s="92">
        <v>3623</v>
      </c>
      <c r="K603" s="92">
        <v>937.65</v>
      </c>
      <c r="M603" s="92">
        <f t="shared" si="18"/>
        <v>1563.1587447489055</v>
      </c>
      <c r="N603" s="92">
        <f t="shared" si="19"/>
        <v>3916.0071002702462</v>
      </c>
      <c r="O603" s="92"/>
      <c r="P603" s="183"/>
      <c r="Q603" s="183"/>
    </row>
    <row r="604" spans="1:17" s="89" customFormat="1" ht="12">
      <c r="A604" s="90">
        <v>484</v>
      </c>
      <c r="B604" s="90">
        <v>484035293</v>
      </c>
      <c r="C604" s="89" t="s">
        <v>271</v>
      </c>
      <c r="D604" s="90">
        <v>35</v>
      </c>
      <c r="E604" s="91" t="s">
        <v>12</v>
      </c>
      <c r="F604" s="90">
        <v>293</v>
      </c>
      <c r="G604" s="89" t="s">
        <v>177</v>
      </c>
      <c r="H604" s="107">
        <v>1</v>
      </c>
      <c r="I604" s="92">
        <v>12760.161431036608</v>
      </c>
      <c r="J604" s="92">
        <v>767</v>
      </c>
      <c r="K604" s="92">
        <v>937.65</v>
      </c>
      <c r="M604" s="92">
        <f t="shared" si="18"/>
        <v>0</v>
      </c>
      <c r="N604" s="92">
        <f t="shared" si="19"/>
        <v>1095.7853858681865</v>
      </c>
      <c r="O604" s="92"/>
      <c r="P604" s="183"/>
      <c r="Q604" s="183"/>
    </row>
    <row r="605" spans="1:17" s="89" customFormat="1" ht="12">
      <c r="A605" s="90">
        <v>484</v>
      </c>
      <c r="B605" s="90">
        <v>484035307</v>
      </c>
      <c r="C605" s="89" t="s">
        <v>271</v>
      </c>
      <c r="D605" s="90">
        <v>35</v>
      </c>
      <c r="E605" s="91" t="s">
        <v>12</v>
      </c>
      <c r="F605" s="90">
        <v>307</v>
      </c>
      <c r="G605" s="89" t="s">
        <v>178</v>
      </c>
      <c r="H605" s="107">
        <v>1</v>
      </c>
      <c r="I605" s="92">
        <v>15731</v>
      </c>
      <c r="J605" s="92">
        <v>6614</v>
      </c>
      <c r="K605" s="92">
        <v>937.65</v>
      </c>
      <c r="M605" s="92">
        <f t="shared" si="18"/>
        <v>2757.987686391607</v>
      </c>
      <c r="N605" s="92">
        <f t="shared" si="19"/>
        <v>6177.2185704406584</v>
      </c>
      <c r="O605" s="92"/>
      <c r="P605" s="183"/>
      <c r="Q605" s="183"/>
    </row>
    <row r="606" spans="1:17" s="89" customFormat="1" ht="12">
      <c r="A606" s="90">
        <v>484</v>
      </c>
      <c r="B606" s="90">
        <v>484035308</v>
      </c>
      <c r="C606" s="89" t="s">
        <v>271</v>
      </c>
      <c r="D606" s="90">
        <v>35</v>
      </c>
      <c r="E606" s="91" t="s">
        <v>12</v>
      </c>
      <c r="F606" s="90">
        <v>308</v>
      </c>
      <c r="G606" s="89" t="s">
        <v>21</v>
      </c>
      <c r="H606" s="107">
        <v>1</v>
      </c>
      <c r="I606" s="92">
        <v>13743.214285784894</v>
      </c>
      <c r="J606" s="92">
        <v>6855</v>
      </c>
      <c r="K606" s="92">
        <v>937.65</v>
      </c>
      <c r="M606" s="92">
        <f t="shared" si="18"/>
        <v>6792.2027758369604</v>
      </c>
      <c r="N606" s="92">
        <f t="shared" si="19"/>
        <v>8891.0917891335503</v>
      </c>
      <c r="O606" s="92"/>
      <c r="P606" s="183"/>
      <c r="Q606" s="183"/>
    </row>
    <row r="607" spans="1:17" s="89" customFormat="1" ht="12">
      <c r="A607" s="90">
        <v>484</v>
      </c>
      <c r="B607" s="90">
        <v>484035314</v>
      </c>
      <c r="C607" s="89" t="s">
        <v>271</v>
      </c>
      <c r="D607" s="90">
        <v>35</v>
      </c>
      <c r="E607" s="91" t="s">
        <v>12</v>
      </c>
      <c r="F607" s="90">
        <v>314</v>
      </c>
      <c r="G607" s="89" t="s">
        <v>30</v>
      </c>
      <c r="H607" s="107">
        <v>1</v>
      </c>
      <c r="I607" s="92">
        <v>12378.014752158331</v>
      </c>
      <c r="J607" s="92">
        <v>9922</v>
      </c>
      <c r="K607" s="92">
        <v>937.65</v>
      </c>
      <c r="M607" s="92">
        <f t="shared" si="18"/>
        <v>5094.7548630857236</v>
      </c>
      <c r="N607" s="92">
        <f t="shared" si="19"/>
        <v>10294.502878875192</v>
      </c>
      <c r="O607" s="92"/>
      <c r="P607" s="183"/>
      <c r="Q607" s="183"/>
    </row>
    <row r="608" spans="1:17" s="89" customFormat="1" ht="12">
      <c r="A608" s="90">
        <v>485</v>
      </c>
      <c r="B608" s="90">
        <v>485258030</v>
      </c>
      <c r="C608" s="89" t="s">
        <v>272</v>
      </c>
      <c r="D608" s="90">
        <v>258</v>
      </c>
      <c r="E608" s="91" t="s">
        <v>102</v>
      </c>
      <c r="F608" s="90">
        <v>30</v>
      </c>
      <c r="G608" s="89" t="s">
        <v>98</v>
      </c>
      <c r="H608" s="107">
        <v>1</v>
      </c>
      <c r="I608" s="92">
        <v>11349.293461706782</v>
      </c>
      <c r="J608" s="92">
        <v>3021</v>
      </c>
      <c r="K608" s="92">
        <v>937.65</v>
      </c>
      <c r="M608" s="92">
        <f t="shared" si="18"/>
        <v>1801.3180259624787</v>
      </c>
      <c r="N608" s="92">
        <f t="shared" si="19"/>
        <v>3124.9797935945298</v>
      </c>
      <c r="O608" s="92"/>
      <c r="P608" s="183"/>
      <c r="Q608" s="183"/>
    </row>
    <row r="609" spans="1:17" s="89" customFormat="1" ht="12">
      <c r="A609" s="90">
        <v>485</v>
      </c>
      <c r="B609" s="90">
        <v>485258107</v>
      </c>
      <c r="C609" s="89" t="s">
        <v>272</v>
      </c>
      <c r="D609" s="90">
        <v>258</v>
      </c>
      <c r="E609" s="91" t="s">
        <v>102</v>
      </c>
      <c r="F609" s="90">
        <v>107</v>
      </c>
      <c r="G609" s="89" t="s">
        <v>468</v>
      </c>
      <c r="H609" s="107">
        <v>1</v>
      </c>
      <c r="I609" s="92">
        <v>10766</v>
      </c>
      <c r="J609" s="92">
        <v>3731</v>
      </c>
      <c r="K609" s="92">
        <v>937.65</v>
      </c>
      <c r="M609" s="92">
        <f t="shared" si="18"/>
        <v>1946.5911244733434</v>
      </c>
      <c r="N609" s="92">
        <f t="shared" si="19"/>
        <v>3997.0094176058628</v>
      </c>
      <c r="O609" s="92"/>
      <c r="P609" s="183"/>
      <c r="Q609" s="183"/>
    </row>
    <row r="610" spans="1:17" s="89" customFormat="1" ht="12">
      <c r="A610" s="90">
        <v>485</v>
      </c>
      <c r="B610" s="90">
        <v>485258163</v>
      </c>
      <c r="C610" s="89" t="s">
        <v>272</v>
      </c>
      <c r="D610" s="90">
        <v>258</v>
      </c>
      <c r="E610" s="91" t="s">
        <v>102</v>
      </c>
      <c r="F610" s="90">
        <v>163</v>
      </c>
      <c r="G610" s="89" t="s">
        <v>17</v>
      </c>
      <c r="H610" s="107">
        <v>8</v>
      </c>
      <c r="I610" s="92">
        <v>12256</v>
      </c>
      <c r="J610" s="92">
        <v>0</v>
      </c>
      <c r="K610" s="92">
        <v>937.65</v>
      </c>
      <c r="M610" s="92">
        <f t="shared" si="18"/>
        <v>0</v>
      </c>
      <c r="N610" s="92">
        <f t="shared" si="19"/>
        <v>517.67590118180487</v>
      </c>
      <c r="O610" s="92"/>
      <c r="P610" s="183"/>
      <c r="Q610" s="183"/>
    </row>
    <row r="611" spans="1:17" s="89" customFormat="1" ht="12">
      <c r="A611" s="90">
        <v>485</v>
      </c>
      <c r="B611" s="90">
        <v>485258229</v>
      </c>
      <c r="C611" s="89" t="s">
        <v>272</v>
      </c>
      <c r="D611" s="90">
        <v>258</v>
      </c>
      <c r="E611" s="91" t="s">
        <v>102</v>
      </c>
      <c r="F611" s="90">
        <v>229</v>
      </c>
      <c r="G611" s="89" t="s">
        <v>101</v>
      </c>
      <c r="H611" s="107">
        <v>20</v>
      </c>
      <c r="I611" s="92">
        <v>12009</v>
      </c>
      <c r="J611" s="92">
        <v>1962</v>
      </c>
      <c r="K611" s="92">
        <v>937.65</v>
      </c>
      <c r="M611" s="92">
        <f t="shared" si="18"/>
        <v>804.45867487464602</v>
      </c>
      <c r="N611" s="92">
        <f t="shared" si="19"/>
        <v>2299.8782742255771</v>
      </c>
      <c r="O611" s="92"/>
      <c r="P611" s="183"/>
      <c r="Q611" s="183"/>
    </row>
    <row r="612" spans="1:17" s="89" customFormat="1" ht="12">
      <c r="A612" s="90">
        <v>485</v>
      </c>
      <c r="B612" s="90">
        <v>485258248</v>
      </c>
      <c r="C612" s="89" t="s">
        <v>272</v>
      </c>
      <c r="D612" s="90">
        <v>258</v>
      </c>
      <c r="E612" s="91" t="s">
        <v>102</v>
      </c>
      <c r="F612" s="90">
        <v>248</v>
      </c>
      <c r="G612" s="89" t="s">
        <v>19</v>
      </c>
      <c r="H612" s="107">
        <v>1</v>
      </c>
      <c r="I612" s="92">
        <v>9863</v>
      </c>
      <c r="J612" s="92">
        <v>566</v>
      </c>
      <c r="K612" s="92">
        <v>937.65</v>
      </c>
      <c r="M612" s="92">
        <f t="shared" si="18"/>
        <v>389.57686128106798</v>
      </c>
      <c r="N612" s="92">
        <f t="shared" si="19"/>
        <v>1069.9994280858991</v>
      </c>
      <c r="O612" s="92"/>
      <c r="P612" s="183"/>
      <c r="Q612" s="183"/>
    </row>
    <row r="613" spans="1:17" s="89" customFormat="1" ht="12">
      <c r="A613" s="90">
        <v>485</v>
      </c>
      <c r="B613" s="90">
        <v>485258258</v>
      </c>
      <c r="C613" s="89" t="s">
        <v>272</v>
      </c>
      <c r="D613" s="90">
        <v>258</v>
      </c>
      <c r="E613" s="91" t="s">
        <v>102</v>
      </c>
      <c r="F613" s="90">
        <v>258</v>
      </c>
      <c r="G613" s="89" t="s">
        <v>102</v>
      </c>
      <c r="H613" s="107">
        <v>444</v>
      </c>
      <c r="I613" s="92">
        <v>11934</v>
      </c>
      <c r="J613" s="92">
        <v>2577</v>
      </c>
      <c r="K613" s="92">
        <v>937.65</v>
      </c>
      <c r="M613" s="92">
        <f t="shared" si="18"/>
        <v>1671.1197870379528</v>
      </c>
      <c r="N613" s="92">
        <f t="shared" si="19"/>
        <v>4670.0775923285328</v>
      </c>
      <c r="O613" s="92"/>
      <c r="P613" s="183"/>
      <c r="Q613" s="183"/>
    </row>
    <row r="614" spans="1:17" s="89" customFormat="1" ht="12">
      <c r="A614" s="90">
        <v>485</v>
      </c>
      <c r="B614" s="90">
        <v>485258291</v>
      </c>
      <c r="C614" s="89" t="s">
        <v>272</v>
      </c>
      <c r="D614" s="90">
        <v>258</v>
      </c>
      <c r="E614" s="91" t="s">
        <v>102</v>
      </c>
      <c r="F614" s="90">
        <v>291</v>
      </c>
      <c r="G614" s="89" t="s">
        <v>103</v>
      </c>
      <c r="H614" s="107">
        <v>3</v>
      </c>
      <c r="I614" s="92">
        <v>12802</v>
      </c>
      <c r="J614" s="92">
        <v>6267</v>
      </c>
      <c r="K614" s="92">
        <v>937.65</v>
      </c>
      <c r="M614" s="92">
        <f t="shared" si="18"/>
        <v>5236.0556266796339</v>
      </c>
      <c r="N614" s="92">
        <f t="shared" si="19"/>
        <v>7817.6075078370814</v>
      </c>
      <c r="O614" s="92"/>
      <c r="P614" s="183"/>
      <c r="Q614" s="183"/>
    </row>
    <row r="615" spans="1:17" s="89" customFormat="1" ht="12">
      <c r="A615" s="90">
        <v>485</v>
      </c>
      <c r="B615" s="90">
        <v>485258305</v>
      </c>
      <c r="C615" s="89" t="s">
        <v>272</v>
      </c>
      <c r="D615" s="90">
        <v>258</v>
      </c>
      <c r="E615" s="91" t="s">
        <v>102</v>
      </c>
      <c r="F615" s="90">
        <v>305</v>
      </c>
      <c r="G615" s="89" t="s">
        <v>228</v>
      </c>
      <c r="H615" s="107">
        <v>2</v>
      </c>
      <c r="I615" s="92">
        <v>8960</v>
      </c>
      <c r="J615" s="92">
        <v>3307</v>
      </c>
      <c r="K615" s="92">
        <v>937.65</v>
      </c>
      <c r="M615" s="92">
        <f t="shared" si="18"/>
        <v>1080.2337959896777</v>
      </c>
      <c r="N615" s="92">
        <f t="shared" si="19"/>
        <v>3228.781405657739</v>
      </c>
      <c r="O615" s="92"/>
      <c r="P615" s="183"/>
      <c r="Q615" s="183"/>
    </row>
    <row r="616" spans="1:17" s="89" customFormat="1" ht="12">
      <c r="A616" s="90">
        <v>486</v>
      </c>
      <c r="B616" s="90">
        <v>486348017</v>
      </c>
      <c r="C616" s="89" t="s">
        <v>939</v>
      </c>
      <c r="D616" s="90">
        <v>348</v>
      </c>
      <c r="E616" s="91" t="s">
        <v>104</v>
      </c>
      <c r="F616" s="90">
        <v>17</v>
      </c>
      <c r="G616" s="89" t="s">
        <v>161</v>
      </c>
      <c r="H616" s="107">
        <v>3</v>
      </c>
      <c r="I616" s="92">
        <v>12515</v>
      </c>
      <c r="J616" s="92">
        <v>3299</v>
      </c>
      <c r="K616" s="92">
        <v>937.65</v>
      </c>
      <c r="M616" s="92">
        <f t="shared" si="18"/>
        <v>2635.0864958525872</v>
      </c>
      <c r="N616" s="92">
        <f t="shared" si="19"/>
        <v>3603.6612125261527</v>
      </c>
      <c r="O616" s="92"/>
      <c r="P616" s="183"/>
      <c r="Q616" s="183"/>
    </row>
    <row r="617" spans="1:17" s="89" customFormat="1" ht="12">
      <c r="A617" s="90">
        <v>486</v>
      </c>
      <c r="B617" s="90">
        <v>486348151</v>
      </c>
      <c r="C617" s="89" t="s">
        <v>939</v>
      </c>
      <c r="D617" s="90">
        <v>348</v>
      </c>
      <c r="E617" s="91" t="s">
        <v>104</v>
      </c>
      <c r="F617" s="90">
        <v>151</v>
      </c>
      <c r="G617" s="89" t="s">
        <v>162</v>
      </c>
      <c r="H617" s="107">
        <v>2</v>
      </c>
      <c r="I617" s="92">
        <v>12091</v>
      </c>
      <c r="J617" s="92">
        <v>1842</v>
      </c>
      <c r="K617" s="92">
        <v>937.65</v>
      </c>
      <c r="M617" s="92">
        <f t="shared" si="18"/>
        <v>94.650893097641529</v>
      </c>
      <c r="N617" s="92">
        <f t="shared" si="19"/>
        <v>2585.6481888580747</v>
      </c>
      <c r="O617" s="92"/>
      <c r="P617" s="183"/>
      <c r="Q617" s="183"/>
    </row>
    <row r="618" spans="1:17" s="89" customFormat="1" ht="12">
      <c r="A618" s="90">
        <v>486</v>
      </c>
      <c r="B618" s="90">
        <v>486348186</v>
      </c>
      <c r="C618" s="89" t="s">
        <v>939</v>
      </c>
      <c r="D618" s="90">
        <v>348</v>
      </c>
      <c r="E618" s="91" t="s">
        <v>104</v>
      </c>
      <c r="F618" s="90">
        <v>186</v>
      </c>
      <c r="G618" s="89" t="s">
        <v>163</v>
      </c>
      <c r="H618" s="107">
        <v>3</v>
      </c>
      <c r="I618" s="92">
        <v>15781</v>
      </c>
      <c r="J618" s="92">
        <v>6218</v>
      </c>
      <c r="K618" s="92">
        <v>937.65</v>
      </c>
      <c r="M618" s="92">
        <f t="shared" si="18"/>
        <v>3722.4562156416177</v>
      </c>
      <c r="N618" s="92">
        <f t="shared" si="19"/>
        <v>6895.4655054731811</v>
      </c>
      <c r="O618" s="92"/>
      <c r="P618" s="183"/>
      <c r="Q618" s="183"/>
    </row>
    <row r="619" spans="1:17" s="89" customFormat="1" ht="12">
      <c r="A619" s="90">
        <v>486</v>
      </c>
      <c r="B619" s="90">
        <v>486348214</v>
      </c>
      <c r="C619" s="89" t="s">
        <v>939</v>
      </c>
      <c r="D619" s="90">
        <v>348</v>
      </c>
      <c r="E619" s="91" t="s">
        <v>104</v>
      </c>
      <c r="F619" s="90">
        <v>214</v>
      </c>
      <c r="G619" s="89" t="s">
        <v>274</v>
      </c>
      <c r="H619" s="107">
        <v>2</v>
      </c>
      <c r="I619" s="92">
        <v>9132</v>
      </c>
      <c r="J619" s="92">
        <v>1395</v>
      </c>
      <c r="K619" s="92">
        <v>937.65</v>
      </c>
      <c r="M619" s="92">
        <f t="shared" si="18"/>
        <v>382.44137785599742</v>
      </c>
      <c r="N619" s="92">
        <f t="shared" si="19"/>
        <v>1744.8129485982063</v>
      </c>
      <c r="O619" s="92"/>
      <c r="P619" s="183"/>
      <c r="Q619" s="183"/>
    </row>
    <row r="620" spans="1:17" s="89" customFormat="1" ht="12">
      <c r="A620" s="90">
        <v>486</v>
      </c>
      <c r="B620" s="90">
        <v>486348226</v>
      </c>
      <c r="C620" s="89" t="s">
        <v>939</v>
      </c>
      <c r="D620" s="90">
        <v>348</v>
      </c>
      <c r="E620" s="91" t="s">
        <v>104</v>
      </c>
      <c r="F620" s="90">
        <v>226</v>
      </c>
      <c r="G620" s="89" t="s">
        <v>164</v>
      </c>
      <c r="H620" s="107">
        <v>2</v>
      </c>
      <c r="I620" s="92">
        <v>10568</v>
      </c>
      <c r="J620" s="92">
        <v>1148</v>
      </c>
      <c r="K620" s="92">
        <v>937.65</v>
      </c>
      <c r="M620" s="92">
        <f t="shared" si="18"/>
        <v>649.36955345711431</v>
      </c>
      <c r="N620" s="92">
        <f t="shared" si="19"/>
        <v>1472.5919669345039</v>
      </c>
      <c r="O620" s="92"/>
      <c r="P620" s="183"/>
      <c r="Q620" s="183"/>
    </row>
    <row r="621" spans="1:17" s="89" customFormat="1" ht="12">
      <c r="A621" s="90">
        <v>486</v>
      </c>
      <c r="B621" s="90">
        <v>486348271</v>
      </c>
      <c r="C621" s="89" t="s">
        <v>939</v>
      </c>
      <c r="D621" s="90">
        <v>348</v>
      </c>
      <c r="E621" s="91" t="s">
        <v>104</v>
      </c>
      <c r="F621" s="90">
        <v>271</v>
      </c>
      <c r="G621" s="89" t="s">
        <v>117</v>
      </c>
      <c r="H621" s="107">
        <v>6</v>
      </c>
      <c r="I621" s="92">
        <v>11792</v>
      </c>
      <c r="J621" s="92">
        <v>3207</v>
      </c>
      <c r="K621" s="92">
        <v>937.65</v>
      </c>
      <c r="M621" s="92">
        <f t="shared" si="18"/>
        <v>1022.4524454740567</v>
      </c>
      <c r="N621" s="92">
        <f t="shared" si="19"/>
        <v>3319.9937470754794</v>
      </c>
      <c r="O621" s="92"/>
      <c r="P621" s="183"/>
      <c r="Q621" s="183"/>
    </row>
    <row r="622" spans="1:17" s="89" customFormat="1" ht="12">
      <c r="A622" s="90">
        <v>486</v>
      </c>
      <c r="B622" s="90">
        <v>486348316</v>
      </c>
      <c r="C622" s="89" t="s">
        <v>939</v>
      </c>
      <c r="D622" s="90">
        <v>348</v>
      </c>
      <c r="E622" s="91" t="s">
        <v>104</v>
      </c>
      <c r="F622" s="90">
        <v>316</v>
      </c>
      <c r="G622" s="89" t="s">
        <v>165</v>
      </c>
      <c r="H622" s="107">
        <v>7</v>
      </c>
      <c r="I622" s="92">
        <v>13641</v>
      </c>
      <c r="J622" s="92">
        <v>1625</v>
      </c>
      <c r="K622" s="92">
        <v>937.65</v>
      </c>
      <c r="M622" s="92">
        <f t="shared" si="18"/>
        <v>518.42466360278195</v>
      </c>
      <c r="N622" s="92">
        <f t="shared" si="19"/>
        <v>1898.8712044525892</v>
      </c>
      <c r="O622" s="92"/>
      <c r="P622" s="183"/>
      <c r="Q622" s="183"/>
    </row>
    <row r="623" spans="1:17" s="89" customFormat="1" ht="12">
      <c r="A623" s="90">
        <v>486</v>
      </c>
      <c r="B623" s="90">
        <v>486348348</v>
      </c>
      <c r="C623" s="89" t="s">
        <v>939</v>
      </c>
      <c r="D623" s="90">
        <v>348</v>
      </c>
      <c r="E623" s="91" t="s">
        <v>104</v>
      </c>
      <c r="F623" s="90">
        <v>348</v>
      </c>
      <c r="G623" s="89" t="s">
        <v>104</v>
      </c>
      <c r="H623" s="107">
        <v>635</v>
      </c>
      <c r="I623" s="92">
        <v>13079</v>
      </c>
      <c r="J623" s="92">
        <v>47</v>
      </c>
      <c r="K623" s="92">
        <v>937.65</v>
      </c>
      <c r="M623" s="92">
        <f t="shared" si="18"/>
        <v>0</v>
      </c>
      <c r="N623" s="92">
        <f t="shared" si="19"/>
        <v>125.22537832633679</v>
      </c>
      <c r="O623" s="92"/>
      <c r="P623" s="183"/>
      <c r="Q623" s="183"/>
    </row>
    <row r="624" spans="1:17" s="89" customFormat="1" ht="12">
      <c r="A624" s="90">
        <v>486</v>
      </c>
      <c r="B624" s="90">
        <v>486348753</v>
      </c>
      <c r="C624" s="89" t="s">
        <v>939</v>
      </c>
      <c r="D624" s="90">
        <v>348</v>
      </c>
      <c r="E624" s="91" t="s">
        <v>104</v>
      </c>
      <c r="F624" s="90">
        <v>753</v>
      </c>
      <c r="G624" s="89" t="s">
        <v>238</v>
      </c>
      <c r="H624" s="107">
        <v>1</v>
      </c>
      <c r="I624" s="92">
        <v>9305</v>
      </c>
      <c r="J624" s="92">
        <v>3830</v>
      </c>
      <c r="K624" s="92">
        <v>937.65</v>
      </c>
      <c r="M624" s="92">
        <f t="shared" si="18"/>
        <v>1328.2327229373968</v>
      </c>
      <c r="N624" s="92">
        <f t="shared" si="19"/>
        <v>3635.3877095520147</v>
      </c>
      <c r="O624" s="92"/>
      <c r="P624" s="183"/>
      <c r="Q624" s="183"/>
    </row>
    <row r="625" spans="1:17" s="89" customFormat="1" ht="12">
      <c r="A625" s="90">
        <v>486</v>
      </c>
      <c r="B625" s="90">
        <v>486348767</v>
      </c>
      <c r="C625" s="89" t="s">
        <v>939</v>
      </c>
      <c r="D625" s="90">
        <v>348</v>
      </c>
      <c r="E625" s="91" t="s">
        <v>104</v>
      </c>
      <c r="F625" s="90">
        <v>767</v>
      </c>
      <c r="G625" s="89" t="s">
        <v>276</v>
      </c>
      <c r="H625" s="107">
        <v>4</v>
      </c>
      <c r="I625" s="92">
        <v>12912</v>
      </c>
      <c r="J625" s="92">
        <v>3264</v>
      </c>
      <c r="K625" s="92">
        <v>937.65</v>
      </c>
      <c r="M625" s="92">
        <f t="shared" si="18"/>
        <v>643.62557422072678</v>
      </c>
      <c r="N625" s="92">
        <f t="shared" si="19"/>
        <v>2981.3402243926739</v>
      </c>
      <c r="O625" s="92"/>
      <c r="P625" s="183"/>
      <c r="Q625" s="183"/>
    </row>
    <row r="626" spans="1:17" s="89" customFormat="1" ht="12">
      <c r="A626" s="90">
        <v>486</v>
      </c>
      <c r="B626" s="90">
        <v>486348775</v>
      </c>
      <c r="C626" s="89" t="s">
        <v>939</v>
      </c>
      <c r="D626" s="90">
        <v>348</v>
      </c>
      <c r="E626" s="91" t="s">
        <v>104</v>
      </c>
      <c r="F626" s="90">
        <v>775</v>
      </c>
      <c r="G626" s="89" t="s">
        <v>126</v>
      </c>
      <c r="H626" s="107">
        <v>1</v>
      </c>
      <c r="I626" s="92">
        <v>9305</v>
      </c>
      <c r="J626" s="92">
        <v>2015</v>
      </c>
      <c r="K626" s="92">
        <v>937.65</v>
      </c>
      <c r="M626" s="92">
        <f t="shared" si="18"/>
        <v>847.99059073681565</v>
      </c>
      <c r="N626" s="92">
        <f t="shared" si="19"/>
        <v>1989.24230682298</v>
      </c>
      <c r="O626" s="92"/>
      <c r="P626" s="183"/>
      <c r="Q626" s="183"/>
    </row>
    <row r="627" spans="1:17" s="89" customFormat="1" ht="12">
      <c r="A627" s="90">
        <v>487</v>
      </c>
      <c r="B627" s="90">
        <v>487049010</v>
      </c>
      <c r="C627" s="89" t="s">
        <v>277</v>
      </c>
      <c r="D627" s="90">
        <v>49</v>
      </c>
      <c r="E627" s="91" t="s">
        <v>76</v>
      </c>
      <c r="F627" s="90">
        <v>10</v>
      </c>
      <c r="G627" s="89" t="s">
        <v>77</v>
      </c>
      <c r="H627" s="107">
        <v>1</v>
      </c>
      <c r="I627" s="92">
        <v>10652.602813678595</v>
      </c>
      <c r="J627" s="92">
        <v>3459</v>
      </c>
      <c r="K627" s="92">
        <v>937.65</v>
      </c>
      <c r="M627" s="92">
        <f t="shared" si="18"/>
        <v>2476.1751785284778</v>
      </c>
      <c r="N627" s="92">
        <f t="shared" si="19"/>
        <v>3514.6355396104318</v>
      </c>
      <c r="O627" s="92"/>
      <c r="P627" s="183"/>
      <c r="Q627" s="183"/>
    </row>
    <row r="628" spans="1:17" s="89" customFormat="1" ht="12">
      <c r="A628" s="90">
        <v>487</v>
      </c>
      <c r="B628" s="90">
        <v>487049016</v>
      </c>
      <c r="C628" s="89" t="s">
        <v>277</v>
      </c>
      <c r="D628" s="90">
        <v>49</v>
      </c>
      <c r="E628" s="91" t="s">
        <v>76</v>
      </c>
      <c r="F628" s="90">
        <v>16</v>
      </c>
      <c r="G628" s="89" t="s">
        <v>168</v>
      </c>
      <c r="H628" s="107">
        <v>1</v>
      </c>
      <c r="I628" s="92">
        <v>12409.098610371297</v>
      </c>
      <c r="J628" s="92">
        <v>299</v>
      </c>
      <c r="K628" s="92">
        <v>937.65</v>
      </c>
      <c r="M628" s="92">
        <f t="shared" si="18"/>
        <v>0</v>
      </c>
      <c r="N628" s="92">
        <f t="shared" si="19"/>
        <v>546.29449738341646</v>
      </c>
      <c r="O628" s="92"/>
      <c r="P628" s="183"/>
      <c r="Q628" s="183"/>
    </row>
    <row r="629" spans="1:17" s="89" customFormat="1" ht="12">
      <c r="A629" s="90">
        <v>487</v>
      </c>
      <c r="B629" s="90">
        <v>487049031</v>
      </c>
      <c r="C629" s="89" t="s">
        <v>277</v>
      </c>
      <c r="D629" s="90">
        <v>49</v>
      </c>
      <c r="E629" s="91" t="s">
        <v>76</v>
      </c>
      <c r="F629" s="90">
        <v>31</v>
      </c>
      <c r="G629" s="89" t="s">
        <v>80</v>
      </c>
      <c r="H629" s="107">
        <v>5</v>
      </c>
      <c r="I629" s="92">
        <v>10733</v>
      </c>
      <c r="J629" s="92">
        <v>5050</v>
      </c>
      <c r="K629" s="92">
        <v>937.65</v>
      </c>
      <c r="M629" s="92">
        <f t="shared" si="18"/>
        <v>2842.1984234647771</v>
      </c>
      <c r="N629" s="92">
        <f t="shared" si="19"/>
        <v>5115.9333369055112</v>
      </c>
      <c r="O629" s="92"/>
      <c r="P629" s="183"/>
      <c r="Q629" s="183"/>
    </row>
    <row r="630" spans="1:17" s="89" customFormat="1" ht="12">
      <c r="A630" s="90">
        <v>487</v>
      </c>
      <c r="B630" s="90">
        <v>487049035</v>
      </c>
      <c r="C630" s="89" t="s">
        <v>277</v>
      </c>
      <c r="D630" s="90">
        <v>49</v>
      </c>
      <c r="E630" s="91" t="s">
        <v>76</v>
      </c>
      <c r="F630" s="90">
        <v>35</v>
      </c>
      <c r="G630" s="89" t="s">
        <v>12</v>
      </c>
      <c r="H630" s="107">
        <v>46</v>
      </c>
      <c r="I630" s="92">
        <v>14098</v>
      </c>
      <c r="J630" s="92">
        <v>4807</v>
      </c>
      <c r="K630" s="92">
        <v>937.65</v>
      </c>
      <c r="M630" s="92">
        <f t="shared" si="18"/>
        <v>2104.3395441570683</v>
      </c>
      <c r="N630" s="92">
        <f t="shared" si="19"/>
        <v>4956.1543803330278</v>
      </c>
      <c r="O630" s="92"/>
      <c r="P630" s="183"/>
      <c r="Q630" s="183"/>
    </row>
    <row r="631" spans="1:17" s="89" customFormat="1" ht="12">
      <c r="A631" s="90">
        <v>487</v>
      </c>
      <c r="B631" s="90">
        <v>487049044</v>
      </c>
      <c r="C631" s="89" t="s">
        <v>277</v>
      </c>
      <c r="D631" s="90">
        <v>49</v>
      </c>
      <c r="E631" s="91" t="s">
        <v>76</v>
      </c>
      <c r="F631" s="90">
        <v>44</v>
      </c>
      <c r="G631" s="89" t="s">
        <v>13</v>
      </c>
      <c r="H631" s="107">
        <v>4</v>
      </c>
      <c r="I631" s="92">
        <v>9743</v>
      </c>
      <c r="J631" s="92">
        <v>0</v>
      </c>
      <c r="K631" s="92">
        <v>937.65</v>
      </c>
      <c r="M631" s="92">
        <f t="shared" si="18"/>
        <v>0</v>
      </c>
      <c r="N631" s="92">
        <f t="shared" si="19"/>
        <v>641.75184738931421</v>
      </c>
      <c r="O631" s="92"/>
      <c r="P631" s="183"/>
      <c r="Q631" s="183"/>
    </row>
    <row r="632" spans="1:17" s="89" customFormat="1" ht="12">
      <c r="A632" s="90">
        <v>487</v>
      </c>
      <c r="B632" s="90">
        <v>487049046</v>
      </c>
      <c r="C632" s="89" t="s">
        <v>277</v>
      </c>
      <c r="D632" s="90">
        <v>49</v>
      </c>
      <c r="E632" s="91" t="s">
        <v>76</v>
      </c>
      <c r="F632" s="90">
        <v>46</v>
      </c>
      <c r="G632" s="89" t="s">
        <v>93</v>
      </c>
      <c r="H632" s="107">
        <v>1</v>
      </c>
      <c r="I632" s="92">
        <v>13989</v>
      </c>
      <c r="J632" s="92">
        <v>11060</v>
      </c>
      <c r="K632" s="92">
        <v>937.65</v>
      </c>
      <c r="M632" s="92">
        <f t="shared" si="18"/>
        <v>7451.0303475012843</v>
      </c>
      <c r="N632" s="92">
        <f t="shared" si="19"/>
        <v>11125.50704793042</v>
      </c>
      <c r="O632" s="92"/>
      <c r="P632" s="183"/>
      <c r="Q632" s="183"/>
    </row>
    <row r="633" spans="1:17" s="89" customFormat="1" ht="12">
      <c r="A633" s="90">
        <v>487</v>
      </c>
      <c r="B633" s="90">
        <v>487049048</v>
      </c>
      <c r="C633" s="89" t="s">
        <v>277</v>
      </c>
      <c r="D633" s="90">
        <v>49</v>
      </c>
      <c r="E633" s="91" t="s">
        <v>76</v>
      </c>
      <c r="F633" s="90">
        <v>48</v>
      </c>
      <c r="G633" s="89" t="s">
        <v>224</v>
      </c>
      <c r="H633" s="107">
        <v>1</v>
      </c>
      <c r="I633" s="92">
        <v>9743</v>
      </c>
      <c r="J633" s="92">
        <v>7830</v>
      </c>
      <c r="K633" s="92">
        <v>937.65</v>
      </c>
      <c r="M633" s="92">
        <f t="shared" si="18"/>
        <v>4293.7595022335263</v>
      </c>
      <c r="N633" s="92">
        <f t="shared" si="19"/>
        <v>7888.7095062124463</v>
      </c>
      <c r="O633" s="92"/>
      <c r="P633" s="183"/>
      <c r="Q633" s="183"/>
    </row>
    <row r="634" spans="1:17" s="89" customFormat="1" ht="12">
      <c r="A634" s="90">
        <v>487</v>
      </c>
      <c r="B634" s="90">
        <v>487049049</v>
      </c>
      <c r="C634" s="89" t="s">
        <v>277</v>
      </c>
      <c r="D634" s="90">
        <v>49</v>
      </c>
      <c r="E634" s="91" t="s">
        <v>76</v>
      </c>
      <c r="F634" s="90">
        <v>49</v>
      </c>
      <c r="G634" s="89" t="s">
        <v>76</v>
      </c>
      <c r="H634" s="107">
        <v>54</v>
      </c>
      <c r="I634" s="92">
        <v>14092</v>
      </c>
      <c r="J634" s="92">
        <v>16773</v>
      </c>
      <c r="K634" s="92">
        <v>937.65</v>
      </c>
      <c r="M634" s="92">
        <f t="shared" si="18"/>
        <v>16398.615881495414</v>
      </c>
      <c r="N634" s="92">
        <f t="shared" si="19"/>
        <v>17834.03196328894</v>
      </c>
      <c r="O634" s="92"/>
      <c r="P634" s="183"/>
      <c r="Q634" s="183"/>
    </row>
    <row r="635" spans="1:17" s="89" customFormat="1" ht="12">
      <c r="A635" s="90">
        <v>487</v>
      </c>
      <c r="B635" s="90">
        <v>487049057</v>
      </c>
      <c r="C635" s="89" t="s">
        <v>277</v>
      </c>
      <c r="D635" s="90">
        <v>49</v>
      </c>
      <c r="E635" s="91" t="s">
        <v>76</v>
      </c>
      <c r="F635" s="90">
        <v>57</v>
      </c>
      <c r="G635" s="89" t="s">
        <v>14</v>
      </c>
      <c r="H635" s="107">
        <v>8</v>
      </c>
      <c r="I635" s="92">
        <v>12511</v>
      </c>
      <c r="J635" s="92">
        <v>335</v>
      </c>
      <c r="K635" s="92">
        <v>937.65</v>
      </c>
      <c r="M635" s="92">
        <f t="shared" si="18"/>
        <v>0</v>
      </c>
      <c r="N635" s="92">
        <f t="shared" si="19"/>
        <v>659.16212023409389</v>
      </c>
      <c r="O635" s="92"/>
      <c r="P635" s="183"/>
      <c r="Q635" s="183"/>
    </row>
    <row r="636" spans="1:17" s="89" customFormat="1" ht="12">
      <c r="A636" s="90">
        <v>487</v>
      </c>
      <c r="B636" s="90">
        <v>487049093</v>
      </c>
      <c r="C636" s="89" t="s">
        <v>277</v>
      </c>
      <c r="D636" s="90">
        <v>49</v>
      </c>
      <c r="E636" s="91" t="s">
        <v>76</v>
      </c>
      <c r="F636" s="90">
        <v>93</v>
      </c>
      <c r="G636" s="89" t="s">
        <v>15</v>
      </c>
      <c r="H636" s="107">
        <v>43</v>
      </c>
      <c r="I636" s="92">
        <v>12099</v>
      </c>
      <c r="J636" s="92">
        <v>413</v>
      </c>
      <c r="K636" s="92">
        <v>937.65</v>
      </c>
      <c r="M636" s="92">
        <f t="shared" si="18"/>
        <v>0</v>
      </c>
      <c r="N636" s="92">
        <f t="shared" si="19"/>
        <v>600.20440033321211</v>
      </c>
      <c r="O636" s="92"/>
      <c r="P636" s="183"/>
      <c r="Q636" s="183"/>
    </row>
    <row r="637" spans="1:17" s="89" customFormat="1" ht="12">
      <c r="A637" s="90">
        <v>487</v>
      </c>
      <c r="B637" s="90">
        <v>487049095</v>
      </c>
      <c r="C637" s="89" t="s">
        <v>277</v>
      </c>
      <c r="D637" s="90">
        <v>49</v>
      </c>
      <c r="E637" s="91" t="s">
        <v>76</v>
      </c>
      <c r="F637" s="90">
        <v>95</v>
      </c>
      <c r="G637" s="89" t="s">
        <v>288</v>
      </c>
      <c r="H637" s="107">
        <v>1</v>
      </c>
      <c r="I637" s="92">
        <v>14875</v>
      </c>
      <c r="J637" s="92">
        <v>0</v>
      </c>
      <c r="K637" s="92">
        <v>937.65</v>
      </c>
      <c r="M637" s="92">
        <f t="shared" si="18"/>
        <v>0</v>
      </c>
      <c r="N637" s="92">
        <f t="shared" si="19"/>
        <v>902.26389925498006</v>
      </c>
      <c r="O637" s="92"/>
      <c r="P637" s="183"/>
      <c r="Q637" s="183"/>
    </row>
    <row r="638" spans="1:17" s="89" customFormat="1" ht="12">
      <c r="A638" s="90">
        <v>487</v>
      </c>
      <c r="B638" s="90">
        <v>487049128</v>
      </c>
      <c r="C638" s="89" t="s">
        <v>277</v>
      </c>
      <c r="D638" s="90">
        <v>49</v>
      </c>
      <c r="E638" s="91" t="s">
        <v>76</v>
      </c>
      <c r="F638" s="90">
        <v>128</v>
      </c>
      <c r="G638" s="89" t="s">
        <v>128</v>
      </c>
      <c r="H638" s="107">
        <v>1</v>
      </c>
      <c r="I638" s="92">
        <v>11723</v>
      </c>
      <c r="J638" s="92">
        <v>837</v>
      </c>
      <c r="K638" s="92">
        <v>937.65</v>
      </c>
      <c r="M638" s="92">
        <f t="shared" si="18"/>
        <v>0</v>
      </c>
      <c r="N638" s="92">
        <f t="shared" si="19"/>
        <v>596.42019055000856</v>
      </c>
      <c r="O638" s="92"/>
      <c r="P638" s="183"/>
      <c r="Q638" s="183"/>
    </row>
    <row r="639" spans="1:17" s="89" customFormat="1" ht="12">
      <c r="A639" s="90">
        <v>487</v>
      </c>
      <c r="B639" s="90">
        <v>487049149</v>
      </c>
      <c r="C639" s="89" t="s">
        <v>277</v>
      </c>
      <c r="D639" s="90">
        <v>49</v>
      </c>
      <c r="E639" s="91" t="s">
        <v>76</v>
      </c>
      <c r="F639" s="90">
        <v>149</v>
      </c>
      <c r="G639" s="89" t="s">
        <v>81</v>
      </c>
      <c r="H639" s="107">
        <v>2</v>
      </c>
      <c r="I639" s="92">
        <v>11723</v>
      </c>
      <c r="J639" s="92">
        <v>0</v>
      </c>
      <c r="K639" s="92">
        <v>937.65</v>
      </c>
      <c r="M639" s="92">
        <f t="shared" si="18"/>
        <v>0</v>
      </c>
      <c r="N639" s="92">
        <f t="shared" si="19"/>
        <v>246.41306438214633</v>
      </c>
      <c r="O639" s="92"/>
      <c r="P639" s="183"/>
      <c r="Q639" s="183"/>
    </row>
    <row r="640" spans="1:17" s="89" customFormat="1" ht="12">
      <c r="A640" s="90">
        <v>487</v>
      </c>
      <c r="B640" s="90">
        <v>487049155</v>
      </c>
      <c r="C640" s="89" t="s">
        <v>277</v>
      </c>
      <c r="D640" s="90">
        <v>49</v>
      </c>
      <c r="E640" s="91" t="s">
        <v>76</v>
      </c>
      <c r="F640" s="90">
        <v>155</v>
      </c>
      <c r="G640" s="89" t="s">
        <v>16</v>
      </c>
      <c r="H640" s="107">
        <v>2</v>
      </c>
      <c r="I640" s="92">
        <v>11178.378682340017</v>
      </c>
      <c r="J640" s="92">
        <v>7447</v>
      </c>
      <c r="K640" s="92">
        <v>937.65</v>
      </c>
      <c r="M640" s="92">
        <f t="shared" si="18"/>
        <v>6808.2855203943454</v>
      </c>
      <c r="N640" s="92">
        <f t="shared" si="19"/>
        <v>8005.4017108387907</v>
      </c>
      <c r="O640" s="92"/>
      <c r="P640" s="183"/>
      <c r="Q640" s="183"/>
    </row>
    <row r="641" spans="1:17" s="89" customFormat="1" ht="12">
      <c r="A641" s="90">
        <v>487</v>
      </c>
      <c r="B641" s="90">
        <v>487049163</v>
      </c>
      <c r="C641" s="89" t="s">
        <v>277</v>
      </c>
      <c r="D641" s="90">
        <v>49</v>
      </c>
      <c r="E641" s="91" t="s">
        <v>76</v>
      </c>
      <c r="F641" s="90">
        <v>163</v>
      </c>
      <c r="G641" s="89" t="s">
        <v>17</v>
      </c>
      <c r="H641" s="107">
        <v>17</v>
      </c>
      <c r="I641" s="92">
        <v>13980</v>
      </c>
      <c r="J641" s="92">
        <v>0</v>
      </c>
      <c r="K641" s="92">
        <v>937.65</v>
      </c>
      <c r="M641" s="92">
        <f t="shared" si="18"/>
        <v>0</v>
      </c>
      <c r="N641" s="92">
        <f t="shared" si="19"/>
        <v>590.4951940699757</v>
      </c>
      <c r="O641" s="92"/>
      <c r="P641" s="183"/>
      <c r="Q641" s="183"/>
    </row>
    <row r="642" spans="1:17" s="89" customFormat="1" ht="12">
      <c r="A642" s="90">
        <v>487</v>
      </c>
      <c r="B642" s="90">
        <v>487049165</v>
      </c>
      <c r="C642" s="89" t="s">
        <v>277</v>
      </c>
      <c r="D642" s="90">
        <v>49</v>
      </c>
      <c r="E642" s="91" t="s">
        <v>76</v>
      </c>
      <c r="F642" s="90">
        <v>165</v>
      </c>
      <c r="G642" s="89" t="s">
        <v>18</v>
      </c>
      <c r="H642" s="107">
        <v>51</v>
      </c>
      <c r="I642" s="92">
        <v>12590</v>
      </c>
      <c r="J642" s="92">
        <v>228</v>
      </c>
      <c r="K642" s="92">
        <v>937.65</v>
      </c>
      <c r="M642" s="92">
        <f t="shared" si="18"/>
        <v>0</v>
      </c>
      <c r="N642" s="92">
        <f t="shared" si="19"/>
        <v>727.07439413954671</v>
      </c>
      <c r="O642" s="92"/>
      <c r="P642" s="183"/>
      <c r="Q642" s="183"/>
    </row>
    <row r="643" spans="1:17" s="89" customFormat="1" ht="12">
      <c r="A643" s="90">
        <v>487</v>
      </c>
      <c r="B643" s="90">
        <v>487049176</v>
      </c>
      <c r="C643" s="89" t="s">
        <v>277</v>
      </c>
      <c r="D643" s="90">
        <v>49</v>
      </c>
      <c r="E643" s="91" t="s">
        <v>76</v>
      </c>
      <c r="F643" s="90">
        <v>176</v>
      </c>
      <c r="G643" s="89" t="s">
        <v>82</v>
      </c>
      <c r="H643" s="107">
        <v>49</v>
      </c>
      <c r="I643" s="92">
        <v>13645</v>
      </c>
      <c r="J643" s="92">
        <v>4700</v>
      </c>
      <c r="K643" s="92">
        <v>937.65</v>
      </c>
      <c r="M643" s="92">
        <f t="shared" si="18"/>
        <v>1804.8569921725557</v>
      </c>
      <c r="N643" s="92">
        <f t="shared" si="19"/>
        <v>4886.803423134792</v>
      </c>
      <c r="O643" s="92"/>
      <c r="P643" s="183"/>
      <c r="Q643" s="183"/>
    </row>
    <row r="644" spans="1:17" s="89" customFormat="1" ht="12">
      <c r="A644" s="90">
        <v>487</v>
      </c>
      <c r="B644" s="90">
        <v>487049178</v>
      </c>
      <c r="C644" s="89" t="s">
        <v>277</v>
      </c>
      <c r="D644" s="90">
        <v>49</v>
      </c>
      <c r="E644" s="91" t="s">
        <v>76</v>
      </c>
      <c r="F644" s="90">
        <v>178</v>
      </c>
      <c r="G644" s="89" t="s">
        <v>226</v>
      </c>
      <c r="H644" s="107">
        <v>3</v>
      </c>
      <c r="I644" s="92">
        <v>12478</v>
      </c>
      <c r="J644" s="92">
        <v>1501</v>
      </c>
      <c r="K644" s="92">
        <v>937.65</v>
      </c>
      <c r="M644" s="92">
        <f t="shared" si="18"/>
        <v>383.8576177234354</v>
      </c>
      <c r="N644" s="92">
        <f t="shared" si="19"/>
        <v>1300.4215438517949</v>
      </c>
      <c r="O644" s="92"/>
      <c r="P644" s="183"/>
      <c r="Q644" s="183"/>
    </row>
    <row r="645" spans="1:17" s="89" customFormat="1" ht="12">
      <c r="A645" s="90">
        <v>487</v>
      </c>
      <c r="B645" s="90">
        <v>487049181</v>
      </c>
      <c r="C645" s="89" t="s">
        <v>277</v>
      </c>
      <c r="D645" s="90">
        <v>49</v>
      </c>
      <c r="E645" s="91" t="s">
        <v>76</v>
      </c>
      <c r="F645" s="90">
        <v>181</v>
      </c>
      <c r="G645" s="89" t="s">
        <v>83</v>
      </c>
      <c r="H645" s="107">
        <v>2</v>
      </c>
      <c r="I645" s="92">
        <v>12253</v>
      </c>
      <c r="J645" s="92">
        <v>583</v>
      </c>
      <c r="K645" s="92">
        <v>937.65</v>
      </c>
      <c r="M645" s="92">
        <f t="shared" si="18"/>
        <v>0</v>
      </c>
      <c r="N645" s="92">
        <f t="shared" si="19"/>
        <v>826.40304558213393</v>
      </c>
      <c r="O645" s="92"/>
      <c r="P645" s="183"/>
      <c r="Q645" s="183"/>
    </row>
    <row r="646" spans="1:17" s="89" customFormat="1" ht="12">
      <c r="A646" s="90">
        <v>487</v>
      </c>
      <c r="B646" s="90">
        <v>487049211</v>
      </c>
      <c r="C646" s="89" t="s">
        <v>277</v>
      </c>
      <c r="D646" s="90">
        <v>49</v>
      </c>
      <c r="E646" s="91" t="s">
        <v>76</v>
      </c>
      <c r="F646" s="90">
        <v>211</v>
      </c>
      <c r="G646" s="89" t="s">
        <v>91</v>
      </c>
      <c r="H646" s="107">
        <v>1</v>
      </c>
      <c r="I646" s="92">
        <v>16062</v>
      </c>
      <c r="J646" s="92">
        <v>3022</v>
      </c>
      <c r="K646" s="92">
        <v>937.65</v>
      </c>
      <c r="M646" s="92">
        <f t="shared" si="18"/>
        <v>1870.0404296988781</v>
      </c>
      <c r="N646" s="92">
        <f t="shared" si="19"/>
        <v>2914.6894281177665</v>
      </c>
      <c r="O646" s="92"/>
      <c r="P646" s="183"/>
      <c r="Q646" s="183"/>
    </row>
    <row r="647" spans="1:17" s="89" customFormat="1" ht="12">
      <c r="A647" s="90">
        <v>487</v>
      </c>
      <c r="B647" s="90">
        <v>487049229</v>
      </c>
      <c r="C647" s="89" t="s">
        <v>277</v>
      </c>
      <c r="D647" s="90">
        <v>49</v>
      </c>
      <c r="E647" s="91" t="s">
        <v>76</v>
      </c>
      <c r="F647" s="90">
        <v>229</v>
      </c>
      <c r="G647" s="89" t="s">
        <v>101</v>
      </c>
      <c r="H647" s="107">
        <v>2</v>
      </c>
      <c r="I647" s="92">
        <v>9743</v>
      </c>
      <c r="J647" s="92">
        <v>1592</v>
      </c>
      <c r="K647" s="92">
        <v>937.65</v>
      </c>
      <c r="M647" s="92">
        <f t="shared" si="18"/>
        <v>652.6639078444241</v>
      </c>
      <c r="N647" s="92">
        <f t="shared" si="19"/>
        <v>1865.9100695961206</v>
      </c>
      <c r="O647" s="92"/>
      <c r="P647" s="183"/>
      <c r="Q647" s="183"/>
    </row>
    <row r="648" spans="1:17" s="89" customFormat="1" ht="12">
      <c r="A648" s="90">
        <v>487</v>
      </c>
      <c r="B648" s="90">
        <v>487049243</v>
      </c>
      <c r="C648" s="89" t="s">
        <v>277</v>
      </c>
      <c r="D648" s="90">
        <v>49</v>
      </c>
      <c r="E648" s="91" t="s">
        <v>76</v>
      </c>
      <c r="F648" s="90">
        <v>243</v>
      </c>
      <c r="G648" s="89" t="s">
        <v>84</v>
      </c>
      <c r="H648" s="107">
        <v>1</v>
      </c>
      <c r="I648" s="92">
        <v>16633</v>
      </c>
      <c r="J648" s="92">
        <v>3443</v>
      </c>
      <c r="K648" s="92">
        <v>937.65</v>
      </c>
      <c r="M648" s="92">
        <f t="shared" si="18"/>
        <v>2388.2621144881232</v>
      </c>
      <c r="N648" s="92">
        <f t="shared" si="19"/>
        <v>4052.0166023125785</v>
      </c>
      <c r="O648" s="92"/>
      <c r="P648" s="183"/>
      <c r="Q648" s="183"/>
    </row>
    <row r="649" spans="1:17" s="89" customFormat="1" ht="12">
      <c r="A649" s="90">
        <v>487</v>
      </c>
      <c r="B649" s="90">
        <v>487049244</v>
      </c>
      <c r="C649" s="89" t="s">
        <v>277</v>
      </c>
      <c r="D649" s="90">
        <v>49</v>
      </c>
      <c r="E649" s="91" t="s">
        <v>76</v>
      </c>
      <c r="F649" s="90">
        <v>244</v>
      </c>
      <c r="G649" s="89" t="s">
        <v>28</v>
      </c>
      <c r="H649" s="107">
        <v>12</v>
      </c>
      <c r="I649" s="92">
        <v>13009</v>
      </c>
      <c r="J649" s="92">
        <v>4691</v>
      </c>
      <c r="K649" s="92">
        <v>937.65</v>
      </c>
      <c r="M649" s="92">
        <f t="shared" si="18"/>
        <v>3367.1626660955699</v>
      </c>
      <c r="N649" s="92">
        <f t="shared" si="19"/>
        <v>5271.1089758367816</v>
      </c>
      <c r="O649" s="92"/>
      <c r="P649" s="183"/>
      <c r="Q649" s="183"/>
    </row>
    <row r="650" spans="1:17" s="89" customFormat="1" ht="12">
      <c r="A650" s="90">
        <v>487</v>
      </c>
      <c r="B650" s="90">
        <v>487049246</v>
      </c>
      <c r="C650" s="89" t="s">
        <v>277</v>
      </c>
      <c r="D650" s="90">
        <v>49</v>
      </c>
      <c r="E650" s="91" t="s">
        <v>76</v>
      </c>
      <c r="F650" s="90">
        <v>246</v>
      </c>
      <c r="G650" s="89" t="s">
        <v>227</v>
      </c>
      <c r="H650" s="107">
        <v>1</v>
      </c>
      <c r="I650" s="92">
        <v>15969</v>
      </c>
      <c r="J650" s="92">
        <v>5532</v>
      </c>
      <c r="K650" s="92">
        <v>937.65</v>
      </c>
      <c r="M650" s="92">
        <f t="shared" ref="M650:M713" si="20">IF(VLOOKUP(F650,rabovefnd,16)&lt;100,0,((VLOOKUP(F650,rabovefnd,16)/100*I650)-I650))</f>
        <v>2231.0752874705067</v>
      </c>
      <c r="N650" s="92">
        <f t="shared" ref="N650:N713" si="21">IF(VLOOKUP(F650,rabovefnd,17)&lt;100,0,((VLOOKUP(F650,rabovefnd,17)/100)*I650)-I650)</f>
        <v>5859.1163590419492</v>
      </c>
      <c r="O650" s="92"/>
      <c r="P650" s="183"/>
      <c r="Q650" s="183"/>
    </row>
    <row r="651" spans="1:17" s="89" customFormat="1" ht="12">
      <c r="A651" s="90">
        <v>487</v>
      </c>
      <c r="B651" s="90">
        <v>487049248</v>
      </c>
      <c r="C651" s="89" t="s">
        <v>277</v>
      </c>
      <c r="D651" s="90">
        <v>49</v>
      </c>
      <c r="E651" s="91" t="s">
        <v>76</v>
      </c>
      <c r="F651" s="90">
        <v>248</v>
      </c>
      <c r="G651" s="89" t="s">
        <v>19</v>
      </c>
      <c r="H651" s="107">
        <v>14</v>
      </c>
      <c r="I651" s="92">
        <v>14274</v>
      </c>
      <c r="J651" s="92">
        <v>819</v>
      </c>
      <c r="K651" s="92">
        <v>937.65</v>
      </c>
      <c r="M651" s="92">
        <f t="shared" si="20"/>
        <v>563.80615613159898</v>
      </c>
      <c r="N651" s="92">
        <f t="shared" si="21"/>
        <v>1548.5320730506046</v>
      </c>
      <c r="O651" s="92"/>
      <c r="P651" s="183"/>
      <c r="Q651" s="183"/>
    </row>
    <row r="652" spans="1:17" s="89" customFormat="1" ht="12">
      <c r="A652" s="90">
        <v>487</v>
      </c>
      <c r="B652" s="90">
        <v>487049262</v>
      </c>
      <c r="C652" s="89" t="s">
        <v>277</v>
      </c>
      <c r="D652" s="90">
        <v>49</v>
      </c>
      <c r="E652" s="91" t="s">
        <v>76</v>
      </c>
      <c r="F652" s="90">
        <v>262</v>
      </c>
      <c r="G652" s="89" t="s">
        <v>20</v>
      </c>
      <c r="H652" s="107">
        <v>11</v>
      </c>
      <c r="I652" s="92">
        <v>13571</v>
      </c>
      <c r="J652" s="92">
        <v>5029</v>
      </c>
      <c r="K652" s="92">
        <v>937.65</v>
      </c>
      <c r="M652" s="92">
        <f t="shared" si="20"/>
        <v>2982.6650533000975</v>
      </c>
      <c r="N652" s="92">
        <f t="shared" si="21"/>
        <v>6359.6779936910571</v>
      </c>
      <c r="O652" s="92"/>
      <c r="P652" s="183"/>
      <c r="Q652" s="183"/>
    </row>
    <row r="653" spans="1:17" s="89" customFormat="1" ht="12">
      <c r="A653" s="90">
        <v>487</v>
      </c>
      <c r="B653" s="90">
        <v>487049274</v>
      </c>
      <c r="C653" s="89" t="s">
        <v>277</v>
      </c>
      <c r="D653" s="90">
        <v>49</v>
      </c>
      <c r="E653" s="91" t="s">
        <v>76</v>
      </c>
      <c r="F653" s="90">
        <v>274</v>
      </c>
      <c r="G653" s="89" t="s">
        <v>62</v>
      </c>
      <c r="H653" s="107">
        <v>150</v>
      </c>
      <c r="I653" s="92">
        <v>13649</v>
      </c>
      <c r="J653" s="92">
        <v>6306</v>
      </c>
      <c r="K653" s="92">
        <v>937.65</v>
      </c>
      <c r="M653" s="92">
        <f t="shared" si="20"/>
        <v>3018.2812182124908</v>
      </c>
      <c r="N653" s="92">
        <f t="shared" si="21"/>
        <v>6598.5389353821338</v>
      </c>
      <c r="O653" s="92"/>
      <c r="P653" s="183"/>
      <c r="Q653" s="183"/>
    </row>
    <row r="654" spans="1:17" s="89" customFormat="1" ht="12">
      <c r="A654" s="90">
        <v>487</v>
      </c>
      <c r="B654" s="90">
        <v>487049285</v>
      </c>
      <c r="C654" s="89" t="s">
        <v>277</v>
      </c>
      <c r="D654" s="90">
        <v>49</v>
      </c>
      <c r="E654" s="91" t="s">
        <v>76</v>
      </c>
      <c r="F654" s="90">
        <v>285</v>
      </c>
      <c r="G654" s="89" t="s">
        <v>29</v>
      </c>
      <c r="H654" s="107">
        <v>3</v>
      </c>
      <c r="I654" s="92">
        <v>9743</v>
      </c>
      <c r="J654" s="92">
        <v>2761</v>
      </c>
      <c r="K654" s="92">
        <v>937.65</v>
      </c>
      <c r="M654" s="92">
        <f t="shared" si="20"/>
        <v>1191.13527687225</v>
      </c>
      <c r="N654" s="92">
        <f t="shared" si="21"/>
        <v>2984.0182369727063</v>
      </c>
      <c r="O654" s="92"/>
      <c r="P654" s="183"/>
      <c r="Q654" s="183"/>
    </row>
    <row r="655" spans="1:17" s="89" customFormat="1" ht="12">
      <c r="A655" s="90">
        <v>487</v>
      </c>
      <c r="B655" s="90">
        <v>487049308</v>
      </c>
      <c r="C655" s="89" t="s">
        <v>277</v>
      </c>
      <c r="D655" s="90">
        <v>49</v>
      </c>
      <c r="E655" s="91" t="s">
        <v>76</v>
      </c>
      <c r="F655" s="90">
        <v>308</v>
      </c>
      <c r="G655" s="89" t="s">
        <v>21</v>
      </c>
      <c r="H655" s="107">
        <v>4</v>
      </c>
      <c r="I655" s="92">
        <v>12077</v>
      </c>
      <c r="J655" s="92">
        <v>6024</v>
      </c>
      <c r="K655" s="92">
        <v>937.65</v>
      </c>
      <c r="M655" s="92">
        <f t="shared" si="20"/>
        <v>5968.7225432138512</v>
      </c>
      <c r="N655" s="92">
        <f t="shared" si="21"/>
        <v>7813.1442400945853</v>
      </c>
      <c r="O655" s="92"/>
      <c r="P655" s="183"/>
      <c r="Q655" s="183"/>
    </row>
    <row r="656" spans="1:17" s="89" customFormat="1" ht="12">
      <c r="A656" s="90">
        <v>487</v>
      </c>
      <c r="B656" s="90">
        <v>487049314</v>
      </c>
      <c r="C656" s="89" t="s">
        <v>277</v>
      </c>
      <c r="D656" s="90">
        <v>49</v>
      </c>
      <c r="E656" s="91" t="s">
        <v>76</v>
      </c>
      <c r="F656" s="90">
        <v>314</v>
      </c>
      <c r="G656" s="89" t="s">
        <v>30</v>
      </c>
      <c r="H656" s="107">
        <v>1</v>
      </c>
      <c r="I656" s="92">
        <v>11723</v>
      </c>
      <c r="J656" s="92">
        <v>9397</v>
      </c>
      <c r="K656" s="92">
        <v>937.65</v>
      </c>
      <c r="M656" s="92">
        <f t="shared" si="20"/>
        <v>4825.1526966018246</v>
      </c>
      <c r="N656" s="92">
        <f t="shared" si="21"/>
        <v>9749.7425609394013</v>
      </c>
      <c r="O656" s="92"/>
      <c r="P656" s="183"/>
      <c r="Q656" s="183"/>
    </row>
    <row r="657" spans="1:17" s="89" customFormat="1" ht="12">
      <c r="A657" s="90">
        <v>487</v>
      </c>
      <c r="B657" s="90">
        <v>487049347</v>
      </c>
      <c r="C657" s="89" t="s">
        <v>277</v>
      </c>
      <c r="D657" s="90">
        <v>49</v>
      </c>
      <c r="E657" s="91" t="s">
        <v>76</v>
      </c>
      <c r="F657" s="90">
        <v>347</v>
      </c>
      <c r="G657" s="89" t="s">
        <v>86</v>
      </c>
      <c r="H657" s="107">
        <v>7</v>
      </c>
      <c r="I657" s="92">
        <v>13810</v>
      </c>
      <c r="J657" s="92">
        <v>6176</v>
      </c>
      <c r="K657" s="92">
        <v>937.65</v>
      </c>
      <c r="M657" s="92">
        <f t="shared" si="20"/>
        <v>3994.7773810592407</v>
      </c>
      <c r="N657" s="92">
        <f t="shared" si="21"/>
        <v>6240.4985518526737</v>
      </c>
      <c r="O657" s="92"/>
      <c r="P657" s="183"/>
      <c r="Q657" s="183"/>
    </row>
    <row r="658" spans="1:17" s="89" customFormat="1" ht="12">
      <c r="A658" s="90">
        <v>487</v>
      </c>
      <c r="B658" s="90">
        <v>487274010</v>
      </c>
      <c r="C658" s="89" t="s">
        <v>277</v>
      </c>
      <c r="D658" s="90">
        <v>274</v>
      </c>
      <c r="E658" s="91" t="s">
        <v>62</v>
      </c>
      <c r="F658" s="90">
        <v>10</v>
      </c>
      <c r="G658" s="89" t="s">
        <v>77</v>
      </c>
      <c r="H658" s="107">
        <v>10</v>
      </c>
      <c r="I658" s="92">
        <v>11002</v>
      </c>
      <c r="J658" s="92">
        <v>3573</v>
      </c>
      <c r="K658" s="92">
        <v>937.65</v>
      </c>
      <c r="M658" s="92">
        <f t="shared" si="20"/>
        <v>2557.3918215732956</v>
      </c>
      <c r="N658" s="92">
        <f t="shared" si="21"/>
        <v>3629.912884496347</v>
      </c>
      <c r="O658" s="92"/>
      <c r="P658" s="183"/>
      <c r="Q658" s="183"/>
    </row>
    <row r="659" spans="1:17" s="89" customFormat="1" ht="12">
      <c r="A659" s="90">
        <v>487</v>
      </c>
      <c r="B659" s="90">
        <v>487274031</v>
      </c>
      <c r="C659" s="89" t="s">
        <v>277</v>
      </c>
      <c r="D659" s="90">
        <v>274</v>
      </c>
      <c r="E659" s="91" t="s">
        <v>62</v>
      </c>
      <c r="F659" s="90">
        <v>31</v>
      </c>
      <c r="G659" s="89" t="s">
        <v>80</v>
      </c>
      <c r="H659" s="107">
        <v>5</v>
      </c>
      <c r="I659" s="92">
        <v>9677</v>
      </c>
      <c r="J659" s="92">
        <v>4553</v>
      </c>
      <c r="K659" s="92">
        <v>937.65</v>
      </c>
      <c r="M659" s="92">
        <f t="shared" si="20"/>
        <v>2562.55978234125</v>
      </c>
      <c r="N659" s="92">
        <f t="shared" si="21"/>
        <v>4612.586127013381</v>
      </c>
      <c r="O659" s="92"/>
      <c r="P659" s="183"/>
      <c r="Q659" s="183"/>
    </row>
    <row r="660" spans="1:17" s="89" customFormat="1" ht="12">
      <c r="A660" s="90">
        <v>487</v>
      </c>
      <c r="B660" s="90">
        <v>487274035</v>
      </c>
      <c r="C660" s="89" t="s">
        <v>277</v>
      </c>
      <c r="D660" s="90">
        <v>274</v>
      </c>
      <c r="E660" s="91" t="s">
        <v>62</v>
      </c>
      <c r="F660" s="90">
        <v>35</v>
      </c>
      <c r="G660" s="89" t="s">
        <v>12</v>
      </c>
      <c r="H660" s="107">
        <v>37</v>
      </c>
      <c r="I660" s="92">
        <v>12892</v>
      </c>
      <c r="J660" s="92">
        <v>4396</v>
      </c>
      <c r="K660" s="92">
        <v>937.65</v>
      </c>
      <c r="M660" s="92">
        <f t="shared" si="20"/>
        <v>1924.3258194973005</v>
      </c>
      <c r="N660" s="92">
        <f t="shared" si="21"/>
        <v>4532.1848681552983</v>
      </c>
      <c r="O660" s="92"/>
      <c r="P660" s="183"/>
      <c r="Q660" s="183"/>
    </row>
    <row r="661" spans="1:17" s="89" customFormat="1" ht="12">
      <c r="A661" s="90">
        <v>487</v>
      </c>
      <c r="B661" s="90">
        <v>487274044</v>
      </c>
      <c r="C661" s="89" t="s">
        <v>277</v>
      </c>
      <c r="D661" s="90">
        <v>274</v>
      </c>
      <c r="E661" s="91" t="s">
        <v>62</v>
      </c>
      <c r="F661" s="90">
        <v>44</v>
      </c>
      <c r="G661" s="89" t="s">
        <v>13</v>
      </c>
      <c r="H661" s="107">
        <v>3</v>
      </c>
      <c r="I661" s="92">
        <v>13567.227659367676</v>
      </c>
      <c r="J661" s="92">
        <v>0</v>
      </c>
      <c r="K661" s="92">
        <v>937.65</v>
      </c>
      <c r="M661" s="92">
        <f t="shared" si="20"/>
        <v>0</v>
      </c>
      <c r="N661" s="92">
        <f t="shared" si="21"/>
        <v>893.64604478606088</v>
      </c>
      <c r="O661" s="92"/>
      <c r="P661" s="183"/>
      <c r="Q661" s="183"/>
    </row>
    <row r="662" spans="1:17" s="89" customFormat="1" ht="12">
      <c r="A662" s="90">
        <v>487</v>
      </c>
      <c r="B662" s="90">
        <v>487274049</v>
      </c>
      <c r="C662" s="89" t="s">
        <v>277</v>
      </c>
      <c r="D662" s="90">
        <v>274</v>
      </c>
      <c r="E662" s="91" t="s">
        <v>62</v>
      </c>
      <c r="F662" s="90">
        <v>49</v>
      </c>
      <c r="G662" s="89" t="s">
        <v>76</v>
      </c>
      <c r="H662" s="107">
        <v>75</v>
      </c>
      <c r="I662" s="92">
        <v>13323</v>
      </c>
      <c r="J662" s="92">
        <v>15858</v>
      </c>
      <c r="K662" s="92">
        <v>937.65</v>
      </c>
      <c r="M662" s="92">
        <f t="shared" si="20"/>
        <v>15503.743924862574</v>
      </c>
      <c r="N662" s="92">
        <f t="shared" si="21"/>
        <v>16860.829395891185</v>
      </c>
      <c r="O662" s="92"/>
      <c r="P662" s="183"/>
      <c r="Q662" s="183"/>
    </row>
    <row r="663" spans="1:17" s="89" customFormat="1" ht="12">
      <c r="A663" s="90">
        <v>487</v>
      </c>
      <c r="B663" s="90">
        <v>487274057</v>
      </c>
      <c r="C663" s="89" t="s">
        <v>277</v>
      </c>
      <c r="D663" s="90">
        <v>274</v>
      </c>
      <c r="E663" s="91" t="s">
        <v>62</v>
      </c>
      <c r="F663" s="90">
        <v>57</v>
      </c>
      <c r="G663" s="89" t="s">
        <v>14</v>
      </c>
      <c r="H663" s="107">
        <v>22</v>
      </c>
      <c r="I663" s="92">
        <v>12334</v>
      </c>
      <c r="J663" s="92">
        <v>330</v>
      </c>
      <c r="K663" s="92">
        <v>937.65</v>
      </c>
      <c r="M663" s="92">
        <f t="shared" si="20"/>
        <v>0</v>
      </c>
      <c r="N663" s="92">
        <f t="shared" si="21"/>
        <v>649.83659107723724</v>
      </c>
      <c r="O663" s="92"/>
      <c r="P663" s="183"/>
      <c r="Q663" s="183"/>
    </row>
    <row r="664" spans="1:17" s="89" customFormat="1" ht="12">
      <c r="A664" s="90">
        <v>487</v>
      </c>
      <c r="B664" s="90">
        <v>487274071</v>
      </c>
      <c r="C664" s="89" t="s">
        <v>277</v>
      </c>
      <c r="D664" s="90">
        <v>274</v>
      </c>
      <c r="E664" s="91" t="s">
        <v>62</v>
      </c>
      <c r="F664" s="90">
        <v>71</v>
      </c>
      <c r="G664" s="89" t="s">
        <v>225</v>
      </c>
      <c r="H664" s="107">
        <v>1</v>
      </c>
      <c r="I664" s="92">
        <v>9693</v>
      </c>
      <c r="J664" s="92">
        <v>4543</v>
      </c>
      <c r="K664" s="92">
        <v>937.65</v>
      </c>
      <c r="M664" s="92">
        <f t="shared" si="20"/>
        <v>2616.1808468925228</v>
      </c>
      <c r="N664" s="92">
        <f t="shared" si="21"/>
        <v>5036.7923875264405</v>
      </c>
      <c r="O664" s="92"/>
      <c r="P664" s="183"/>
      <c r="Q664" s="183"/>
    </row>
    <row r="665" spans="1:17" s="89" customFormat="1" ht="12">
      <c r="A665" s="90">
        <v>487</v>
      </c>
      <c r="B665" s="90">
        <v>487274093</v>
      </c>
      <c r="C665" s="89" t="s">
        <v>277</v>
      </c>
      <c r="D665" s="90">
        <v>274</v>
      </c>
      <c r="E665" s="91" t="s">
        <v>62</v>
      </c>
      <c r="F665" s="90">
        <v>93</v>
      </c>
      <c r="G665" s="89" t="s">
        <v>15</v>
      </c>
      <c r="H665" s="107">
        <v>51</v>
      </c>
      <c r="I665" s="92">
        <v>12788</v>
      </c>
      <c r="J665" s="92">
        <v>436</v>
      </c>
      <c r="K665" s="92">
        <v>937.65</v>
      </c>
      <c r="M665" s="92">
        <f t="shared" si="20"/>
        <v>0</v>
      </c>
      <c r="N665" s="92">
        <f t="shared" si="21"/>
        <v>634.38415335656828</v>
      </c>
      <c r="O665" s="92"/>
      <c r="P665" s="183"/>
      <c r="Q665" s="183"/>
    </row>
    <row r="666" spans="1:17" s="89" customFormat="1" ht="12">
      <c r="A666" s="90">
        <v>487</v>
      </c>
      <c r="B666" s="90">
        <v>487274095</v>
      </c>
      <c r="C666" s="89" t="s">
        <v>277</v>
      </c>
      <c r="D666" s="90">
        <v>274</v>
      </c>
      <c r="E666" s="91" t="s">
        <v>62</v>
      </c>
      <c r="F666" s="90">
        <v>95</v>
      </c>
      <c r="G666" s="89" t="s">
        <v>288</v>
      </c>
      <c r="H666" s="107">
        <v>2</v>
      </c>
      <c r="I666" s="92">
        <v>15747</v>
      </c>
      <c r="J666" s="92">
        <v>0</v>
      </c>
      <c r="K666" s="92">
        <v>937.65</v>
      </c>
      <c r="M666" s="92">
        <f t="shared" si="20"/>
        <v>0</v>
      </c>
      <c r="N666" s="92">
        <f t="shared" si="21"/>
        <v>955.15627708021202</v>
      </c>
      <c r="O666" s="92"/>
      <c r="P666" s="183"/>
      <c r="Q666" s="183"/>
    </row>
    <row r="667" spans="1:17" s="89" customFormat="1" ht="12">
      <c r="A667" s="90">
        <v>487</v>
      </c>
      <c r="B667" s="90">
        <v>487274100</v>
      </c>
      <c r="C667" s="89" t="s">
        <v>277</v>
      </c>
      <c r="D667" s="90">
        <v>274</v>
      </c>
      <c r="E667" s="91" t="s">
        <v>62</v>
      </c>
      <c r="F667" s="90">
        <v>100</v>
      </c>
      <c r="G667" s="89" t="s">
        <v>60</v>
      </c>
      <c r="H667" s="107">
        <v>1</v>
      </c>
      <c r="I667" s="92">
        <v>12730.632923367111</v>
      </c>
      <c r="J667" s="92">
        <v>5243</v>
      </c>
      <c r="K667" s="92">
        <v>937.65</v>
      </c>
      <c r="M667" s="92">
        <f t="shared" si="20"/>
        <v>4410.9391481008479</v>
      </c>
      <c r="N667" s="92">
        <f t="shared" si="21"/>
        <v>6542.4150440096182</v>
      </c>
      <c r="O667" s="92"/>
      <c r="P667" s="183"/>
      <c r="Q667" s="183"/>
    </row>
    <row r="668" spans="1:17" s="89" customFormat="1" ht="12">
      <c r="A668" s="90">
        <v>487</v>
      </c>
      <c r="B668" s="90">
        <v>487274103</v>
      </c>
      <c r="C668" s="89" t="s">
        <v>277</v>
      </c>
      <c r="D668" s="90">
        <v>274</v>
      </c>
      <c r="E668" s="91" t="s">
        <v>62</v>
      </c>
      <c r="F668" s="90">
        <v>103</v>
      </c>
      <c r="G668" s="89" t="s">
        <v>232</v>
      </c>
      <c r="H668" s="107">
        <v>1</v>
      </c>
      <c r="I668" s="92">
        <v>9693</v>
      </c>
      <c r="J668" s="92">
        <v>37</v>
      </c>
      <c r="K668" s="92">
        <v>937.65</v>
      </c>
      <c r="M668" s="92">
        <f t="shared" si="20"/>
        <v>32.036793138431676</v>
      </c>
      <c r="N668" s="92">
        <f t="shared" si="21"/>
        <v>393.23006516189707</v>
      </c>
      <c r="O668" s="92"/>
      <c r="P668" s="183"/>
      <c r="Q668" s="183"/>
    </row>
    <row r="669" spans="1:17" s="89" customFormat="1" ht="12">
      <c r="A669" s="90">
        <v>487</v>
      </c>
      <c r="B669" s="90">
        <v>487274149</v>
      </c>
      <c r="C669" s="89" t="s">
        <v>277</v>
      </c>
      <c r="D669" s="90">
        <v>274</v>
      </c>
      <c r="E669" s="91" t="s">
        <v>62</v>
      </c>
      <c r="F669" s="90">
        <v>149</v>
      </c>
      <c r="G669" s="89" t="s">
        <v>81</v>
      </c>
      <c r="H669" s="107">
        <v>1</v>
      </c>
      <c r="I669" s="92">
        <v>11959</v>
      </c>
      <c r="J669" s="92">
        <v>0</v>
      </c>
      <c r="K669" s="92">
        <v>937.65</v>
      </c>
      <c r="M669" s="92">
        <f t="shared" si="20"/>
        <v>0</v>
      </c>
      <c r="N669" s="92">
        <f t="shared" si="21"/>
        <v>251.37369589235641</v>
      </c>
      <c r="O669" s="92"/>
      <c r="P669" s="183"/>
      <c r="Q669" s="183"/>
    </row>
    <row r="670" spans="1:17" s="89" customFormat="1" ht="12">
      <c r="A670" s="90">
        <v>487</v>
      </c>
      <c r="B670" s="90">
        <v>487274155</v>
      </c>
      <c r="C670" s="89" t="s">
        <v>277</v>
      </c>
      <c r="D670" s="90">
        <v>274</v>
      </c>
      <c r="E670" s="91" t="s">
        <v>62</v>
      </c>
      <c r="F670" s="90">
        <v>155</v>
      </c>
      <c r="G670" s="89" t="s">
        <v>16</v>
      </c>
      <c r="H670" s="107">
        <v>1</v>
      </c>
      <c r="I670" s="92">
        <v>11178.378682340017</v>
      </c>
      <c r="J670" s="92">
        <v>7447</v>
      </c>
      <c r="K670" s="92">
        <v>937.65</v>
      </c>
      <c r="M670" s="92">
        <f t="shared" si="20"/>
        <v>6808.2855203943454</v>
      </c>
      <c r="N670" s="92">
        <f t="shared" si="21"/>
        <v>8005.4017108387907</v>
      </c>
      <c r="O670" s="92"/>
      <c r="P670" s="183"/>
      <c r="Q670" s="183"/>
    </row>
    <row r="671" spans="1:17" s="89" customFormat="1" ht="12">
      <c r="A671" s="90">
        <v>487</v>
      </c>
      <c r="B671" s="90">
        <v>487274163</v>
      </c>
      <c r="C671" s="89" t="s">
        <v>277</v>
      </c>
      <c r="D671" s="90">
        <v>274</v>
      </c>
      <c r="E671" s="91" t="s">
        <v>62</v>
      </c>
      <c r="F671" s="90">
        <v>163</v>
      </c>
      <c r="G671" s="89" t="s">
        <v>17</v>
      </c>
      <c r="H671" s="107">
        <v>12</v>
      </c>
      <c r="I671" s="92">
        <v>11698</v>
      </c>
      <c r="J671" s="92">
        <v>0</v>
      </c>
      <c r="K671" s="92">
        <v>937.65</v>
      </c>
      <c r="M671" s="92">
        <f t="shared" si="20"/>
        <v>0</v>
      </c>
      <c r="N671" s="92">
        <f t="shared" si="21"/>
        <v>494.10677970175857</v>
      </c>
      <c r="O671" s="92"/>
      <c r="P671" s="183"/>
      <c r="Q671" s="183"/>
    </row>
    <row r="672" spans="1:17" s="89" customFormat="1" ht="12">
      <c r="A672" s="90">
        <v>487</v>
      </c>
      <c r="B672" s="90">
        <v>487274165</v>
      </c>
      <c r="C672" s="89" t="s">
        <v>277</v>
      </c>
      <c r="D672" s="90">
        <v>274</v>
      </c>
      <c r="E672" s="91" t="s">
        <v>62</v>
      </c>
      <c r="F672" s="90">
        <v>165</v>
      </c>
      <c r="G672" s="89" t="s">
        <v>18</v>
      </c>
      <c r="H672" s="107">
        <v>37</v>
      </c>
      <c r="I672" s="92">
        <v>12181</v>
      </c>
      <c r="J672" s="92">
        <v>221</v>
      </c>
      <c r="K672" s="92">
        <v>937.65</v>
      </c>
      <c r="M672" s="92">
        <f t="shared" si="20"/>
        <v>0</v>
      </c>
      <c r="N672" s="92">
        <f t="shared" si="21"/>
        <v>703.45458260633859</v>
      </c>
      <c r="O672" s="92"/>
      <c r="P672" s="183"/>
      <c r="Q672" s="183"/>
    </row>
    <row r="673" spans="1:17" s="89" customFormat="1" ht="12">
      <c r="A673" s="90">
        <v>487</v>
      </c>
      <c r="B673" s="90">
        <v>487274176</v>
      </c>
      <c r="C673" s="89" t="s">
        <v>277</v>
      </c>
      <c r="D673" s="90">
        <v>274</v>
      </c>
      <c r="E673" s="91" t="s">
        <v>62</v>
      </c>
      <c r="F673" s="90">
        <v>176</v>
      </c>
      <c r="G673" s="89" t="s">
        <v>82</v>
      </c>
      <c r="H673" s="107">
        <v>78</v>
      </c>
      <c r="I673" s="92">
        <v>13244</v>
      </c>
      <c r="J673" s="92">
        <v>4561</v>
      </c>
      <c r="K673" s="92">
        <v>937.65</v>
      </c>
      <c r="M673" s="92">
        <f t="shared" si="20"/>
        <v>1751.8157570050062</v>
      </c>
      <c r="N673" s="92">
        <f t="shared" si="21"/>
        <v>4743.1897791130214</v>
      </c>
      <c r="O673" s="92"/>
      <c r="P673" s="183"/>
      <c r="Q673" s="183"/>
    </row>
    <row r="674" spans="1:17" s="89" customFormat="1" ht="12">
      <c r="A674" s="90">
        <v>487</v>
      </c>
      <c r="B674" s="90">
        <v>487274178</v>
      </c>
      <c r="C674" s="89" t="s">
        <v>277</v>
      </c>
      <c r="D674" s="90">
        <v>274</v>
      </c>
      <c r="E674" s="91" t="s">
        <v>62</v>
      </c>
      <c r="F674" s="90">
        <v>178</v>
      </c>
      <c r="G674" s="89" t="s">
        <v>226</v>
      </c>
      <c r="H674" s="107">
        <v>1</v>
      </c>
      <c r="I674" s="92">
        <v>13742</v>
      </c>
      <c r="J674" s="92">
        <v>1653</v>
      </c>
      <c r="K674" s="92">
        <v>937.65</v>
      </c>
      <c r="M674" s="92">
        <f t="shared" si="20"/>
        <v>422.7417360759282</v>
      </c>
      <c r="N674" s="92">
        <f t="shared" si="21"/>
        <v>1432.1520159970642</v>
      </c>
      <c r="O674" s="92"/>
      <c r="P674" s="183"/>
      <c r="Q674" s="183"/>
    </row>
    <row r="675" spans="1:17" s="89" customFormat="1" ht="12">
      <c r="A675" s="90">
        <v>487</v>
      </c>
      <c r="B675" s="90">
        <v>487274181</v>
      </c>
      <c r="C675" s="89" t="s">
        <v>277</v>
      </c>
      <c r="D675" s="90">
        <v>274</v>
      </c>
      <c r="E675" s="91" t="s">
        <v>62</v>
      </c>
      <c r="F675" s="90">
        <v>181</v>
      </c>
      <c r="G675" s="89" t="s">
        <v>83</v>
      </c>
      <c r="H675" s="107">
        <v>2</v>
      </c>
      <c r="I675" s="92">
        <v>12764</v>
      </c>
      <c r="J675" s="92">
        <v>607</v>
      </c>
      <c r="K675" s="92">
        <v>937.65</v>
      </c>
      <c r="M675" s="92">
        <f t="shared" si="20"/>
        <v>0</v>
      </c>
      <c r="N675" s="92">
        <f t="shared" si="21"/>
        <v>860.86741808621082</v>
      </c>
      <c r="O675" s="92"/>
      <c r="P675" s="183"/>
      <c r="Q675" s="183"/>
    </row>
    <row r="676" spans="1:17" s="89" customFormat="1" ht="12">
      <c r="A676" s="90">
        <v>487</v>
      </c>
      <c r="B676" s="90">
        <v>487274182</v>
      </c>
      <c r="C676" s="89" t="s">
        <v>277</v>
      </c>
      <c r="D676" s="90">
        <v>274</v>
      </c>
      <c r="E676" s="91" t="s">
        <v>62</v>
      </c>
      <c r="F676" s="90">
        <v>182</v>
      </c>
      <c r="G676" s="89" t="s">
        <v>265</v>
      </c>
      <c r="H676" s="107">
        <v>3</v>
      </c>
      <c r="I676" s="92">
        <v>9693</v>
      </c>
      <c r="J676" s="92">
        <v>1975</v>
      </c>
      <c r="K676" s="92">
        <v>937.65</v>
      </c>
      <c r="M676" s="92">
        <f t="shared" si="20"/>
        <v>539.13234140756686</v>
      </c>
      <c r="N676" s="92">
        <f t="shared" si="21"/>
        <v>2971.0212271325727</v>
      </c>
      <c r="O676" s="92"/>
      <c r="P676" s="183"/>
      <c r="Q676" s="183"/>
    </row>
    <row r="677" spans="1:17" s="89" customFormat="1" ht="12">
      <c r="A677" s="90">
        <v>487</v>
      </c>
      <c r="B677" s="90">
        <v>487274220</v>
      </c>
      <c r="C677" s="89" t="s">
        <v>277</v>
      </c>
      <c r="D677" s="90">
        <v>274</v>
      </c>
      <c r="E677" s="91" t="s">
        <v>62</v>
      </c>
      <c r="F677" s="90">
        <v>220</v>
      </c>
      <c r="G677" s="89" t="s">
        <v>27</v>
      </c>
      <c r="H677" s="107">
        <v>1</v>
      </c>
      <c r="I677" s="92">
        <v>14162</v>
      </c>
      <c r="J677" s="92">
        <v>6072</v>
      </c>
      <c r="K677" s="92">
        <v>937.65</v>
      </c>
      <c r="M677" s="92">
        <f t="shared" si="20"/>
        <v>3144.5295554858749</v>
      </c>
      <c r="N677" s="92">
        <f t="shared" si="21"/>
        <v>5764.9303070584829</v>
      </c>
      <c r="O677" s="92"/>
      <c r="P677" s="183"/>
      <c r="Q677" s="183"/>
    </row>
    <row r="678" spans="1:17" s="89" customFormat="1" ht="12">
      <c r="A678" s="90">
        <v>487</v>
      </c>
      <c r="B678" s="90">
        <v>487274229</v>
      </c>
      <c r="C678" s="89" t="s">
        <v>277</v>
      </c>
      <c r="D678" s="90">
        <v>274</v>
      </c>
      <c r="E678" s="91" t="s">
        <v>62</v>
      </c>
      <c r="F678" s="90">
        <v>229</v>
      </c>
      <c r="G678" s="89" t="s">
        <v>101</v>
      </c>
      <c r="H678" s="107">
        <v>3</v>
      </c>
      <c r="I678" s="92">
        <v>11307</v>
      </c>
      <c r="J678" s="92">
        <v>1847</v>
      </c>
      <c r="K678" s="92">
        <v>937.65</v>
      </c>
      <c r="M678" s="92">
        <f t="shared" si="20"/>
        <v>757.43311156696109</v>
      </c>
      <c r="N678" s="92">
        <f t="shared" si="21"/>
        <v>2165.4362267190118</v>
      </c>
      <c r="O678" s="92"/>
      <c r="P678" s="183"/>
      <c r="Q678" s="183"/>
    </row>
    <row r="679" spans="1:17" s="89" customFormat="1" ht="12">
      <c r="A679" s="90">
        <v>487</v>
      </c>
      <c r="B679" s="90">
        <v>487274243</v>
      </c>
      <c r="C679" s="89" t="s">
        <v>277</v>
      </c>
      <c r="D679" s="90">
        <v>274</v>
      </c>
      <c r="E679" s="91" t="s">
        <v>62</v>
      </c>
      <c r="F679" s="90">
        <v>243</v>
      </c>
      <c r="G679" s="89" t="s">
        <v>84</v>
      </c>
      <c r="H679" s="107">
        <v>5</v>
      </c>
      <c r="I679" s="92">
        <v>11254</v>
      </c>
      <c r="J679" s="92">
        <v>2329</v>
      </c>
      <c r="K679" s="92">
        <v>937.65</v>
      </c>
      <c r="M679" s="92">
        <f t="shared" si="20"/>
        <v>1615.9142569860705</v>
      </c>
      <c r="N679" s="92">
        <f t="shared" si="21"/>
        <v>2741.6217665139029</v>
      </c>
      <c r="O679" s="92"/>
      <c r="P679" s="183"/>
      <c r="Q679" s="183"/>
    </row>
    <row r="680" spans="1:17" s="89" customFormat="1" ht="12">
      <c r="A680" s="90">
        <v>487</v>
      </c>
      <c r="B680" s="90">
        <v>487274244</v>
      </c>
      <c r="C680" s="89" t="s">
        <v>277</v>
      </c>
      <c r="D680" s="90">
        <v>274</v>
      </c>
      <c r="E680" s="91" t="s">
        <v>62</v>
      </c>
      <c r="F680" s="90">
        <v>244</v>
      </c>
      <c r="G680" s="89" t="s">
        <v>28</v>
      </c>
      <c r="H680" s="107">
        <v>1</v>
      </c>
      <c r="I680" s="92">
        <v>9512</v>
      </c>
      <c r="J680" s="92">
        <v>3430</v>
      </c>
      <c r="K680" s="92">
        <v>937.65</v>
      </c>
      <c r="M680" s="92">
        <f t="shared" si="20"/>
        <v>2462.0225443847376</v>
      </c>
      <c r="N680" s="92">
        <f t="shared" si="21"/>
        <v>3854.1616248873452</v>
      </c>
      <c r="O680" s="92"/>
      <c r="P680" s="183"/>
      <c r="Q680" s="183"/>
    </row>
    <row r="681" spans="1:17" s="89" customFormat="1" ht="12">
      <c r="A681" s="90">
        <v>487</v>
      </c>
      <c r="B681" s="90">
        <v>487274248</v>
      </c>
      <c r="C681" s="89" t="s">
        <v>277</v>
      </c>
      <c r="D681" s="90">
        <v>274</v>
      </c>
      <c r="E681" s="91" t="s">
        <v>62</v>
      </c>
      <c r="F681" s="90">
        <v>248</v>
      </c>
      <c r="G681" s="89" t="s">
        <v>19</v>
      </c>
      <c r="H681" s="107">
        <v>21</v>
      </c>
      <c r="I681" s="92">
        <v>12458</v>
      </c>
      <c r="J681" s="92">
        <v>715</v>
      </c>
      <c r="K681" s="92">
        <v>937.65</v>
      </c>
      <c r="M681" s="92">
        <f t="shared" si="20"/>
        <v>492.07629908136914</v>
      </c>
      <c r="N681" s="92">
        <f t="shared" si="21"/>
        <v>1351.5211269486081</v>
      </c>
      <c r="O681" s="92"/>
      <c r="P681" s="183"/>
      <c r="Q681" s="183"/>
    </row>
    <row r="682" spans="1:17" s="89" customFormat="1" ht="12">
      <c r="A682" s="90">
        <v>487</v>
      </c>
      <c r="B682" s="90">
        <v>487274262</v>
      </c>
      <c r="C682" s="89" t="s">
        <v>277</v>
      </c>
      <c r="D682" s="90">
        <v>274</v>
      </c>
      <c r="E682" s="91" t="s">
        <v>62</v>
      </c>
      <c r="F682" s="90">
        <v>262</v>
      </c>
      <c r="G682" s="89" t="s">
        <v>20</v>
      </c>
      <c r="H682" s="107">
        <v>9</v>
      </c>
      <c r="I682" s="92">
        <v>12542</v>
      </c>
      <c r="J682" s="92">
        <v>4648</v>
      </c>
      <c r="K682" s="92">
        <v>937.65</v>
      </c>
      <c r="M682" s="92">
        <f t="shared" si="20"/>
        <v>2756.5091075447508</v>
      </c>
      <c r="N682" s="92">
        <f t="shared" si="21"/>
        <v>5877.4652860417955</v>
      </c>
      <c r="O682" s="92"/>
      <c r="P682" s="183"/>
      <c r="Q682" s="183"/>
    </row>
    <row r="683" spans="1:17" s="89" customFormat="1" ht="12">
      <c r="A683" s="90">
        <v>487</v>
      </c>
      <c r="B683" s="90">
        <v>487274274</v>
      </c>
      <c r="C683" s="89" t="s">
        <v>277</v>
      </c>
      <c r="D683" s="90">
        <v>274</v>
      </c>
      <c r="E683" s="91" t="s">
        <v>62</v>
      </c>
      <c r="F683" s="90">
        <v>274</v>
      </c>
      <c r="G683" s="89" t="s">
        <v>62</v>
      </c>
      <c r="H683" s="107">
        <v>245</v>
      </c>
      <c r="I683" s="92">
        <v>13134</v>
      </c>
      <c r="J683" s="92">
        <v>6068</v>
      </c>
      <c r="K683" s="92">
        <v>937.65</v>
      </c>
      <c r="M683" s="92">
        <f t="shared" si="20"/>
        <v>2904.3963308669408</v>
      </c>
      <c r="N683" s="92">
        <f t="shared" si="21"/>
        <v>6349.5648309259959</v>
      </c>
      <c r="O683" s="92"/>
      <c r="P683" s="183"/>
      <c r="Q683" s="183"/>
    </row>
    <row r="684" spans="1:17" s="89" customFormat="1" ht="12">
      <c r="A684" s="90">
        <v>487</v>
      </c>
      <c r="B684" s="90">
        <v>487274284</v>
      </c>
      <c r="C684" s="89" t="s">
        <v>277</v>
      </c>
      <c r="D684" s="90">
        <v>274</v>
      </c>
      <c r="E684" s="91" t="s">
        <v>62</v>
      </c>
      <c r="F684" s="90">
        <v>284</v>
      </c>
      <c r="G684" s="89" t="s">
        <v>146</v>
      </c>
      <c r="H684" s="107">
        <v>4</v>
      </c>
      <c r="I684" s="92">
        <v>10728</v>
      </c>
      <c r="J684" s="92">
        <v>4509</v>
      </c>
      <c r="K684" s="92">
        <v>937.65</v>
      </c>
      <c r="M684" s="92">
        <f t="shared" si="20"/>
        <v>2014.8554997309675</v>
      </c>
      <c r="N684" s="92">
        <f t="shared" si="21"/>
        <v>4660.2080589595225</v>
      </c>
      <c r="O684" s="92"/>
      <c r="P684" s="183"/>
      <c r="Q684" s="183"/>
    </row>
    <row r="685" spans="1:17" s="89" customFormat="1" ht="12">
      <c r="A685" s="90">
        <v>487</v>
      </c>
      <c r="B685" s="90">
        <v>487274308</v>
      </c>
      <c r="C685" s="89" t="s">
        <v>277</v>
      </c>
      <c r="D685" s="90">
        <v>274</v>
      </c>
      <c r="E685" s="91" t="s">
        <v>62</v>
      </c>
      <c r="F685" s="90">
        <v>308</v>
      </c>
      <c r="G685" s="89" t="s">
        <v>21</v>
      </c>
      <c r="H685" s="107">
        <v>8</v>
      </c>
      <c r="I685" s="92">
        <v>13863</v>
      </c>
      <c r="J685" s="92">
        <v>6915</v>
      </c>
      <c r="K685" s="92">
        <v>937.65</v>
      </c>
      <c r="M685" s="92">
        <f t="shared" si="20"/>
        <v>6851.4035452988028</v>
      </c>
      <c r="N685" s="92">
        <f t="shared" si="21"/>
        <v>8968.5864536251756</v>
      </c>
      <c r="O685" s="92"/>
      <c r="P685" s="183"/>
      <c r="Q685" s="183"/>
    </row>
    <row r="686" spans="1:17" s="89" customFormat="1" ht="12">
      <c r="A686" s="90">
        <v>487</v>
      </c>
      <c r="B686" s="90">
        <v>487274346</v>
      </c>
      <c r="C686" s="89" t="s">
        <v>277</v>
      </c>
      <c r="D686" s="90">
        <v>274</v>
      </c>
      <c r="E686" s="91" t="s">
        <v>62</v>
      </c>
      <c r="F686" s="90">
        <v>346</v>
      </c>
      <c r="G686" s="89" t="s">
        <v>22</v>
      </c>
      <c r="H686" s="107">
        <v>1</v>
      </c>
      <c r="I686" s="92">
        <v>12064</v>
      </c>
      <c r="J686" s="92">
        <v>1273</v>
      </c>
      <c r="K686" s="92">
        <v>937.65</v>
      </c>
      <c r="M686" s="92">
        <f t="shared" si="20"/>
        <v>233.90301685574923</v>
      </c>
      <c r="N686" s="92">
        <f t="shared" si="21"/>
        <v>2350.7066426904767</v>
      </c>
      <c r="O686" s="92"/>
      <c r="P686" s="183"/>
      <c r="Q686" s="183"/>
    </row>
    <row r="687" spans="1:17" s="89" customFormat="1" ht="12">
      <c r="A687" s="90">
        <v>487</v>
      </c>
      <c r="B687" s="90">
        <v>487274347</v>
      </c>
      <c r="C687" s="89" t="s">
        <v>277</v>
      </c>
      <c r="D687" s="90">
        <v>274</v>
      </c>
      <c r="E687" s="91" t="s">
        <v>62</v>
      </c>
      <c r="F687" s="90">
        <v>347</v>
      </c>
      <c r="G687" s="89" t="s">
        <v>86</v>
      </c>
      <c r="H687" s="107">
        <v>7</v>
      </c>
      <c r="I687" s="92">
        <v>11030</v>
      </c>
      <c r="J687" s="92">
        <v>4933</v>
      </c>
      <c r="K687" s="92">
        <v>937.65</v>
      </c>
      <c r="M687" s="92">
        <f t="shared" si="20"/>
        <v>3190.6150987026376</v>
      </c>
      <c r="N687" s="92">
        <f t="shared" si="21"/>
        <v>4984.2649548830541</v>
      </c>
      <c r="O687" s="92"/>
      <c r="P687" s="183"/>
      <c r="Q687" s="183"/>
    </row>
    <row r="688" spans="1:17" s="89" customFormat="1" ht="12">
      <c r="A688" s="90">
        <v>488</v>
      </c>
      <c r="B688" s="90">
        <v>488219001</v>
      </c>
      <c r="C688" s="89" t="s">
        <v>278</v>
      </c>
      <c r="D688" s="90">
        <v>219</v>
      </c>
      <c r="E688" s="91" t="s">
        <v>279</v>
      </c>
      <c r="F688" s="90">
        <v>1</v>
      </c>
      <c r="G688" s="89" t="s">
        <v>59</v>
      </c>
      <c r="H688" s="107">
        <v>26</v>
      </c>
      <c r="I688" s="92">
        <v>11011</v>
      </c>
      <c r="J688" s="92">
        <v>1971</v>
      </c>
      <c r="K688" s="92">
        <v>937.65</v>
      </c>
      <c r="M688" s="92">
        <f t="shared" si="20"/>
        <v>1438.4884690639283</v>
      </c>
      <c r="N688" s="92">
        <f t="shared" si="21"/>
        <v>3118.8666523438424</v>
      </c>
      <c r="O688" s="92"/>
      <c r="P688" s="183"/>
      <c r="Q688" s="183"/>
    </row>
    <row r="689" spans="1:17" s="89" customFormat="1" ht="12">
      <c r="A689" s="90">
        <v>488</v>
      </c>
      <c r="B689" s="90">
        <v>488219016</v>
      </c>
      <c r="C689" s="89" t="s">
        <v>278</v>
      </c>
      <c r="D689" s="90">
        <v>219</v>
      </c>
      <c r="E689" s="91" t="s">
        <v>279</v>
      </c>
      <c r="F689" s="90">
        <v>16</v>
      </c>
      <c r="G689" s="89" t="s">
        <v>168</v>
      </c>
      <c r="H689" s="107">
        <v>2</v>
      </c>
      <c r="I689" s="92">
        <v>14885</v>
      </c>
      <c r="J689" s="92">
        <v>358</v>
      </c>
      <c r="K689" s="92">
        <v>937.65</v>
      </c>
      <c r="M689" s="92">
        <f t="shared" si="20"/>
        <v>0</v>
      </c>
      <c r="N689" s="92">
        <f t="shared" si="21"/>
        <v>655.29284993802139</v>
      </c>
      <c r="O689" s="92"/>
      <c r="P689" s="183"/>
      <c r="Q689" s="183"/>
    </row>
    <row r="690" spans="1:17" s="89" customFormat="1" ht="12">
      <c r="A690" s="90">
        <v>488</v>
      </c>
      <c r="B690" s="90">
        <v>488219018</v>
      </c>
      <c r="C690" s="89" t="s">
        <v>278</v>
      </c>
      <c r="D690" s="90">
        <v>219</v>
      </c>
      <c r="E690" s="91" t="s">
        <v>279</v>
      </c>
      <c r="F690" s="90">
        <v>18</v>
      </c>
      <c r="G690" s="89" t="s">
        <v>169</v>
      </c>
      <c r="H690" s="107">
        <v>3</v>
      </c>
      <c r="I690" s="92">
        <v>16010</v>
      </c>
      <c r="J690" s="92">
        <v>9932</v>
      </c>
      <c r="K690" s="92">
        <v>937.65</v>
      </c>
      <c r="M690" s="92">
        <f t="shared" si="20"/>
        <v>6625.3004832361257</v>
      </c>
      <c r="N690" s="92">
        <f t="shared" si="21"/>
        <v>15220.90327186865</v>
      </c>
      <c r="O690" s="92"/>
      <c r="P690" s="183"/>
      <c r="Q690" s="183"/>
    </row>
    <row r="691" spans="1:17" s="89" customFormat="1" ht="12">
      <c r="A691" s="90">
        <v>488</v>
      </c>
      <c r="B691" s="90">
        <v>488219035</v>
      </c>
      <c r="C691" s="89" t="s">
        <v>278</v>
      </c>
      <c r="D691" s="90">
        <v>219</v>
      </c>
      <c r="E691" s="91" t="s">
        <v>279</v>
      </c>
      <c r="F691" s="90">
        <v>35</v>
      </c>
      <c r="G691" s="89" t="s">
        <v>12</v>
      </c>
      <c r="H691" s="107">
        <v>2</v>
      </c>
      <c r="I691" s="92">
        <v>14258</v>
      </c>
      <c r="J691" s="92">
        <v>4861</v>
      </c>
      <c r="K691" s="92">
        <v>937.65</v>
      </c>
      <c r="M691" s="92">
        <f t="shared" si="20"/>
        <v>2128.2219620223768</v>
      </c>
      <c r="N691" s="92">
        <f t="shared" si="21"/>
        <v>5012.4024084826451</v>
      </c>
      <c r="O691" s="92"/>
      <c r="P691" s="183"/>
      <c r="Q691" s="183"/>
    </row>
    <row r="692" spans="1:17" s="89" customFormat="1" ht="12">
      <c r="A692" s="90">
        <v>488</v>
      </c>
      <c r="B692" s="90">
        <v>488219040</v>
      </c>
      <c r="C692" s="89" t="s">
        <v>278</v>
      </c>
      <c r="D692" s="90">
        <v>219</v>
      </c>
      <c r="E692" s="91" t="s">
        <v>279</v>
      </c>
      <c r="F692" s="90">
        <v>40</v>
      </c>
      <c r="G692" s="89" t="s">
        <v>92</v>
      </c>
      <c r="H692" s="107">
        <v>15</v>
      </c>
      <c r="I692" s="92">
        <v>13080</v>
      </c>
      <c r="J692" s="92">
        <v>3393</v>
      </c>
      <c r="K692" s="92">
        <v>937.65</v>
      </c>
      <c r="M692" s="92">
        <f t="shared" si="20"/>
        <v>2049.6333218903274</v>
      </c>
      <c r="N692" s="92">
        <f t="shared" si="21"/>
        <v>3478.8717310769098</v>
      </c>
      <c r="O692" s="92"/>
      <c r="P692" s="183"/>
      <c r="Q692" s="183"/>
    </row>
    <row r="693" spans="1:17" s="89" customFormat="1" ht="12">
      <c r="A693" s="90">
        <v>488</v>
      </c>
      <c r="B693" s="90">
        <v>488219044</v>
      </c>
      <c r="C693" s="89" t="s">
        <v>278</v>
      </c>
      <c r="D693" s="90">
        <v>219</v>
      </c>
      <c r="E693" s="91" t="s">
        <v>279</v>
      </c>
      <c r="F693" s="90">
        <v>44</v>
      </c>
      <c r="G693" s="89" t="s">
        <v>13</v>
      </c>
      <c r="H693" s="107">
        <v>116</v>
      </c>
      <c r="I693" s="92">
        <v>12895</v>
      </c>
      <c r="J693" s="92">
        <v>0</v>
      </c>
      <c r="K693" s="92">
        <v>937.65</v>
      </c>
      <c r="M693" s="92">
        <f t="shared" si="20"/>
        <v>0</v>
      </c>
      <c r="N693" s="92">
        <f t="shared" si="21"/>
        <v>849.36775860465968</v>
      </c>
      <c r="O693" s="92"/>
      <c r="P693" s="183"/>
      <c r="Q693" s="183"/>
    </row>
    <row r="694" spans="1:17" s="89" customFormat="1" ht="12">
      <c r="A694" s="90">
        <v>488</v>
      </c>
      <c r="B694" s="90">
        <v>488219049</v>
      </c>
      <c r="C694" s="89" t="s">
        <v>278</v>
      </c>
      <c r="D694" s="90">
        <v>219</v>
      </c>
      <c r="E694" s="91" t="s">
        <v>279</v>
      </c>
      <c r="F694" s="90">
        <v>49</v>
      </c>
      <c r="G694" s="89" t="s">
        <v>76</v>
      </c>
      <c r="H694" s="107">
        <v>2</v>
      </c>
      <c r="I694" s="92">
        <v>13012.071563633464</v>
      </c>
      <c r="J694" s="92">
        <v>15488</v>
      </c>
      <c r="K694" s="92">
        <v>937.65</v>
      </c>
      <c r="M694" s="92">
        <f t="shared" si="20"/>
        <v>15141.921898563342</v>
      </c>
      <c r="N694" s="92">
        <f t="shared" si="21"/>
        <v>16467.336089585744</v>
      </c>
      <c r="O694" s="92"/>
      <c r="P694" s="183"/>
      <c r="Q694" s="183"/>
    </row>
    <row r="695" spans="1:17" s="89" customFormat="1" ht="12">
      <c r="A695" s="90">
        <v>488</v>
      </c>
      <c r="B695" s="90">
        <v>488219052</v>
      </c>
      <c r="C695" s="89" t="s">
        <v>278</v>
      </c>
      <c r="D695" s="90">
        <v>219</v>
      </c>
      <c r="E695" s="91" t="s">
        <v>279</v>
      </c>
      <c r="F695" s="90">
        <v>52</v>
      </c>
      <c r="G695" s="89" t="s">
        <v>259</v>
      </c>
      <c r="H695" s="107">
        <v>3</v>
      </c>
      <c r="I695" s="92">
        <v>11338.291159622879</v>
      </c>
      <c r="J695" s="92">
        <v>3624</v>
      </c>
      <c r="K695" s="92">
        <v>937.65</v>
      </c>
      <c r="M695" s="92">
        <f t="shared" si="20"/>
        <v>2509.6744621989437</v>
      </c>
      <c r="N695" s="92">
        <f t="shared" si="21"/>
        <v>3673.9344397794302</v>
      </c>
      <c r="O695" s="92"/>
      <c r="P695" s="183"/>
      <c r="Q695" s="183"/>
    </row>
    <row r="696" spans="1:17" s="89" customFormat="1" ht="12">
      <c r="A696" s="90">
        <v>488</v>
      </c>
      <c r="B696" s="90">
        <v>488219065</v>
      </c>
      <c r="C696" s="89" t="s">
        <v>278</v>
      </c>
      <c r="D696" s="90">
        <v>219</v>
      </c>
      <c r="E696" s="91" t="s">
        <v>279</v>
      </c>
      <c r="F696" s="90">
        <v>65</v>
      </c>
      <c r="G696" s="89" t="s">
        <v>280</v>
      </c>
      <c r="H696" s="107">
        <v>9</v>
      </c>
      <c r="I696" s="92">
        <v>12395</v>
      </c>
      <c r="J696" s="92">
        <v>7085</v>
      </c>
      <c r="K696" s="92">
        <v>937.65</v>
      </c>
      <c r="M696" s="92">
        <f t="shared" si="20"/>
        <v>3921.2933224762874</v>
      </c>
      <c r="N696" s="92">
        <f t="shared" si="21"/>
        <v>7350.7152234818677</v>
      </c>
      <c r="O696" s="92"/>
      <c r="P696" s="183"/>
      <c r="Q696" s="183"/>
    </row>
    <row r="697" spans="1:17" s="89" customFormat="1" ht="12">
      <c r="A697" s="90">
        <v>488</v>
      </c>
      <c r="B697" s="90">
        <v>488219082</v>
      </c>
      <c r="C697" s="89" t="s">
        <v>278</v>
      </c>
      <c r="D697" s="90">
        <v>219</v>
      </c>
      <c r="E697" s="91" t="s">
        <v>279</v>
      </c>
      <c r="F697" s="90">
        <v>82</v>
      </c>
      <c r="G697" s="89" t="s">
        <v>260</v>
      </c>
      <c r="H697" s="107">
        <v>4</v>
      </c>
      <c r="I697" s="92">
        <v>10226</v>
      </c>
      <c r="J697" s="92">
        <v>4013</v>
      </c>
      <c r="K697" s="92">
        <v>937.65</v>
      </c>
      <c r="M697" s="92">
        <f t="shared" si="20"/>
        <v>1631.8867498440231</v>
      </c>
      <c r="N697" s="92">
        <f t="shared" si="21"/>
        <v>3728.2567125220921</v>
      </c>
      <c r="O697" s="92"/>
      <c r="P697" s="183"/>
      <c r="Q697" s="183"/>
    </row>
    <row r="698" spans="1:17" s="89" customFormat="1" ht="12">
      <c r="A698" s="90">
        <v>488</v>
      </c>
      <c r="B698" s="90">
        <v>488219083</v>
      </c>
      <c r="C698" s="89" t="s">
        <v>278</v>
      </c>
      <c r="D698" s="90">
        <v>219</v>
      </c>
      <c r="E698" s="91" t="s">
        <v>279</v>
      </c>
      <c r="F698" s="90">
        <v>83</v>
      </c>
      <c r="G698" s="89" t="s">
        <v>261</v>
      </c>
      <c r="H698" s="107">
        <v>13</v>
      </c>
      <c r="I698" s="92">
        <v>11079</v>
      </c>
      <c r="J698" s="92">
        <v>1862</v>
      </c>
      <c r="K698" s="92">
        <v>937.65</v>
      </c>
      <c r="M698" s="92">
        <f t="shared" si="20"/>
        <v>393.60912320163516</v>
      </c>
      <c r="N698" s="92">
        <f t="shared" si="21"/>
        <v>1916.7260192166705</v>
      </c>
      <c r="O698" s="92"/>
      <c r="P698" s="183"/>
      <c r="Q698" s="183"/>
    </row>
    <row r="699" spans="1:17" s="89" customFormat="1" ht="12">
      <c r="A699" s="90">
        <v>488</v>
      </c>
      <c r="B699" s="90">
        <v>488219118</v>
      </c>
      <c r="C699" s="89" t="s">
        <v>278</v>
      </c>
      <c r="D699" s="90">
        <v>219</v>
      </c>
      <c r="E699" s="91" t="s">
        <v>279</v>
      </c>
      <c r="F699" s="90">
        <v>118</v>
      </c>
      <c r="G699" s="89" t="s">
        <v>461</v>
      </c>
      <c r="H699" s="107">
        <v>1</v>
      </c>
      <c r="I699" s="92">
        <v>9716</v>
      </c>
      <c r="J699" s="92">
        <v>2034</v>
      </c>
      <c r="K699" s="92">
        <v>937.65</v>
      </c>
      <c r="M699" s="92">
        <f t="shared" si="20"/>
        <v>1619.1962452580919</v>
      </c>
      <c r="N699" s="92">
        <f t="shared" si="21"/>
        <v>2923.4264045597538</v>
      </c>
      <c r="O699" s="92"/>
      <c r="P699" s="183"/>
      <c r="Q699" s="183"/>
    </row>
    <row r="700" spans="1:17" s="89" customFormat="1" ht="12">
      <c r="A700" s="90">
        <v>488</v>
      </c>
      <c r="B700" s="90">
        <v>488219122</v>
      </c>
      <c r="C700" s="89" t="s">
        <v>278</v>
      </c>
      <c r="D700" s="90">
        <v>219</v>
      </c>
      <c r="E700" s="91" t="s">
        <v>279</v>
      </c>
      <c r="F700" s="90">
        <v>122</v>
      </c>
      <c r="G700" s="89" t="s">
        <v>281</v>
      </c>
      <c r="H700" s="107">
        <v>32</v>
      </c>
      <c r="I700" s="92">
        <v>11502</v>
      </c>
      <c r="J700" s="92">
        <v>3842</v>
      </c>
      <c r="K700" s="92">
        <v>937.65</v>
      </c>
      <c r="M700" s="92">
        <f t="shared" si="20"/>
        <v>1521.2078551445102</v>
      </c>
      <c r="N700" s="92">
        <f t="shared" si="21"/>
        <v>3723.1715886944148</v>
      </c>
      <c r="O700" s="92"/>
      <c r="P700" s="183"/>
      <c r="Q700" s="183"/>
    </row>
    <row r="701" spans="1:17" s="89" customFormat="1" ht="12">
      <c r="A701" s="90">
        <v>488</v>
      </c>
      <c r="B701" s="90">
        <v>488219131</v>
      </c>
      <c r="C701" s="89" t="s">
        <v>278</v>
      </c>
      <c r="D701" s="90">
        <v>219</v>
      </c>
      <c r="E701" s="91" t="s">
        <v>279</v>
      </c>
      <c r="F701" s="90">
        <v>131</v>
      </c>
      <c r="G701" s="89" t="s">
        <v>282</v>
      </c>
      <c r="H701" s="107">
        <v>14</v>
      </c>
      <c r="I701" s="92">
        <v>11471</v>
      </c>
      <c r="J701" s="92">
        <v>3271</v>
      </c>
      <c r="K701" s="92">
        <v>937.65</v>
      </c>
      <c r="M701" s="92">
        <f t="shared" si="20"/>
        <v>1526.7703456944</v>
      </c>
      <c r="N701" s="92">
        <f t="shared" si="21"/>
        <v>2975.0833760314817</v>
      </c>
      <c r="O701" s="92"/>
      <c r="P701" s="183"/>
      <c r="Q701" s="183"/>
    </row>
    <row r="702" spans="1:17" s="89" customFormat="1" ht="12">
      <c r="A702" s="90">
        <v>488</v>
      </c>
      <c r="B702" s="90">
        <v>488219133</v>
      </c>
      <c r="C702" s="89" t="s">
        <v>278</v>
      </c>
      <c r="D702" s="90">
        <v>219</v>
      </c>
      <c r="E702" s="91" t="s">
        <v>279</v>
      </c>
      <c r="F702" s="90">
        <v>133</v>
      </c>
      <c r="G702" s="89" t="s">
        <v>61</v>
      </c>
      <c r="H702" s="107">
        <v>24</v>
      </c>
      <c r="I702" s="92">
        <v>11952</v>
      </c>
      <c r="J702" s="92">
        <v>2363</v>
      </c>
      <c r="K702" s="92">
        <v>937.65</v>
      </c>
      <c r="M702" s="92">
        <f t="shared" si="20"/>
        <v>1931.4792204541754</v>
      </c>
      <c r="N702" s="92">
        <f t="shared" si="21"/>
        <v>3745.8185762577923</v>
      </c>
      <c r="O702" s="92"/>
      <c r="P702" s="183"/>
      <c r="Q702" s="183"/>
    </row>
    <row r="703" spans="1:17" s="89" customFormat="1" ht="12">
      <c r="A703" s="90">
        <v>488</v>
      </c>
      <c r="B703" s="90">
        <v>488219142</v>
      </c>
      <c r="C703" s="89" t="s">
        <v>278</v>
      </c>
      <c r="D703" s="90">
        <v>219</v>
      </c>
      <c r="E703" s="91" t="s">
        <v>279</v>
      </c>
      <c r="F703" s="90">
        <v>142</v>
      </c>
      <c r="G703" s="89" t="s">
        <v>283</v>
      </c>
      <c r="H703" s="107">
        <v>30</v>
      </c>
      <c r="I703" s="92">
        <v>10575</v>
      </c>
      <c r="J703" s="92">
        <v>7780</v>
      </c>
      <c r="K703" s="92">
        <v>937.65</v>
      </c>
      <c r="M703" s="92">
        <f t="shared" si="20"/>
        <v>3434.5389805377145</v>
      </c>
      <c r="N703" s="92">
        <f t="shared" si="21"/>
        <v>8178.5766313835011</v>
      </c>
      <c r="O703" s="92"/>
      <c r="P703" s="183"/>
      <c r="Q703" s="183"/>
    </row>
    <row r="704" spans="1:17" s="89" customFormat="1" ht="12">
      <c r="A704" s="90">
        <v>488</v>
      </c>
      <c r="B704" s="90">
        <v>488219145</v>
      </c>
      <c r="C704" s="89" t="s">
        <v>278</v>
      </c>
      <c r="D704" s="90">
        <v>219</v>
      </c>
      <c r="E704" s="91" t="s">
        <v>279</v>
      </c>
      <c r="F704" s="90">
        <v>145</v>
      </c>
      <c r="G704" s="89" t="s">
        <v>262</v>
      </c>
      <c r="H704" s="107">
        <v>9</v>
      </c>
      <c r="I704" s="92">
        <v>10309</v>
      </c>
      <c r="J704" s="92">
        <v>2725</v>
      </c>
      <c r="K704" s="92">
        <v>937.65</v>
      </c>
      <c r="M704" s="92">
        <f t="shared" si="20"/>
        <v>327.64377761248579</v>
      </c>
      <c r="N704" s="92">
        <f t="shared" si="21"/>
        <v>3157.1285312874497</v>
      </c>
      <c r="O704" s="92"/>
      <c r="P704" s="183"/>
      <c r="Q704" s="183"/>
    </row>
    <row r="705" spans="1:17" s="89" customFormat="1" ht="12">
      <c r="A705" s="90">
        <v>488</v>
      </c>
      <c r="B705" s="90">
        <v>488219171</v>
      </c>
      <c r="C705" s="89" t="s">
        <v>278</v>
      </c>
      <c r="D705" s="90">
        <v>219</v>
      </c>
      <c r="E705" s="91" t="s">
        <v>279</v>
      </c>
      <c r="F705" s="90">
        <v>171</v>
      </c>
      <c r="G705" s="89" t="s">
        <v>263</v>
      </c>
      <c r="H705" s="107">
        <v>11</v>
      </c>
      <c r="I705" s="92">
        <v>11682</v>
      </c>
      <c r="J705" s="92">
        <v>3071</v>
      </c>
      <c r="K705" s="92">
        <v>937.65</v>
      </c>
      <c r="M705" s="92">
        <f t="shared" si="20"/>
        <v>959.83120014878295</v>
      </c>
      <c r="N705" s="92">
        <f t="shared" si="21"/>
        <v>2859.7290146970954</v>
      </c>
      <c r="O705" s="92"/>
      <c r="P705" s="183"/>
      <c r="Q705" s="183"/>
    </row>
    <row r="706" spans="1:17" s="89" customFormat="1" ht="12">
      <c r="A706" s="90">
        <v>488</v>
      </c>
      <c r="B706" s="90">
        <v>488219187</v>
      </c>
      <c r="C706" s="89" t="s">
        <v>278</v>
      </c>
      <c r="D706" s="90">
        <v>219</v>
      </c>
      <c r="E706" s="91" t="s">
        <v>279</v>
      </c>
      <c r="F706" s="90">
        <v>187</v>
      </c>
      <c r="G706" s="89" t="s">
        <v>187</v>
      </c>
      <c r="H706" s="107">
        <v>1</v>
      </c>
      <c r="I706" s="92">
        <v>10789.834786856618</v>
      </c>
      <c r="J706" s="92">
        <v>5788</v>
      </c>
      <c r="K706" s="92">
        <v>937.65</v>
      </c>
      <c r="M706" s="92">
        <f t="shared" si="20"/>
        <v>1530.8189489964279</v>
      </c>
      <c r="N706" s="92">
        <f t="shared" si="21"/>
        <v>5134.0433711841379</v>
      </c>
      <c r="O706" s="92"/>
      <c r="P706" s="183"/>
      <c r="Q706" s="183"/>
    </row>
    <row r="707" spans="1:17" s="89" customFormat="1" ht="12">
      <c r="A707" s="90">
        <v>488</v>
      </c>
      <c r="B707" s="90">
        <v>488219219</v>
      </c>
      <c r="C707" s="89" t="s">
        <v>278</v>
      </c>
      <c r="D707" s="90">
        <v>219</v>
      </c>
      <c r="E707" s="91" t="s">
        <v>279</v>
      </c>
      <c r="F707" s="90">
        <v>219</v>
      </c>
      <c r="G707" s="89" t="s">
        <v>279</v>
      </c>
      <c r="H707" s="107">
        <v>16</v>
      </c>
      <c r="I707" s="92">
        <v>11508</v>
      </c>
      <c r="J707" s="92">
        <v>5511</v>
      </c>
      <c r="K707" s="92">
        <v>937.65</v>
      </c>
      <c r="M707" s="92">
        <f t="shared" si="20"/>
        <v>2315.8002228577461</v>
      </c>
      <c r="N707" s="92">
        <f t="shared" si="21"/>
        <v>5464.8714142031349</v>
      </c>
      <c r="O707" s="92"/>
      <c r="P707" s="183"/>
      <c r="Q707" s="183"/>
    </row>
    <row r="708" spans="1:17" s="89" customFormat="1" ht="12">
      <c r="A708" s="90">
        <v>488</v>
      </c>
      <c r="B708" s="90">
        <v>488219220</v>
      </c>
      <c r="C708" s="89" t="s">
        <v>278</v>
      </c>
      <c r="D708" s="90">
        <v>219</v>
      </c>
      <c r="E708" s="91" t="s">
        <v>279</v>
      </c>
      <c r="F708" s="90">
        <v>220</v>
      </c>
      <c r="G708" s="89" t="s">
        <v>27</v>
      </c>
      <c r="H708" s="107">
        <v>1</v>
      </c>
      <c r="I708" s="92">
        <v>12092.12835327386</v>
      </c>
      <c r="J708" s="92">
        <v>5184</v>
      </c>
      <c r="K708" s="92">
        <v>937.65</v>
      </c>
      <c r="M708" s="92">
        <f t="shared" si="20"/>
        <v>2684.9353901707673</v>
      </c>
      <c r="N708" s="92">
        <f t="shared" si="21"/>
        <v>4922.3469298566342</v>
      </c>
      <c r="O708" s="92"/>
      <c r="P708" s="183"/>
      <c r="Q708" s="183"/>
    </row>
    <row r="709" spans="1:17" s="89" customFormat="1" ht="12">
      <c r="A709" s="90">
        <v>488</v>
      </c>
      <c r="B709" s="90">
        <v>488219231</v>
      </c>
      <c r="C709" s="89" t="s">
        <v>278</v>
      </c>
      <c r="D709" s="90">
        <v>219</v>
      </c>
      <c r="E709" s="91" t="s">
        <v>279</v>
      </c>
      <c r="F709" s="90">
        <v>231</v>
      </c>
      <c r="G709" s="89" t="s">
        <v>266</v>
      </c>
      <c r="H709" s="107">
        <v>24</v>
      </c>
      <c r="I709" s="92">
        <v>11442</v>
      </c>
      <c r="J709" s="92">
        <v>2724</v>
      </c>
      <c r="K709" s="92">
        <v>937.65</v>
      </c>
      <c r="M709" s="92">
        <f t="shared" si="20"/>
        <v>266.51147687971752</v>
      </c>
      <c r="N709" s="92">
        <f t="shared" si="21"/>
        <v>2904.3591228338901</v>
      </c>
      <c r="O709" s="92"/>
      <c r="P709" s="183"/>
      <c r="Q709" s="183"/>
    </row>
    <row r="710" spans="1:17" s="89" customFormat="1" ht="12">
      <c r="A710" s="90">
        <v>488</v>
      </c>
      <c r="B710" s="90">
        <v>488219239</v>
      </c>
      <c r="C710" s="89" t="s">
        <v>278</v>
      </c>
      <c r="D710" s="90">
        <v>219</v>
      </c>
      <c r="E710" s="91" t="s">
        <v>279</v>
      </c>
      <c r="F710" s="90">
        <v>239</v>
      </c>
      <c r="G710" s="89" t="s">
        <v>258</v>
      </c>
      <c r="H710" s="107">
        <v>14</v>
      </c>
      <c r="I710" s="92">
        <v>10755</v>
      </c>
      <c r="J710" s="92">
        <v>4040</v>
      </c>
      <c r="K710" s="92">
        <v>937.65</v>
      </c>
      <c r="M710" s="92">
        <f t="shared" si="20"/>
        <v>1775.2770218396217</v>
      </c>
      <c r="N710" s="92">
        <f t="shared" si="21"/>
        <v>3983.7932123973333</v>
      </c>
      <c r="O710" s="92"/>
      <c r="P710" s="183"/>
      <c r="Q710" s="183"/>
    </row>
    <row r="711" spans="1:17" s="89" customFormat="1" ht="12">
      <c r="A711" s="90">
        <v>488</v>
      </c>
      <c r="B711" s="90">
        <v>488219243</v>
      </c>
      <c r="C711" s="89" t="s">
        <v>278</v>
      </c>
      <c r="D711" s="90">
        <v>219</v>
      </c>
      <c r="E711" s="91" t="s">
        <v>279</v>
      </c>
      <c r="F711" s="90">
        <v>243</v>
      </c>
      <c r="G711" s="89" t="s">
        <v>84</v>
      </c>
      <c r="H711" s="107">
        <v>24</v>
      </c>
      <c r="I711" s="92">
        <v>11339</v>
      </c>
      <c r="J711" s="92">
        <v>2347</v>
      </c>
      <c r="K711" s="92">
        <v>937.65</v>
      </c>
      <c r="M711" s="92">
        <f t="shared" si="20"/>
        <v>1628.1190474466912</v>
      </c>
      <c r="N711" s="92">
        <f t="shared" si="21"/>
        <v>2762.3288795540375</v>
      </c>
      <c r="O711" s="92"/>
      <c r="P711" s="183"/>
      <c r="Q711" s="183"/>
    </row>
    <row r="712" spans="1:17" s="89" customFormat="1" ht="12">
      <c r="A712" s="90">
        <v>488</v>
      </c>
      <c r="B712" s="90">
        <v>488219244</v>
      </c>
      <c r="C712" s="89" t="s">
        <v>278</v>
      </c>
      <c r="D712" s="90">
        <v>219</v>
      </c>
      <c r="E712" s="91" t="s">
        <v>279</v>
      </c>
      <c r="F712" s="90">
        <v>244</v>
      </c>
      <c r="G712" s="89" t="s">
        <v>28</v>
      </c>
      <c r="H712" s="107">
        <v>211</v>
      </c>
      <c r="I712" s="92">
        <v>12211</v>
      </c>
      <c r="J712" s="92">
        <v>4403</v>
      </c>
      <c r="K712" s="92">
        <v>937.65</v>
      </c>
      <c r="M712" s="92">
        <f t="shared" si="20"/>
        <v>3160.6136763542927</v>
      </c>
      <c r="N712" s="92">
        <f t="shared" si="21"/>
        <v>4947.7678302669665</v>
      </c>
      <c r="O712" s="92"/>
      <c r="P712" s="183"/>
      <c r="Q712" s="183"/>
    </row>
    <row r="713" spans="1:17" s="89" customFormat="1" ht="12">
      <c r="A713" s="90">
        <v>488</v>
      </c>
      <c r="B713" s="90">
        <v>488219251</v>
      </c>
      <c r="C713" s="89" t="s">
        <v>278</v>
      </c>
      <c r="D713" s="90">
        <v>219</v>
      </c>
      <c r="E713" s="91" t="s">
        <v>279</v>
      </c>
      <c r="F713" s="90">
        <v>251</v>
      </c>
      <c r="G713" s="89" t="s">
        <v>250</v>
      </c>
      <c r="H713" s="107">
        <v>103</v>
      </c>
      <c r="I713" s="92">
        <v>11432</v>
      </c>
      <c r="J713" s="92">
        <v>2627</v>
      </c>
      <c r="K713" s="92">
        <v>937.65</v>
      </c>
      <c r="M713" s="92">
        <f t="shared" si="20"/>
        <v>1614.2778131049454</v>
      </c>
      <c r="N713" s="92">
        <f t="shared" si="21"/>
        <v>3171.3958436694193</v>
      </c>
      <c r="O713" s="92"/>
      <c r="P713" s="183"/>
      <c r="Q713" s="183"/>
    </row>
    <row r="714" spans="1:17" s="89" customFormat="1" ht="12">
      <c r="A714" s="90">
        <v>488</v>
      </c>
      <c r="B714" s="90">
        <v>488219264</v>
      </c>
      <c r="C714" s="89" t="s">
        <v>278</v>
      </c>
      <c r="D714" s="90">
        <v>219</v>
      </c>
      <c r="E714" s="91" t="s">
        <v>279</v>
      </c>
      <c r="F714" s="90">
        <v>264</v>
      </c>
      <c r="G714" s="89" t="s">
        <v>284</v>
      </c>
      <c r="H714" s="107">
        <v>22</v>
      </c>
      <c r="I714" s="92">
        <v>10520</v>
      </c>
      <c r="J714" s="92">
        <v>4240</v>
      </c>
      <c r="K714" s="92">
        <v>937.65</v>
      </c>
      <c r="M714" s="92">
        <f t="shared" ref="M714:M777" si="22">IF(VLOOKUP(F714,rabovefnd,16)&lt;100,0,((VLOOKUP(F714,rabovefnd,16)/100*I714)-I714))</f>
        <v>1891.2547622308521</v>
      </c>
      <c r="N714" s="92">
        <f t="shared" ref="N714:N777" si="23">IF(VLOOKUP(F714,rabovefnd,17)&lt;100,0,((VLOOKUP(F714,rabovefnd,17)/100)*I714)-I714)</f>
        <v>4744.9215297177852</v>
      </c>
      <c r="O714" s="92"/>
      <c r="P714" s="183"/>
      <c r="Q714" s="183"/>
    </row>
    <row r="715" spans="1:17" s="89" customFormat="1" ht="12">
      <c r="A715" s="90">
        <v>488</v>
      </c>
      <c r="B715" s="90">
        <v>488219285</v>
      </c>
      <c r="C715" s="89" t="s">
        <v>278</v>
      </c>
      <c r="D715" s="90">
        <v>219</v>
      </c>
      <c r="E715" s="91" t="s">
        <v>279</v>
      </c>
      <c r="F715" s="90">
        <v>285</v>
      </c>
      <c r="G715" s="89" t="s">
        <v>29</v>
      </c>
      <c r="H715" s="107">
        <v>1</v>
      </c>
      <c r="I715" s="92">
        <v>13938</v>
      </c>
      <c r="J715" s="92">
        <v>3949</v>
      </c>
      <c r="K715" s="92">
        <v>937.65</v>
      </c>
      <c r="M715" s="92">
        <f t="shared" si="22"/>
        <v>1703.9970736985961</v>
      </c>
      <c r="N715" s="92">
        <f t="shared" si="23"/>
        <v>4268.8336433260374</v>
      </c>
      <c r="O715" s="92"/>
      <c r="P715" s="183"/>
      <c r="Q715" s="183"/>
    </row>
    <row r="716" spans="1:17" s="89" customFormat="1" ht="12">
      <c r="A716" s="90">
        <v>488</v>
      </c>
      <c r="B716" s="90">
        <v>488219293</v>
      </c>
      <c r="C716" s="89" t="s">
        <v>278</v>
      </c>
      <c r="D716" s="90">
        <v>219</v>
      </c>
      <c r="E716" s="91" t="s">
        <v>279</v>
      </c>
      <c r="F716" s="90">
        <v>293</v>
      </c>
      <c r="G716" s="89" t="s">
        <v>177</v>
      </c>
      <c r="H716" s="107">
        <v>3</v>
      </c>
      <c r="I716" s="92">
        <v>14904</v>
      </c>
      <c r="J716" s="92">
        <v>896</v>
      </c>
      <c r="K716" s="92">
        <v>937.65</v>
      </c>
      <c r="M716" s="92">
        <f t="shared" si="22"/>
        <v>0</v>
      </c>
      <c r="N716" s="92">
        <f t="shared" si="23"/>
        <v>1279.8886189054047</v>
      </c>
      <c r="O716" s="92"/>
      <c r="P716" s="183"/>
      <c r="Q716" s="183"/>
    </row>
    <row r="717" spans="1:17" s="89" customFormat="1" ht="12">
      <c r="A717" s="90">
        <v>488</v>
      </c>
      <c r="B717" s="90">
        <v>488219308</v>
      </c>
      <c r="C717" s="89" t="s">
        <v>278</v>
      </c>
      <c r="D717" s="90">
        <v>219</v>
      </c>
      <c r="E717" s="91" t="s">
        <v>279</v>
      </c>
      <c r="F717" s="90">
        <v>308</v>
      </c>
      <c r="G717" s="89" t="s">
        <v>21</v>
      </c>
      <c r="H717" s="107">
        <v>1</v>
      </c>
      <c r="I717" s="92">
        <v>13743.214285784894</v>
      </c>
      <c r="J717" s="92">
        <v>6855</v>
      </c>
      <c r="K717" s="92">
        <v>937.65</v>
      </c>
      <c r="M717" s="92">
        <f t="shared" si="22"/>
        <v>6792.2027758369604</v>
      </c>
      <c r="N717" s="92">
        <f t="shared" si="23"/>
        <v>8891.0917891335503</v>
      </c>
      <c r="O717" s="92"/>
      <c r="P717" s="183"/>
      <c r="Q717" s="183"/>
    </row>
    <row r="718" spans="1:17" s="89" customFormat="1" ht="12">
      <c r="A718" s="90">
        <v>488</v>
      </c>
      <c r="B718" s="90">
        <v>488219336</v>
      </c>
      <c r="C718" s="89" t="s">
        <v>278</v>
      </c>
      <c r="D718" s="90">
        <v>219</v>
      </c>
      <c r="E718" s="91" t="s">
        <v>279</v>
      </c>
      <c r="F718" s="90">
        <v>336</v>
      </c>
      <c r="G718" s="89" t="s">
        <v>31</v>
      </c>
      <c r="H718" s="107">
        <v>282</v>
      </c>
      <c r="I718" s="92">
        <v>11124</v>
      </c>
      <c r="J718" s="92">
        <v>2413</v>
      </c>
      <c r="K718" s="92">
        <v>937.65</v>
      </c>
      <c r="M718" s="92">
        <f t="shared" si="22"/>
        <v>0</v>
      </c>
      <c r="N718" s="92">
        <f t="shared" si="23"/>
        <v>2940.2820791592076</v>
      </c>
      <c r="O718" s="92"/>
      <c r="P718" s="183"/>
      <c r="Q718" s="183"/>
    </row>
    <row r="719" spans="1:17" s="89" customFormat="1" ht="12">
      <c r="A719" s="90">
        <v>488</v>
      </c>
      <c r="B719" s="90">
        <v>488219625</v>
      </c>
      <c r="C719" s="89" t="s">
        <v>278</v>
      </c>
      <c r="D719" s="90">
        <v>219</v>
      </c>
      <c r="E719" s="91" t="s">
        <v>279</v>
      </c>
      <c r="F719" s="90">
        <v>625</v>
      </c>
      <c r="G719" s="89" t="s">
        <v>96</v>
      </c>
      <c r="H719" s="107">
        <v>5</v>
      </c>
      <c r="I719" s="92">
        <v>11011</v>
      </c>
      <c r="J719" s="92">
        <v>1592</v>
      </c>
      <c r="K719" s="92">
        <v>937.65</v>
      </c>
      <c r="M719" s="92">
        <f t="shared" si="22"/>
        <v>1459.2419430457339</v>
      </c>
      <c r="N719" s="92">
        <f t="shared" si="23"/>
        <v>2078.6235814378433</v>
      </c>
      <c r="O719" s="92"/>
      <c r="P719" s="183"/>
      <c r="Q719" s="183"/>
    </row>
    <row r="720" spans="1:17" s="89" customFormat="1" ht="12">
      <c r="A720" s="90">
        <v>488</v>
      </c>
      <c r="B720" s="90">
        <v>488219760</v>
      </c>
      <c r="C720" s="89" t="s">
        <v>278</v>
      </c>
      <c r="D720" s="90">
        <v>219</v>
      </c>
      <c r="E720" s="91" t="s">
        <v>279</v>
      </c>
      <c r="F720" s="90">
        <v>760</v>
      </c>
      <c r="G720" s="89" t="s">
        <v>270</v>
      </c>
      <c r="H720" s="107">
        <v>7</v>
      </c>
      <c r="I720" s="92">
        <v>10771</v>
      </c>
      <c r="J720" s="92">
        <v>2457</v>
      </c>
      <c r="K720" s="92">
        <v>937.65</v>
      </c>
      <c r="M720" s="92">
        <f t="shared" si="22"/>
        <v>477.04922896214703</v>
      </c>
      <c r="N720" s="92">
        <f t="shared" si="23"/>
        <v>2111.7817214047427</v>
      </c>
      <c r="O720" s="92"/>
      <c r="P720" s="183"/>
      <c r="Q720" s="183"/>
    </row>
    <row r="721" spans="1:17" s="89" customFormat="1" ht="12">
      <c r="A721" s="90">
        <v>488</v>
      </c>
      <c r="B721" s="90">
        <v>488219780</v>
      </c>
      <c r="C721" s="89" t="s">
        <v>278</v>
      </c>
      <c r="D721" s="90">
        <v>219</v>
      </c>
      <c r="E721" s="91" t="s">
        <v>279</v>
      </c>
      <c r="F721" s="90">
        <v>780</v>
      </c>
      <c r="G721" s="89" t="s">
        <v>251</v>
      </c>
      <c r="H721" s="107">
        <v>44</v>
      </c>
      <c r="I721" s="92">
        <v>10974</v>
      </c>
      <c r="J721" s="92">
        <v>2091</v>
      </c>
      <c r="K721" s="92">
        <v>937.65</v>
      </c>
      <c r="M721" s="92">
        <f t="shared" si="22"/>
        <v>213.67544055697726</v>
      </c>
      <c r="N721" s="92">
        <f t="shared" si="23"/>
        <v>2010.8689718265596</v>
      </c>
      <c r="O721" s="92"/>
      <c r="P721" s="183"/>
      <c r="Q721" s="183"/>
    </row>
    <row r="722" spans="1:17" s="89" customFormat="1" ht="12">
      <c r="A722" s="90">
        <v>489</v>
      </c>
      <c r="B722" s="90">
        <v>489020020</v>
      </c>
      <c r="C722" s="89" t="s">
        <v>285</v>
      </c>
      <c r="D722" s="90">
        <v>20</v>
      </c>
      <c r="E722" s="91" t="s">
        <v>131</v>
      </c>
      <c r="F722" s="90">
        <v>20</v>
      </c>
      <c r="G722" s="89" t="s">
        <v>131</v>
      </c>
      <c r="H722" s="107">
        <v>200</v>
      </c>
      <c r="I722" s="92">
        <v>11828</v>
      </c>
      <c r="J722" s="92">
        <v>3283</v>
      </c>
      <c r="K722" s="92">
        <v>937.65</v>
      </c>
      <c r="M722" s="92">
        <f t="shared" si="22"/>
        <v>1914.8869950597109</v>
      </c>
      <c r="N722" s="92">
        <f t="shared" si="23"/>
        <v>3420.720506595555</v>
      </c>
      <c r="O722" s="92"/>
      <c r="P722" s="183"/>
      <c r="Q722" s="183"/>
    </row>
    <row r="723" spans="1:17" s="89" customFormat="1" ht="12">
      <c r="A723" s="90">
        <v>489</v>
      </c>
      <c r="B723" s="90">
        <v>489020036</v>
      </c>
      <c r="C723" s="89" t="s">
        <v>285</v>
      </c>
      <c r="D723" s="90">
        <v>20</v>
      </c>
      <c r="E723" s="91" t="s">
        <v>131</v>
      </c>
      <c r="F723" s="90">
        <v>36</v>
      </c>
      <c r="G723" s="89" t="s">
        <v>132</v>
      </c>
      <c r="H723" s="107">
        <v>103</v>
      </c>
      <c r="I723" s="92">
        <v>11461</v>
      </c>
      <c r="J723" s="92">
        <v>3747</v>
      </c>
      <c r="K723" s="92">
        <v>937.65</v>
      </c>
      <c r="M723" s="92">
        <f t="shared" si="22"/>
        <v>2886.325512995807</v>
      </c>
      <c r="N723" s="92">
        <f t="shared" si="23"/>
        <v>5046.8380234158503</v>
      </c>
      <c r="O723" s="92"/>
      <c r="P723" s="183"/>
      <c r="Q723" s="183"/>
    </row>
    <row r="724" spans="1:17" s="89" customFormat="1" ht="12">
      <c r="A724" s="90">
        <v>489</v>
      </c>
      <c r="B724" s="90">
        <v>489020052</v>
      </c>
      <c r="C724" s="89" t="s">
        <v>285</v>
      </c>
      <c r="D724" s="90">
        <v>20</v>
      </c>
      <c r="E724" s="91" t="s">
        <v>131</v>
      </c>
      <c r="F724" s="90">
        <v>52</v>
      </c>
      <c r="G724" s="89" t="s">
        <v>259</v>
      </c>
      <c r="H724" s="107">
        <v>6</v>
      </c>
      <c r="I724" s="92">
        <v>11565</v>
      </c>
      <c r="J724" s="92">
        <v>3696</v>
      </c>
      <c r="K724" s="92">
        <v>937.65</v>
      </c>
      <c r="M724" s="92">
        <f t="shared" si="22"/>
        <v>2559.8553385796258</v>
      </c>
      <c r="N724" s="92">
        <f t="shared" si="23"/>
        <v>3747.3946644938987</v>
      </c>
      <c r="O724" s="92"/>
      <c r="P724" s="183"/>
      <c r="Q724" s="183"/>
    </row>
    <row r="725" spans="1:17" s="89" customFormat="1" ht="12">
      <c r="A725" s="90">
        <v>489</v>
      </c>
      <c r="B725" s="90">
        <v>489020096</v>
      </c>
      <c r="C725" s="89" t="s">
        <v>285</v>
      </c>
      <c r="D725" s="90">
        <v>20</v>
      </c>
      <c r="E725" s="91" t="s">
        <v>131</v>
      </c>
      <c r="F725" s="90">
        <v>96</v>
      </c>
      <c r="G725" s="89" t="s">
        <v>216</v>
      </c>
      <c r="H725" s="107">
        <v>99</v>
      </c>
      <c r="I725" s="92">
        <v>11615</v>
      </c>
      <c r="J725" s="92">
        <v>6322</v>
      </c>
      <c r="K725" s="92">
        <v>937.65</v>
      </c>
      <c r="M725" s="92">
        <f t="shared" si="22"/>
        <v>4602.3698742694578</v>
      </c>
      <c r="N725" s="92">
        <f t="shared" si="23"/>
        <v>6279.7861795233875</v>
      </c>
      <c r="O725" s="92"/>
      <c r="P725" s="183"/>
      <c r="Q725" s="183"/>
    </row>
    <row r="726" spans="1:17" s="89" customFormat="1" ht="12">
      <c r="A726" s="90">
        <v>489</v>
      </c>
      <c r="B726" s="90">
        <v>489020172</v>
      </c>
      <c r="C726" s="89" t="s">
        <v>285</v>
      </c>
      <c r="D726" s="90">
        <v>20</v>
      </c>
      <c r="E726" s="91" t="s">
        <v>131</v>
      </c>
      <c r="F726" s="90">
        <v>172</v>
      </c>
      <c r="G726" s="89" t="s">
        <v>264</v>
      </c>
      <c r="H726" s="107">
        <v>48</v>
      </c>
      <c r="I726" s="92">
        <v>11138</v>
      </c>
      <c r="J726" s="92">
        <v>6612</v>
      </c>
      <c r="K726" s="92">
        <v>937.65</v>
      </c>
      <c r="M726" s="92">
        <f t="shared" si="22"/>
        <v>4410.7214576595852</v>
      </c>
      <c r="N726" s="92">
        <f t="shared" si="23"/>
        <v>7297.7915794010769</v>
      </c>
      <c r="O726" s="92"/>
      <c r="P726" s="183"/>
      <c r="Q726" s="183"/>
    </row>
    <row r="727" spans="1:17" s="89" customFormat="1" ht="12">
      <c r="A727" s="90">
        <v>489</v>
      </c>
      <c r="B727" s="90">
        <v>489020201</v>
      </c>
      <c r="C727" s="89" t="s">
        <v>285</v>
      </c>
      <c r="D727" s="90">
        <v>20</v>
      </c>
      <c r="E727" s="91" t="s">
        <v>131</v>
      </c>
      <c r="F727" s="90">
        <v>201</v>
      </c>
      <c r="G727" s="89" t="s">
        <v>10</v>
      </c>
      <c r="H727" s="107">
        <v>1</v>
      </c>
      <c r="I727" s="92">
        <v>15446</v>
      </c>
      <c r="J727" s="92">
        <v>0</v>
      </c>
      <c r="K727" s="92">
        <v>937.65</v>
      </c>
      <c r="M727" s="92">
        <f t="shared" si="22"/>
        <v>0</v>
      </c>
      <c r="N727" s="92">
        <f t="shared" si="23"/>
        <v>850.05142674238596</v>
      </c>
      <c r="O727" s="92"/>
      <c r="P727" s="183"/>
      <c r="Q727" s="183"/>
    </row>
    <row r="728" spans="1:17" s="89" customFormat="1" ht="12">
      <c r="A728" s="90">
        <v>489</v>
      </c>
      <c r="B728" s="90">
        <v>489020239</v>
      </c>
      <c r="C728" s="89" t="s">
        <v>285</v>
      </c>
      <c r="D728" s="90">
        <v>20</v>
      </c>
      <c r="E728" s="91" t="s">
        <v>131</v>
      </c>
      <c r="F728" s="90">
        <v>239</v>
      </c>
      <c r="G728" s="89" t="s">
        <v>258</v>
      </c>
      <c r="H728" s="107">
        <v>63</v>
      </c>
      <c r="I728" s="92">
        <v>11159</v>
      </c>
      <c r="J728" s="92">
        <v>4192</v>
      </c>
      <c r="K728" s="92">
        <v>937.65</v>
      </c>
      <c r="M728" s="92">
        <f t="shared" si="22"/>
        <v>1841.9633925344806</v>
      </c>
      <c r="N728" s="92">
        <f t="shared" si="23"/>
        <v>4133.4401168890599</v>
      </c>
      <c r="O728" s="92"/>
      <c r="P728" s="183"/>
      <c r="Q728" s="183"/>
    </row>
    <row r="729" spans="1:17" s="89" customFormat="1" ht="12">
      <c r="A729" s="90">
        <v>489</v>
      </c>
      <c r="B729" s="90">
        <v>489020242</v>
      </c>
      <c r="C729" s="89" t="s">
        <v>285</v>
      </c>
      <c r="D729" s="90">
        <v>20</v>
      </c>
      <c r="E729" s="91" t="s">
        <v>131</v>
      </c>
      <c r="F729" s="90">
        <v>242</v>
      </c>
      <c r="G729" s="89" t="s">
        <v>286</v>
      </c>
      <c r="H729" s="107">
        <v>4</v>
      </c>
      <c r="I729" s="92">
        <v>15345</v>
      </c>
      <c r="J729" s="92">
        <v>62417</v>
      </c>
      <c r="K729" s="92">
        <v>937.65</v>
      </c>
      <c r="M729" s="92">
        <f t="shared" si="22"/>
        <v>30967.443623115272</v>
      </c>
      <c r="N729" s="92">
        <f t="shared" si="23"/>
        <v>43024.452364820296</v>
      </c>
      <c r="O729" s="92"/>
      <c r="P729" s="183"/>
      <c r="Q729" s="183"/>
    </row>
    <row r="730" spans="1:17" s="89" customFormat="1" ht="12">
      <c r="A730" s="90">
        <v>489</v>
      </c>
      <c r="B730" s="90">
        <v>489020261</v>
      </c>
      <c r="C730" s="89" t="s">
        <v>285</v>
      </c>
      <c r="D730" s="90">
        <v>20</v>
      </c>
      <c r="E730" s="91" t="s">
        <v>131</v>
      </c>
      <c r="F730" s="90">
        <v>261</v>
      </c>
      <c r="G730" s="89" t="s">
        <v>133</v>
      </c>
      <c r="H730" s="107">
        <v>180</v>
      </c>
      <c r="I730" s="92">
        <v>11104</v>
      </c>
      <c r="J730" s="92">
        <v>7042</v>
      </c>
      <c r="K730" s="92">
        <v>937.65</v>
      </c>
      <c r="M730" s="92">
        <f t="shared" si="22"/>
        <v>2869.9393554903418</v>
      </c>
      <c r="N730" s="92">
        <f t="shared" si="23"/>
        <v>6786.0772337517919</v>
      </c>
      <c r="O730" s="92"/>
      <c r="P730" s="183"/>
      <c r="Q730" s="183"/>
    </row>
    <row r="731" spans="1:17" s="89" customFormat="1" ht="12">
      <c r="A731" s="90">
        <v>489</v>
      </c>
      <c r="B731" s="90">
        <v>489020300</v>
      </c>
      <c r="C731" s="89" t="s">
        <v>285</v>
      </c>
      <c r="D731" s="90">
        <v>20</v>
      </c>
      <c r="E731" s="91" t="s">
        <v>131</v>
      </c>
      <c r="F731" s="90">
        <v>300</v>
      </c>
      <c r="G731" s="89" t="s">
        <v>134</v>
      </c>
      <c r="H731" s="107">
        <v>3</v>
      </c>
      <c r="I731" s="92">
        <v>12258</v>
      </c>
      <c r="J731" s="92">
        <v>23160</v>
      </c>
      <c r="K731" s="92">
        <v>937.65</v>
      </c>
      <c r="M731" s="92">
        <f t="shared" si="22"/>
        <v>17743.550003539469</v>
      </c>
      <c r="N731" s="92">
        <f t="shared" si="23"/>
        <v>29054.275804223718</v>
      </c>
      <c r="O731" s="92"/>
      <c r="P731" s="183"/>
      <c r="Q731" s="183"/>
    </row>
    <row r="732" spans="1:17" s="89" customFormat="1" ht="12">
      <c r="A732" s="90">
        <v>489</v>
      </c>
      <c r="B732" s="90">
        <v>489020310</v>
      </c>
      <c r="C732" s="89" t="s">
        <v>285</v>
      </c>
      <c r="D732" s="90">
        <v>20</v>
      </c>
      <c r="E732" s="91" t="s">
        <v>131</v>
      </c>
      <c r="F732" s="90">
        <v>310</v>
      </c>
      <c r="G732" s="89" t="s">
        <v>267</v>
      </c>
      <c r="H732" s="107">
        <v>20</v>
      </c>
      <c r="I732" s="92">
        <v>11041</v>
      </c>
      <c r="J732" s="92">
        <v>1142</v>
      </c>
      <c r="K732" s="92">
        <v>937.65</v>
      </c>
      <c r="M732" s="92">
        <f t="shared" si="22"/>
        <v>239.80502584478927</v>
      </c>
      <c r="N732" s="92">
        <f t="shared" si="23"/>
        <v>2854.3250645499065</v>
      </c>
      <c r="O732" s="92"/>
      <c r="P732" s="183"/>
      <c r="Q732" s="183"/>
    </row>
    <row r="733" spans="1:17" s="89" customFormat="1" ht="12">
      <c r="A733" s="90">
        <v>489</v>
      </c>
      <c r="B733" s="90">
        <v>489020645</v>
      </c>
      <c r="C733" s="89" t="s">
        <v>285</v>
      </c>
      <c r="D733" s="90">
        <v>20</v>
      </c>
      <c r="E733" s="91" t="s">
        <v>131</v>
      </c>
      <c r="F733" s="90">
        <v>645</v>
      </c>
      <c r="G733" s="89" t="s">
        <v>135</v>
      </c>
      <c r="H733" s="107">
        <v>77</v>
      </c>
      <c r="I733" s="92">
        <v>11987</v>
      </c>
      <c r="J733" s="92">
        <v>4574</v>
      </c>
      <c r="K733" s="92">
        <v>937.65</v>
      </c>
      <c r="M733" s="92">
        <f t="shared" si="22"/>
        <v>3688.205592072105</v>
      </c>
      <c r="N733" s="92">
        <f t="shared" si="23"/>
        <v>5080.2641045279379</v>
      </c>
      <c r="O733" s="92"/>
      <c r="P733" s="183"/>
      <c r="Q733" s="183"/>
    </row>
    <row r="734" spans="1:17" s="89" customFormat="1" ht="12">
      <c r="A734" s="90">
        <v>489</v>
      </c>
      <c r="B734" s="90">
        <v>489020660</v>
      </c>
      <c r="C734" s="89" t="s">
        <v>285</v>
      </c>
      <c r="D734" s="90">
        <v>20</v>
      </c>
      <c r="E734" s="91" t="s">
        <v>131</v>
      </c>
      <c r="F734" s="90">
        <v>660</v>
      </c>
      <c r="G734" s="89" t="s">
        <v>136</v>
      </c>
      <c r="H734" s="107">
        <v>12</v>
      </c>
      <c r="I734" s="92">
        <v>11381</v>
      </c>
      <c r="J734" s="92">
        <v>9217</v>
      </c>
      <c r="K734" s="92">
        <v>937.65</v>
      </c>
      <c r="M734" s="92">
        <f t="shared" si="22"/>
        <v>8465.681880451757</v>
      </c>
      <c r="N734" s="92">
        <f t="shared" si="23"/>
        <v>10477.314154897562</v>
      </c>
      <c r="O734" s="92"/>
      <c r="P734" s="183"/>
      <c r="Q734" s="183"/>
    </row>
    <row r="735" spans="1:17" s="89" customFormat="1" ht="12">
      <c r="A735" s="90">
        <v>489</v>
      </c>
      <c r="B735" s="90">
        <v>489020712</v>
      </c>
      <c r="C735" s="89" t="s">
        <v>285</v>
      </c>
      <c r="D735" s="90">
        <v>20</v>
      </c>
      <c r="E735" s="91" t="s">
        <v>131</v>
      </c>
      <c r="F735" s="90">
        <v>712</v>
      </c>
      <c r="G735" s="89" t="s">
        <v>130</v>
      </c>
      <c r="H735" s="107">
        <v>34</v>
      </c>
      <c r="I735" s="92">
        <v>11538</v>
      </c>
      <c r="J735" s="92">
        <v>8086</v>
      </c>
      <c r="K735" s="92">
        <v>937.65</v>
      </c>
      <c r="M735" s="92">
        <f t="shared" si="22"/>
        <v>5553.9439402424832</v>
      </c>
      <c r="N735" s="92">
        <f t="shared" si="23"/>
        <v>8534.5740160616297</v>
      </c>
      <c r="O735" s="92"/>
      <c r="P735" s="183"/>
      <c r="Q735" s="183"/>
    </row>
    <row r="736" spans="1:17" s="89" customFormat="1" ht="12">
      <c r="A736" s="90">
        <v>491</v>
      </c>
      <c r="B736" s="90">
        <v>491095072</v>
      </c>
      <c r="C736" s="89" t="s">
        <v>287</v>
      </c>
      <c r="D736" s="90">
        <v>95</v>
      </c>
      <c r="E736" s="91" t="s">
        <v>288</v>
      </c>
      <c r="F736" s="90">
        <v>72</v>
      </c>
      <c r="G736" s="89" t="s">
        <v>289</v>
      </c>
      <c r="H736" s="107">
        <v>4</v>
      </c>
      <c r="I736" s="92">
        <v>13379</v>
      </c>
      <c r="J736" s="92">
        <v>3016</v>
      </c>
      <c r="K736" s="92">
        <v>937.65</v>
      </c>
      <c r="M736" s="92">
        <f t="shared" si="22"/>
        <v>811.78724448340472</v>
      </c>
      <c r="N736" s="92">
        <f t="shared" si="23"/>
        <v>3168.307872778867</v>
      </c>
      <c r="O736" s="92"/>
      <c r="P736" s="183"/>
      <c r="Q736" s="183"/>
    </row>
    <row r="737" spans="1:17" s="89" customFormat="1" ht="12">
      <c r="A737" s="90">
        <v>491</v>
      </c>
      <c r="B737" s="90">
        <v>491095094</v>
      </c>
      <c r="C737" s="89" t="s">
        <v>287</v>
      </c>
      <c r="D737" s="90">
        <v>95</v>
      </c>
      <c r="E737" s="91" t="s">
        <v>288</v>
      </c>
      <c r="F737" s="90">
        <v>94</v>
      </c>
      <c r="G737" s="89" t="s">
        <v>298</v>
      </c>
      <c r="H737" s="107">
        <v>2</v>
      </c>
      <c r="I737" s="92">
        <v>9132</v>
      </c>
      <c r="J737" s="92">
        <v>640</v>
      </c>
      <c r="K737" s="92">
        <v>937.65</v>
      </c>
      <c r="M737" s="92">
        <f t="shared" si="22"/>
        <v>469.83853314009139</v>
      </c>
      <c r="N737" s="92">
        <f t="shared" si="23"/>
        <v>1313.4510624124596</v>
      </c>
      <c r="O737" s="92"/>
      <c r="P737" s="183"/>
      <c r="Q737" s="183"/>
    </row>
    <row r="738" spans="1:17" s="89" customFormat="1" ht="12">
      <c r="A738" s="90">
        <v>491</v>
      </c>
      <c r="B738" s="90">
        <v>491095095</v>
      </c>
      <c r="C738" s="89" t="s">
        <v>287</v>
      </c>
      <c r="D738" s="90">
        <v>95</v>
      </c>
      <c r="E738" s="91" t="s">
        <v>288</v>
      </c>
      <c r="F738" s="90">
        <v>95</v>
      </c>
      <c r="G738" s="89" t="s">
        <v>288</v>
      </c>
      <c r="H738" s="107">
        <v>1287</v>
      </c>
      <c r="I738" s="92">
        <v>12272</v>
      </c>
      <c r="J738" s="92">
        <v>0</v>
      </c>
      <c r="K738" s="92">
        <v>937.65</v>
      </c>
      <c r="M738" s="92">
        <f t="shared" si="22"/>
        <v>0</v>
      </c>
      <c r="N738" s="92">
        <f t="shared" si="23"/>
        <v>744.37529893493047</v>
      </c>
      <c r="O738" s="92"/>
      <c r="P738" s="183"/>
      <c r="Q738" s="183"/>
    </row>
    <row r="739" spans="1:17" s="89" customFormat="1" ht="12">
      <c r="A739" s="90">
        <v>491</v>
      </c>
      <c r="B739" s="90">
        <v>491095201</v>
      </c>
      <c r="C739" s="89" t="s">
        <v>287</v>
      </c>
      <c r="D739" s="90">
        <v>95</v>
      </c>
      <c r="E739" s="91" t="s">
        <v>288</v>
      </c>
      <c r="F739" s="90">
        <v>201</v>
      </c>
      <c r="G739" s="89" t="s">
        <v>10</v>
      </c>
      <c r="H739" s="107">
        <v>5</v>
      </c>
      <c r="I739" s="92">
        <v>13176</v>
      </c>
      <c r="J739" s="92">
        <v>0</v>
      </c>
      <c r="K739" s="92">
        <v>937.65</v>
      </c>
      <c r="M739" s="92">
        <f t="shared" si="22"/>
        <v>0</v>
      </c>
      <c r="N739" s="92">
        <f t="shared" si="23"/>
        <v>725.12479598327445</v>
      </c>
      <c r="O739" s="92"/>
      <c r="P739" s="183"/>
      <c r="Q739" s="183"/>
    </row>
    <row r="740" spans="1:17" s="89" customFormat="1" ht="12">
      <c r="A740" s="90">
        <v>491</v>
      </c>
      <c r="B740" s="90">
        <v>491095218</v>
      </c>
      <c r="C740" s="89" t="s">
        <v>287</v>
      </c>
      <c r="D740" s="90">
        <v>95</v>
      </c>
      <c r="E740" s="91" t="s">
        <v>288</v>
      </c>
      <c r="F740" s="90">
        <v>218</v>
      </c>
      <c r="G740" s="89" t="s">
        <v>174</v>
      </c>
      <c r="H740" s="107">
        <v>2</v>
      </c>
      <c r="I740" s="92">
        <v>14278</v>
      </c>
      <c r="J740" s="92">
        <v>5106</v>
      </c>
      <c r="K740" s="92">
        <v>937.65</v>
      </c>
      <c r="M740" s="92">
        <f t="shared" si="22"/>
        <v>2056.5254072811331</v>
      </c>
      <c r="N740" s="92">
        <f t="shared" si="23"/>
        <v>4717.6862996526652</v>
      </c>
      <c r="O740" s="92"/>
      <c r="P740" s="183"/>
      <c r="Q740" s="183"/>
    </row>
    <row r="741" spans="1:17" s="89" customFormat="1" ht="12">
      <c r="A741" s="90">
        <v>491</v>
      </c>
      <c r="B741" s="90">
        <v>491095265</v>
      </c>
      <c r="C741" s="89" t="s">
        <v>287</v>
      </c>
      <c r="D741" s="90">
        <v>95</v>
      </c>
      <c r="E741" s="91" t="s">
        <v>288</v>
      </c>
      <c r="F741" s="90">
        <v>265</v>
      </c>
      <c r="G741" s="89" t="s">
        <v>397</v>
      </c>
      <c r="H741" s="107">
        <v>2</v>
      </c>
      <c r="I741" s="92">
        <v>10675.913042850263</v>
      </c>
      <c r="J741" s="92">
        <v>4503</v>
      </c>
      <c r="K741" s="92">
        <v>937.65</v>
      </c>
      <c r="M741" s="92">
        <f t="shared" si="22"/>
        <v>2629.5429564262322</v>
      </c>
      <c r="N741" s="92">
        <f t="shared" si="23"/>
        <v>5915.7799783841565</v>
      </c>
      <c r="O741" s="92"/>
      <c r="P741" s="183"/>
      <c r="Q741" s="183"/>
    </row>
    <row r="742" spans="1:17" s="89" customFormat="1" ht="12">
      <c r="A742" s="90">
        <v>491</v>
      </c>
      <c r="B742" s="90">
        <v>491095273</v>
      </c>
      <c r="C742" s="89" t="s">
        <v>287</v>
      </c>
      <c r="D742" s="90">
        <v>95</v>
      </c>
      <c r="E742" s="91" t="s">
        <v>288</v>
      </c>
      <c r="F742" s="90">
        <v>273</v>
      </c>
      <c r="G742" s="89" t="s">
        <v>290</v>
      </c>
      <c r="H742" s="107">
        <v>6</v>
      </c>
      <c r="I742" s="92">
        <v>9255</v>
      </c>
      <c r="J742" s="92">
        <v>2954</v>
      </c>
      <c r="K742" s="92">
        <v>937.65</v>
      </c>
      <c r="M742" s="92">
        <f t="shared" si="22"/>
        <v>2458.8961497597393</v>
      </c>
      <c r="N742" s="92">
        <f t="shared" si="23"/>
        <v>3819.9622353863433</v>
      </c>
      <c r="O742" s="92"/>
      <c r="P742" s="183"/>
      <c r="Q742" s="183"/>
    </row>
    <row r="743" spans="1:17" s="89" customFormat="1" ht="12">
      <c r="A743" s="90">
        <v>491</v>
      </c>
      <c r="B743" s="90">
        <v>491095292</v>
      </c>
      <c r="C743" s="89" t="s">
        <v>287</v>
      </c>
      <c r="D743" s="90">
        <v>95</v>
      </c>
      <c r="E743" s="91" t="s">
        <v>288</v>
      </c>
      <c r="F743" s="90">
        <v>292</v>
      </c>
      <c r="G743" s="89" t="s">
        <v>291</v>
      </c>
      <c r="H743" s="107">
        <v>8</v>
      </c>
      <c r="I743" s="92">
        <v>10266</v>
      </c>
      <c r="J743" s="92">
        <v>1785</v>
      </c>
      <c r="K743" s="92">
        <v>937.65</v>
      </c>
      <c r="M743" s="92">
        <f t="shared" si="22"/>
        <v>857.18069718699371</v>
      </c>
      <c r="N743" s="92">
        <f t="shared" si="23"/>
        <v>2127.3478112847279</v>
      </c>
      <c r="O743" s="92"/>
      <c r="P743" s="183"/>
      <c r="Q743" s="183"/>
    </row>
    <row r="744" spans="1:17" s="89" customFormat="1" ht="12">
      <c r="A744" s="90">
        <v>491</v>
      </c>
      <c r="B744" s="90">
        <v>491095331</v>
      </c>
      <c r="C744" s="89" t="s">
        <v>287</v>
      </c>
      <c r="D744" s="90">
        <v>95</v>
      </c>
      <c r="E744" s="91" t="s">
        <v>288</v>
      </c>
      <c r="F744" s="90">
        <v>331</v>
      </c>
      <c r="G744" s="89" t="s">
        <v>292</v>
      </c>
      <c r="H744" s="107">
        <v>30</v>
      </c>
      <c r="I744" s="92">
        <v>10785</v>
      </c>
      <c r="J744" s="92">
        <v>3686</v>
      </c>
      <c r="K744" s="92">
        <v>937.65</v>
      </c>
      <c r="M744" s="92">
        <f t="shared" si="22"/>
        <v>874.45533643828821</v>
      </c>
      <c r="N744" s="92">
        <f t="shared" si="23"/>
        <v>3825.5839962923419</v>
      </c>
      <c r="O744" s="92"/>
      <c r="P744" s="183"/>
      <c r="Q744" s="183"/>
    </row>
    <row r="745" spans="1:17" s="89" customFormat="1" ht="12">
      <c r="A745" s="90">
        <v>491</v>
      </c>
      <c r="B745" s="90">
        <v>491095650</v>
      </c>
      <c r="C745" s="89" t="s">
        <v>287</v>
      </c>
      <c r="D745" s="90">
        <v>95</v>
      </c>
      <c r="E745" s="91" t="s">
        <v>288</v>
      </c>
      <c r="F745" s="90">
        <v>650</v>
      </c>
      <c r="G745" s="89" t="s">
        <v>181</v>
      </c>
      <c r="H745" s="107">
        <v>4</v>
      </c>
      <c r="I745" s="92">
        <v>10334</v>
      </c>
      <c r="J745" s="92">
        <v>2864</v>
      </c>
      <c r="K745" s="92">
        <v>937.65</v>
      </c>
      <c r="M745" s="92">
        <f t="shared" si="22"/>
        <v>1404.2512158151767</v>
      </c>
      <c r="N745" s="92">
        <f t="shared" si="23"/>
        <v>3246.0505605130438</v>
      </c>
      <c r="O745" s="92"/>
      <c r="P745" s="183"/>
      <c r="Q745" s="183"/>
    </row>
    <row r="746" spans="1:17" s="89" customFormat="1" ht="12">
      <c r="A746" s="90">
        <v>491</v>
      </c>
      <c r="B746" s="90">
        <v>491095665</v>
      </c>
      <c r="C746" s="89" t="s">
        <v>287</v>
      </c>
      <c r="D746" s="90">
        <v>95</v>
      </c>
      <c r="E746" s="91" t="s">
        <v>288</v>
      </c>
      <c r="F746" s="90">
        <v>665</v>
      </c>
      <c r="G746" s="89" t="s">
        <v>268</v>
      </c>
      <c r="H746" s="107">
        <v>3</v>
      </c>
      <c r="I746" s="92">
        <v>11283</v>
      </c>
      <c r="J746" s="92">
        <v>2025</v>
      </c>
      <c r="K746" s="92">
        <v>937.65</v>
      </c>
      <c r="M746" s="92">
        <f t="shared" si="22"/>
        <v>625.54537358536982</v>
      </c>
      <c r="N746" s="92">
        <f t="shared" si="23"/>
        <v>2085.3692243101323</v>
      </c>
      <c r="O746" s="92"/>
      <c r="P746" s="183"/>
      <c r="Q746" s="183"/>
    </row>
    <row r="747" spans="1:17" s="89" customFormat="1" ht="12">
      <c r="A747" s="90">
        <v>491</v>
      </c>
      <c r="B747" s="90">
        <v>491095763</v>
      </c>
      <c r="C747" s="89" t="s">
        <v>287</v>
      </c>
      <c r="D747" s="90">
        <v>95</v>
      </c>
      <c r="E747" s="91" t="s">
        <v>288</v>
      </c>
      <c r="F747" s="90">
        <v>763</v>
      </c>
      <c r="G747" s="89" t="s">
        <v>293</v>
      </c>
      <c r="H747" s="107">
        <v>5</v>
      </c>
      <c r="I747" s="92">
        <v>10766</v>
      </c>
      <c r="J747" s="92">
        <v>2185</v>
      </c>
      <c r="K747" s="92">
        <v>937.65</v>
      </c>
      <c r="M747" s="92">
        <f t="shared" si="22"/>
        <v>2276.4526870698828</v>
      </c>
      <c r="N747" s="92">
        <f t="shared" si="23"/>
        <v>3582.0267477673806</v>
      </c>
      <c r="O747" s="92"/>
      <c r="P747" s="183"/>
      <c r="Q747" s="183"/>
    </row>
    <row r="748" spans="1:17" s="89" customFormat="1" ht="12">
      <c r="A748" s="90">
        <v>492</v>
      </c>
      <c r="B748" s="90">
        <v>492281281</v>
      </c>
      <c r="C748" s="89" t="s">
        <v>294</v>
      </c>
      <c r="D748" s="90">
        <v>281</v>
      </c>
      <c r="E748" s="91" t="s">
        <v>152</v>
      </c>
      <c r="F748" s="90">
        <v>281</v>
      </c>
      <c r="G748" s="89" t="s">
        <v>152</v>
      </c>
      <c r="H748" s="107">
        <v>360</v>
      </c>
      <c r="I748" s="92">
        <v>13631</v>
      </c>
      <c r="J748" s="92">
        <v>0</v>
      </c>
      <c r="K748" s="92">
        <v>937.65</v>
      </c>
      <c r="M748" s="92">
        <f t="shared" si="22"/>
        <v>0</v>
      </c>
      <c r="N748" s="92">
        <f t="shared" si="23"/>
        <v>440.31564673362482</v>
      </c>
      <c r="O748" s="92"/>
      <c r="P748" s="183"/>
      <c r="Q748" s="183"/>
    </row>
    <row r="749" spans="1:17" s="89" customFormat="1" ht="12">
      <c r="A749" s="90">
        <v>493</v>
      </c>
      <c r="B749" s="90">
        <v>493057035</v>
      </c>
      <c r="C749" s="89" t="s">
        <v>295</v>
      </c>
      <c r="D749" s="90">
        <v>57</v>
      </c>
      <c r="E749" s="91" t="s">
        <v>14</v>
      </c>
      <c r="F749" s="90">
        <v>35</v>
      </c>
      <c r="G749" s="89" t="s">
        <v>12</v>
      </c>
      <c r="H749" s="107">
        <v>28</v>
      </c>
      <c r="I749" s="92">
        <v>15747</v>
      </c>
      <c r="J749" s="92">
        <v>5369</v>
      </c>
      <c r="K749" s="92">
        <v>937.65</v>
      </c>
      <c r="M749" s="92">
        <f t="shared" si="22"/>
        <v>2350.4777132814124</v>
      </c>
      <c r="N749" s="92">
        <f t="shared" si="23"/>
        <v>5535.8606204500065</v>
      </c>
      <c r="O749" s="92"/>
      <c r="P749" s="183"/>
      <c r="Q749" s="183"/>
    </row>
    <row r="750" spans="1:17" s="89" customFormat="1" ht="12">
      <c r="A750" s="90">
        <v>493</v>
      </c>
      <c r="B750" s="90">
        <v>493057057</v>
      </c>
      <c r="C750" s="89" t="s">
        <v>295</v>
      </c>
      <c r="D750" s="90">
        <v>57</v>
      </c>
      <c r="E750" s="91" t="s">
        <v>14</v>
      </c>
      <c r="F750" s="90">
        <v>57</v>
      </c>
      <c r="G750" s="89" t="s">
        <v>14</v>
      </c>
      <c r="H750" s="107">
        <v>120</v>
      </c>
      <c r="I750" s="92">
        <v>15653</v>
      </c>
      <c r="J750" s="92">
        <v>419</v>
      </c>
      <c r="K750" s="92">
        <v>937.65</v>
      </c>
      <c r="M750" s="92">
        <f t="shared" si="22"/>
        <v>0</v>
      </c>
      <c r="N750" s="92">
        <f t="shared" si="23"/>
        <v>824.70343441965088</v>
      </c>
      <c r="O750" s="92"/>
      <c r="P750" s="183"/>
      <c r="Q750" s="183"/>
    </row>
    <row r="751" spans="1:17" s="89" customFormat="1" ht="12">
      <c r="A751" s="90">
        <v>493</v>
      </c>
      <c r="B751" s="90">
        <v>493057093</v>
      </c>
      <c r="C751" s="89" t="s">
        <v>295</v>
      </c>
      <c r="D751" s="90">
        <v>57</v>
      </c>
      <c r="E751" s="91" t="s">
        <v>14</v>
      </c>
      <c r="F751" s="90">
        <v>93</v>
      </c>
      <c r="G751" s="89" t="s">
        <v>15</v>
      </c>
      <c r="H751" s="107">
        <v>26</v>
      </c>
      <c r="I751" s="92">
        <v>15658</v>
      </c>
      <c r="J751" s="92">
        <v>534</v>
      </c>
      <c r="K751" s="92">
        <v>937.65</v>
      </c>
      <c r="M751" s="92">
        <f t="shared" si="22"/>
        <v>0</v>
      </c>
      <c r="N751" s="92">
        <f t="shared" si="23"/>
        <v>776.75845114616459</v>
      </c>
      <c r="O751" s="92"/>
      <c r="P751" s="183"/>
      <c r="Q751" s="183"/>
    </row>
    <row r="752" spans="1:17" s="89" customFormat="1" ht="12">
      <c r="A752" s="90">
        <v>493</v>
      </c>
      <c r="B752" s="90">
        <v>493057163</v>
      </c>
      <c r="C752" s="89" t="s">
        <v>295</v>
      </c>
      <c r="D752" s="90">
        <v>57</v>
      </c>
      <c r="E752" s="91" t="s">
        <v>14</v>
      </c>
      <c r="F752" s="90">
        <v>163</v>
      </c>
      <c r="G752" s="89" t="s">
        <v>17</v>
      </c>
      <c r="H752" s="107">
        <v>10</v>
      </c>
      <c r="I752" s="92">
        <v>15859</v>
      </c>
      <c r="J752" s="92">
        <v>0</v>
      </c>
      <c r="K752" s="92">
        <v>937.65</v>
      </c>
      <c r="M752" s="92">
        <f t="shared" si="22"/>
        <v>0</v>
      </c>
      <c r="N752" s="92">
        <f t="shared" si="23"/>
        <v>669.86146514704888</v>
      </c>
      <c r="O752" s="92"/>
      <c r="P752" s="183"/>
      <c r="Q752" s="183"/>
    </row>
    <row r="753" spans="1:17" s="89" customFormat="1" ht="12">
      <c r="A753" s="90">
        <v>493</v>
      </c>
      <c r="B753" s="90">
        <v>493057165</v>
      </c>
      <c r="C753" s="89" t="s">
        <v>295</v>
      </c>
      <c r="D753" s="90">
        <v>57</v>
      </c>
      <c r="E753" s="91" t="s">
        <v>14</v>
      </c>
      <c r="F753" s="90">
        <v>165</v>
      </c>
      <c r="G753" s="89" t="s">
        <v>18</v>
      </c>
      <c r="H753" s="107">
        <v>2</v>
      </c>
      <c r="I753" s="92">
        <v>14334</v>
      </c>
      <c r="J753" s="92">
        <v>260</v>
      </c>
      <c r="K753" s="92">
        <v>937.65</v>
      </c>
      <c r="M753" s="92">
        <f t="shared" si="22"/>
        <v>0</v>
      </c>
      <c r="N753" s="92">
        <f t="shared" si="23"/>
        <v>827.79065652075042</v>
      </c>
      <c r="O753" s="92"/>
      <c r="P753" s="183"/>
      <c r="Q753" s="183"/>
    </row>
    <row r="754" spans="1:17" s="89" customFormat="1" ht="12">
      <c r="A754" s="90">
        <v>493</v>
      </c>
      <c r="B754" s="90">
        <v>493057176</v>
      </c>
      <c r="C754" s="89" t="s">
        <v>295</v>
      </c>
      <c r="D754" s="90">
        <v>57</v>
      </c>
      <c r="E754" s="91" t="s">
        <v>14</v>
      </c>
      <c r="F754" s="90">
        <v>176</v>
      </c>
      <c r="G754" s="89" t="s">
        <v>82</v>
      </c>
      <c r="H754" s="107">
        <v>2</v>
      </c>
      <c r="I754" s="92">
        <v>16931</v>
      </c>
      <c r="J754" s="92">
        <v>5831</v>
      </c>
      <c r="K754" s="92">
        <v>937.65</v>
      </c>
      <c r="M754" s="92">
        <f t="shared" si="22"/>
        <v>2239.504121251266</v>
      </c>
      <c r="N754" s="92">
        <f t="shared" si="23"/>
        <v>6063.647398834386</v>
      </c>
      <c r="O754" s="92"/>
      <c r="P754" s="183"/>
      <c r="Q754" s="183"/>
    </row>
    <row r="755" spans="1:17" s="89" customFormat="1" ht="12">
      <c r="A755" s="90">
        <v>493</v>
      </c>
      <c r="B755" s="90">
        <v>493057248</v>
      </c>
      <c r="C755" s="89" t="s">
        <v>295</v>
      </c>
      <c r="D755" s="90">
        <v>57</v>
      </c>
      <c r="E755" s="91" t="s">
        <v>14</v>
      </c>
      <c r="F755" s="90">
        <v>248</v>
      </c>
      <c r="G755" s="89" t="s">
        <v>19</v>
      </c>
      <c r="H755" s="107">
        <v>26</v>
      </c>
      <c r="I755" s="92">
        <v>16631</v>
      </c>
      <c r="J755" s="92">
        <v>954</v>
      </c>
      <c r="K755" s="92">
        <v>937.65</v>
      </c>
      <c r="M755" s="92">
        <f t="shared" si="22"/>
        <v>656.90487478104478</v>
      </c>
      <c r="N755" s="92">
        <f t="shared" si="23"/>
        <v>1804.2340554087568</v>
      </c>
      <c r="O755" s="92"/>
      <c r="P755" s="183"/>
      <c r="Q755" s="183"/>
    </row>
    <row r="756" spans="1:17" s="89" customFormat="1" ht="12">
      <c r="A756" s="90">
        <v>493</v>
      </c>
      <c r="B756" s="90">
        <v>493057274</v>
      </c>
      <c r="C756" s="89" t="s">
        <v>295</v>
      </c>
      <c r="D756" s="90">
        <v>57</v>
      </c>
      <c r="E756" s="91" t="s">
        <v>14</v>
      </c>
      <c r="F756" s="90">
        <v>274</v>
      </c>
      <c r="G756" s="89" t="s">
        <v>62</v>
      </c>
      <c r="H756" s="107">
        <v>1</v>
      </c>
      <c r="I756" s="92">
        <v>14448</v>
      </c>
      <c r="J756" s="92">
        <v>6675</v>
      </c>
      <c r="K756" s="92">
        <v>937.65</v>
      </c>
      <c r="M756" s="92">
        <f t="shared" si="22"/>
        <v>3194.9686453757859</v>
      </c>
      <c r="N756" s="92">
        <f t="shared" si="23"/>
        <v>6984.8113809364113</v>
      </c>
      <c r="O756" s="92"/>
      <c r="P756" s="183"/>
      <c r="Q756" s="183"/>
    </row>
    <row r="757" spans="1:17" s="89" customFormat="1" ht="12">
      <c r="A757" s="90">
        <v>494</v>
      </c>
      <c r="B757" s="90">
        <v>494093035</v>
      </c>
      <c r="C757" s="89" t="s">
        <v>296</v>
      </c>
      <c r="D757" s="90">
        <v>93</v>
      </c>
      <c r="E757" s="91" t="s">
        <v>15</v>
      </c>
      <c r="F757" s="90">
        <v>35</v>
      </c>
      <c r="G757" s="89" t="s">
        <v>12</v>
      </c>
      <c r="H757" s="107">
        <v>3</v>
      </c>
      <c r="I757" s="92">
        <v>15016</v>
      </c>
      <c r="J757" s="92">
        <v>5120</v>
      </c>
      <c r="K757" s="92">
        <v>937.65</v>
      </c>
      <c r="M757" s="92">
        <f t="shared" si="22"/>
        <v>2241.3649166592804</v>
      </c>
      <c r="N757" s="92">
        <f t="shared" si="23"/>
        <v>5278.8774418414505</v>
      </c>
      <c r="O757" s="92"/>
      <c r="P757" s="183"/>
      <c r="Q757" s="183"/>
    </row>
    <row r="758" spans="1:17" s="89" customFormat="1" ht="12">
      <c r="A758" s="90">
        <v>494</v>
      </c>
      <c r="B758" s="90">
        <v>494093049</v>
      </c>
      <c r="C758" s="89" t="s">
        <v>296</v>
      </c>
      <c r="D758" s="90">
        <v>93</v>
      </c>
      <c r="E758" s="91" t="s">
        <v>15</v>
      </c>
      <c r="F758" s="90">
        <v>49</v>
      </c>
      <c r="G758" s="89" t="s">
        <v>76</v>
      </c>
      <c r="H758" s="107">
        <v>2</v>
      </c>
      <c r="I758" s="92">
        <v>13838</v>
      </c>
      <c r="J758" s="92">
        <v>16471</v>
      </c>
      <c r="K758" s="92">
        <v>937.65</v>
      </c>
      <c r="M758" s="92">
        <f t="shared" si="22"/>
        <v>16103.04048879744</v>
      </c>
      <c r="N758" s="92">
        <f t="shared" si="23"/>
        <v>17512.584041157563</v>
      </c>
      <c r="O758" s="92"/>
      <c r="P758" s="183"/>
      <c r="Q758" s="183"/>
    </row>
    <row r="759" spans="1:17" s="89" customFormat="1" ht="12">
      <c r="A759" s="90">
        <v>494</v>
      </c>
      <c r="B759" s="90">
        <v>494093056</v>
      </c>
      <c r="C759" s="89" t="s">
        <v>296</v>
      </c>
      <c r="D759" s="90">
        <v>93</v>
      </c>
      <c r="E759" s="91" t="s">
        <v>15</v>
      </c>
      <c r="F759" s="90">
        <v>56</v>
      </c>
      <c r="G759" s="89" t="s">
        <v>139</v>
      </c>
      <c r="H759" s="107">
        <v>1</v>
      </c>
      <c r="I759" s="92">
        <v>10406</v>
      </c>
      <c r="J759" s="92">
        <v>3519</v>
      </c>
      <c r="K759" s="92">
        <v>937.65</v>
      </c>
      <c r="M759" s="92">
        <f t="shared" si="22"/>
        <v>1563.5171705921312</v>
      </c>
      <c r="N759" s="92">
        <f t="shared" si="23"/>
        <v>4042.5900966997506</v>
      </c>
      <c r="O759" s="92"/>
      <c r="P759" s="183"/>
      <c r="Q759" s="183"/>
    </row>
    <row r="760" spans="1:17" s="89" customFormat="1" ht="12">
      <c r="A760" s="90">
        <v>494</v>
      </c>
      <c r="B760" s="90">
        <v>494093057</v>
      </c>
      <c r="C760" s="89" t="s">
        <v>296</v>
      </c>
      <c r="D760" s="90">
        <v>93</v>
      </c>
      <c r="E760" s="91" t="s">
        <v>15</v>
      </c>
      <c r="F760" s="90">
        <v>57</v>
      </c>
      <c r="G760" s="89" t="s">
        <v>14</v>
      </c>
      <c r="H760" s="107">
        <v>79</v>
      </c>
      <c r="I760" s="92">
        <v>13084</v>
      </c>
      <c r="J760" s="92">
        <v>350</v>
      </c>
      <c r="K760" s="92">
        <v>937.65</v>
      </c>
      <c r="M760" s="92">
        <f t="shared" si="22"/>
        <v>0</v>
      </c>
      <c r="N760" s="92">
        <f t="shared" si="23"/>
        <v>689.35154513171437</v>
      </c>
      <c r="O760" s="92"/>
      <c r="P760" s="183"/>
      <c r="Q760" s="183"/>
    </row>
    <row r="761" spans="1:17" s="89" customFormat="1" ht="12">
      <c r="A761" s="90">
        <v>494</v>
      </c>
      <c r="B761" s="90">
        <v>494093071</v>
      </c>
      <c r="C761" s="89" t="s">
        <v>296</v>
      </c>
      <c r="D761" s="90">
        <v>93</v>
      </c>
      <c r="E761" s="91" t="s">
        <v>15</v>
      </c>
      <c r="F761" s="90">
        <v>71</v>
      </c>
      <c r="G761" s="89" t="s">
        <v>225</v>
      </c>
      <c r="H761" s="107">
        <v>1</v>
      </c>
      <c r="I761" s="92">
        <v>12057</v>
      </c>
      <c r="J761" s="92">
        <v>5651</v>
      </c>
      <c r="K761" s="92">
        <v>937.65</v>
      </c>
      <c r="M761" s="92">
        <f t="shared" si="22"/>
        <v>3254.2342382114057</v>
      </c>
      <c r="N761" s="92">
        <f t="shared" si="23"/>
        <v>6265.2022920051895</v>
      </c>
      <c r="O761" s="92"/>
      <c r="P761" s="183"/>
      <c r="Q761" s="183"/>
    </row>
    <row r="762" spans="1:17" s="89" customFormat="1" ht="12">
      <c r="A762" s="90">
        <v>494</v>
      </c>
      <c r="B762" s="90">
        <v>494093093</v>
      </c>
      <c r="C762" s="89" t="s">
        <v>296</v>
      </c>
      <c r="D762" s="90">
        <v>93</v>
      </c>
      <c r="E762" s="91" t="s">
        <v>15</v>
      </c>
      <c r="F762" s="90">
        <v>93</v>
      </c>
      <c r="G762" s="89" t="s">
        <v>15</v>
      </c>
      <c r="H762" s="107">
        <v>317</v>
      </c>
      <c r="I762" s="92">
        <v>12607</v>
      </c>
      <c r="J762" s="92">
        <v>430</v>
      </c>
      <c r="K762" s="92">
        <v>937.65</v>
      </c>
      <c r="M762" s="92">
        <f t="shared" si="22"/>
        <v>0</v>
      </c>
      <c r="N762" s="92">
        <f t="shared" si="23"/>
        <v>625.40514711966352</v>
      </c>
      <c r="O762" s="92"/>
      <c r="P762" s="183"/>
      <c r="Q762" s="183"/>
    </row>
    <row r="763" spans="1:17" s="89" customFormat="1" ht="12">
      <c r="A763" s="90">
        <v>494</v>
      </c>
      <c r="B763" s="90">
        <v>494093128</v>
      </c>
      <c r="C763" s="89" t="s">
        <v>296</v>
      </c>
      <c r="D763" s="90">
        <v>93</v>
      </c>
      <c r="E763" s="91" t="s">
        <v>15</v>
      </c>
      <c r="F763" s="90">
        <v>128</v>
      </c>
      <c r="G763" s="89" t="s">
        <v>128</v>
      </c>
      <c r="H763" s="107">
        <v>1</v>
      </c>
      <c r="I763" s="92">
        <v>9648</v>
      </c>
      <c r="J763" s="92">
        <v>689</v>
      </c>
      <c r="K763" s="92">
        <v>937.65</v>
      </c>
      <c r="M763" s="92">
        <f t="shared" si="22"/>
        <v>0</v>
      </c>
      <c r="N763" s="92">
        <f t="shared" si="23"/>
        <v>490.85234141657202</v>
      </c>
      <c r="O763" s="92"/>
      <c r="P763" s="183"/>
      <c r="Q763" s="183"/>
    </row>
    <row r="764" spans="1:17" s="89" customFormat="1" ht="12">
      <c r="A764" s="90">
        <v>494</v>
      </c>
      <c r="B764" s="90">
        <v>494093149</v>
      </c>
      <c r="C764" s="89" t="s">
        <v>296</v>
      </c>
      <c r="D764" s="90">
        <v>93</v>
      </c>
      <c r="E764" s="91" t="s">
        <v>15</v>
      </c>
      <c r="F764" s="90">
        <v>149</v>
      </c>
      <c r="G764" s="89" t="s">
        <v>81</v>
      </c>
      <c r="H764" s="107">
        <v>1</v>
      </c>
      <c r="I764" s="92">
        <v>9648</v>
      </c>
      <c r="J764" s="92">
        <v>0</v>
      </c>
      <c r="K764" s="92">
        <v>937.65</v>
      </c>
      <c r="M764" s="92">
        <f t="shared" si="22"/>
        <v>0</v>
      </c>
      <c r="N764" s="92">
        <f t="shared" si="23"/>
        <v>202.7973424173797</v>
      </c>
      <c r="O764" s="92"/>
      <c r="P764" s="183"/>
      <c r="Q764" s="183"/>
    </row>
    <row r="765" spans="1:17" s="89" customFormat="1" ht="12">
      <c r="A765" s="90">
        <v>494</v>
      </c>
      <c r="B765" s="90">
        <v>494093163</v>
      </c>
      <c r="C765" s="89" t="s">
        <v>296</v>
      </c>
      <c r="D765" s="90">
        <v>93</v>
      </c>
      <c r="E765" s="91" t="s">
        <v>15</v>
      </c>
      <c r="F765" s="90">
        <v>163</v>
      </c>
      <c r="G765" s="89" t="s">
        <v>17</v>
      </c>
      <c r="H765" s="107">
        <v>7</v>
      </c>
      <c r="I765" s="92">
        <v>12162</v>
      </c>
      <c r="J765" s="92">
        <v>0</v>
      </c>
      <c r="K765" s="92">
        <v>937.65</v>
      </c>
      <c r="M765" s="92">
        <f t="shared" si="22"/>
        <v>0</v>
      </c>
      <c r="N765" s="92">
        <f t="shared" si="23"/>
        <v>513.70547569950213</v>
      </c>
      <c r="O765" s="92"/>
      <c r="P765" s="183"/>
      <c r="Q765" s="183"/>
    </row>
    <row r="766" spans="1:17" s="89" customFormat="1" ht="12">
      <c r="A766" s="90">
        <v>494</v>
      </c>
      <c r="B766" s="90">
        <v>494093165</v>
      </c>
      <c r="C766" s="89" t="s">
        <v>296</v>
      </c>
      <c r="D766" s="90">
        <v>93</v>
      </c>
      <c r="E766" s="91" t="s">
        <v>15</v>
      </c>
      <c r="F766" s="90">
        <v>165</v>
      </c>
      <c r="G766" s="89" t="s">
        <v>18</v>
      </c>
      <c r="H766" s="107">
        <v>52</v>
      </c>
      <c r="I766" s="92">
        <v>13209</v>
      </c>
      <c r="J766" s="92">
        <v>240</v>
      </c>
      <c r="K766" s="92">
        <v>937.65</v>
      </c>
      <c r="M766" s="92">
        <f t="shared" si="22"/>
        <v>0</v>
      </c>
      <c r="N766" s="92">
        <f t="shared" si="23"/>
        <v>762.82173726682049</v>
      </c>
      <c r="O766" s="92"/>
      <c r="P766" s="183"/>
      <c r="Q766" s="183"/>
    </row>
    <row r="767" spans="1:17" s="89" customFormat="1" ht="12">
      <c r="A767" s="90">
        <v>494</v>
      </c>
      <c r="B767" s="90">
        <v>494093176</v>
      </c>
      <c r="C767" s="89" t="s">
        <v>296</v>
      </c>
      <c r="D767" s="90">
        <v>93</v>
      </c>
      <c r="E767" s="91" t="s">
        <v>15</v>
      </c>
      <c r="F767" s="90">
        <v>176</v>
      </c>
      <c r="G767" s="89" t="s">
        <v>82</v>
      </c>
      <c r="H767" s="107">
        <v>4</v>
      </c>
      <c r="I767" s="92">
        <v>14189</v>
      </c>
      <c r="J767" s="92">
        <v>4887</v>
      </c>
      <c r="K767" s="92">
        <v>937.65</v>
      </c>
      <c r="M767" s="92">
        <f t="shared" si="22"/>
        <v>1876.8131815270335</v>
      </c>
      <c r="N767" s="92">
        <f t="shared" si="23"/>
        <v>5081.6309102865198</v>
      </c>
      <c r="O767" s="92"/>
      <c r="P767" s="183"/>
      <c r="Q767" s="183"/>
    </row>
    <row r="768" spans="1:17" s="89" customFormat="1" ht="12">
      <c r="A768" s="90">
        <v>494</v>
      </c>
      <c r="B768" s="90">
        <v>494093178</v>
      </c>
      <c r="C768" s="89" t="s">
        <v>296</v>
      </c>
      <c r="D768" s="90">
        <v>93</v>
      </c>
      <c r="E768" s="91" t="s">
        <v>15</v>
      </c>
      <c r="F768" s="90">
        <v>178</v>
      </c>
      <c r="G768" s="89" t="s">
        <v>226</v>
      </c>
      <c r="H768" s="107">
        <v>2</v>
      </c>
      <c r="I768" s="92">
        <v>9648</v>
      </c>
      <c r="J768" s="92">
        <v>1161</v>
      </c>
      <c r="K768" s="92">
        <v>937.65</v>
      </c>
      <c r="M768" s="92">
        <f t="shared" si="22"/>
        <v>296.79902995637894</v>
      </c>
      <c r="N768" s="92">
        <f t="shared" si="23"/>
        <v>1005.4870215645224</v>
      </c>
      <c r="O768" s="92"/>
      <c r="P768" s="183"/>
      <c r="Q768" s="183"/>
    </row>
    <row r="769" spans="1:17" s="89" customFormat="1" ht="12">
      <c r="A769" s="90">
        <v>494</v>
      </c>
      <c r="B769" s="90">
        <v>494093181</v>
      </c>
      <c r="C769" s="89" t="s">
        <v>296</v>
      </c>
      <c r="D769" s="90">
        <v>93</v>
      </c>
      <c r="E769" s="91" t="s">
        <v>15</v>
      </c>
      <c r="F769" s="90">
        <v>181</v>
      </c>
      <c r="G769" s="89" t="s">
        <v>83</v>
      </c>
      <c r="H769" s="107">
        <v>5</v>
      </c>
      <c r="I769" s="92">
        <v>14642</v>
      </c>
      <c r="J769" s="92">
        <v>696</v>
      </c>
      <c r="K769" s="92">
        <v>937.65</v>
      </c>
      <c r="M769" s="92">
        <f t="shared" si="22"/>
        <v>0</v>
      </c>
      <c r="N769" s="92">
        <f t="shared" si="23"/>
        <v>987.52904541039788</v>
      </c>
      <c r="O769" s="92"/>
      <c r="P769" s="183"/>
      <c r="Q769" s="183"/>
    </row>
    <row r="770" spans="1:17" s="89" customFormat="1" ht="12">
      <c r="A770" s="90">
        <v>494</v>
      </c>
      <c r="B770" s="90">
        <v>494093229</v>
      </c>
      <c r="C770" s="89" t="s">
        <v>296</v>
      </c>
      <c r="D770" s="90">
        <v>93</v>
      </c>
      <c r="E770" s="91" t="s">
        <v>15</v>
      </c>
      <c r="F770" s="90">
        <v>229</v>
      </c>
      <c r="G770" s="89" t="s">
        <v>101</v>
      </c>
      <c r="H770" s="107">
        <v>4</v>
      </c>
      <c r="I770" s="92">
        <v>16336</v>
      </c>
      <c r="J770" s="92">
        <v>2669</v>
      </c>
      <c r="K770" s="92">
        <v>937.65</v>
      </c>
      <c r="M770" s="92">
        <f t="shared" si="22"/>
        <v>1094.3156726415364</v>
      </c>
      <c r="N770" s="92">
        <f t="shared" si="23"/>
        <v>3128.5545414063636</v>
      </c>
      <c r="O770" s="92"/>
      <c r="P770" s="183"/>
      <c r="Q770" s="183"/>
    </row>
    <row r="771" spans="1:17" s="89" customFormat="1" ht="12">
      <c r="A771" s="90">
        <v>494</v>
      </c>
      <c r="B771" s="90">
        <v>494093244</v>
      </c>
      <c r="C771" s="89" t="s">
        <v>296</v>
      </c>
      <c r="D771" s="90">
        <v>93</v>
      </c>
      <c r="E771" s="91" t="s">
        <v>15</v>
      </c>
      <c r="F771" s="90">
        <v>244</v>
      </c>
      <c r="G771" s="89" t="s">
        <v>28</v>
      </c>
      <c r="H771" s="107">
        <v>3</v>
      </c>
      <c r="I771" s="92">
        <v>14861</v>
      </c>
      <c r="J771" s="92">
        <v>5359</v>
      </c>
      <c r="K771" s="92">
        <v>937.65</v>
      </c>
      <c r="M771" s="92">
        <f t="shared" si="22"/>
        <v>3846.5219756204351</v>
      </c>
      <c r="N771" s="92">
        <f t="shared" si="23"/>
        <v>6021.5197547782627</v>
      </c>
      <c r="O771" s="92"/>
      <c r="P771" s="183"/>
      <c r="Q771" s="183"/>
    </row>
    <row r="772" spans="1:17" s="89" customFormat="1" ht="12">
      <c r="A772" s="90">
        <v>494</v>
      </c>
      <c r="B772" s="90">
        <v>494093248</v>
      </c>
      <c r="C772" s="89" t="s">
        <v>296</v>
      </c>
      <c r="D772" s="90">
        <v>93</v>
      </c>
      <c r="E772" s="91" t="s">
        <v>15</v>
      </c>
      <c r="F772" s="90">
        <v>248</v>
      </c>
      <c r="G772" s="89" t="s">
        <v>19</v>
      </c>
      <c r="H772" s="107">
        <v>276</v>
      </c>
      <c r="I772" s="92">
        <v>12585</v>
      </c>
      <c r="J772" s="92">
        <v>722</v>
      </c>
      <c r="K772" s="92">
        <v>937.65</v>
      </c>
      <c r="M772" s="92">
        <f t="shared" si="22"/>
        <v>497.09264921648901</v>
      </c>
      <c r="N772" s="92">
        <f t="shared" si="23"/>
        <v>1365.2988748312928</v>
      </c>
      <c r="O772" s="92"/>
      <c r="P772" s="183"/>
      <c r="Q772" s="183"/>
    </row>
    <row r="773" spans="1:17" s="89" customFormat="1" ht="12">
      <c r="A773" s="90">
        <v>494</v>
      </c>
      <c r="B773" s="90">
        <v>494093262</v>
      </c>
      <c r="C773" s="89" t="s">
        <v>296</v>
      </c>
      <c r="D773" s="90">
        <v>93</v>
      </c>
      <c r="E773" s="91" t="s">
        <v>15</v>
      </c>
      <c r="F773" s="90">
        <v>262</v>
      </c>
      <c r="G773" s="89" t="s">
        <v>20</v>
      </c>
      <c r="H773" s="107">
        <v>12</v>
      </c>
      <c r="I773" s="92">
        <v>13268</v>
      </c>
      <c r="J773" s="92">
        <v>4917</v>
      </c>
      <c r="K773" s="92">
        <v>937.65</v>
      </c>
      <c r="M773" s="92">
        <f t="shared" si="22"/>
        <v>2916.0710284566867</v>
      </c>
      <c r="N773" s="92">
        <f t="shared" si="23"/>
        <v>6217.6853305057048</v>
      </c>
      <c r="O773" s="92"/>
      <c r="P773" s="183"/>
      <c r="Q773" s="183"/>
    </row>
    <row r="774" spans="1:17" s="89" customFormat="1" ht="12">
      <c r="A774" s="90">
        <v>494</v>
      </c>
      <c r="B774" s="90">
        <v>494093291</v>
      </c>
      <c r="C774" s="89" t="s">
        <v>296</v>
      </c>
      <c r="D774" s="90">
        <v>93</v>
      </c>
      <c r="E774" s="91" t="s">
        <v>15</v>
      </c>
      <c r="F774" s="90">
        <v>291</v>
      </c>
      <c r="G774" s="89" t="s">
        <v>103</v>
      </c>
      <c r="H774" s="107">
        <v>1</v>
      </c>
      <c r="I774" s="92">
        <v>13583</v>
      </c>
      <c r="J774" s="92">
        <v>6649</v>
      </c>
      <c r="K774" s="92">
        <v>937.65</v>
      </c>
      <c r="M774" s="92">
        <f t="shared" si="22"/>
        <v>5555.4869221363406</v>
      </c>
      <c r="N774" s="92">
        <f t="shared" si="23"/>
        <v>8294.5291969185346</v>
      </c>
      <c r="O774" s="92"/>
      <c r="P774" s="183"/>
      <c r="Q774" s="183"/>
    </row>
    <row r="775" spans="1:17" s="89" customFormat="1" ht="12">
      <c r="A775" s="90">
        <v>494</v>
      </c>
      <c r="B775" s="90">
        <v>494093293</v>
      </c>
      <c r="C775" s="89" t="s">
        <v>296</v>
      </c>
      <c r="D775" s="90">
        <v>93</v>
      </c>
      <c r="E775" s="91" t="s">
        <v>15</v>
      </c>
      <c r="F775" s="90">
        <v>293</v>
      </c>
      <c r="G775" s="89" t="s">
        <v>177</v>
      </c>
      <c r="H775" s="107">
        <v>2</v>
      </c>
      <c r="I775" s="92">
        <v>15422</v>
      </c>
      <c r="J775" s="92">
        <v>927</v>
      </c>
      <c r="K775" s="92">
        <v>937.65</v>
      </c>
      <c r="M775" s="92">
        <f t="shared" si="22"/>
        <v>0</v>
      </c>
      <c r="N775" s="92">
        <f t="shared" si="23"/>
        <v>1324.3721337063289</v>
      </c>
      <c r="O775" s="92"/>
      <c r="P775" s="183"/>
      <c r="Q775" s="183"/>
    </row>
    <row r="776" spans="1:17" s="89" customFormat="1" ht="12">
      <c r="A776" s="90">
        <v>494</v>
      </c>
      <c r="B776" s="90">
        <v>494093295</v>
      </c>
      <c r="C776" s="89" t="s">
        <v>296</v>
      </c>
      <c r="D776" s="90">
        <v>93</v>
      </c>
      <c r="E776" s="91" t="s">
        <v>15</v>
      </c>
      <c r="F776" s="90">
        <v>295</v>
      </c>
      <c r="G776" s="89" t="s">
        <v>141</v>
      </c>
      <c r="H776" s="107">
        <v>1</v>
      </c>
      <c r="I776" s="92">
        <v>12442</v>
      </c>
      <c r="J776" s="92">
        <v>6884</v>
      </c>
      <c r="K776" s="92">
        <v>937.65</v>
      </c>
      <c r="M776" s="92">
        <f t="shared" si="22"/>
        <v>2203.0868344442551</v>
      </c>
      <c r="N776" s="92">
        <f t="shared" si="23"/>
        <v>6740.9281192817834</v>
      </c>
      <c r="O776" s="92"/>
      <c r="P776" s="183"/>
      <c r="Q776" s="183"/>
    </row>
    <row r="777" spans="1:17" s="89" customFormat="1" ht="12">
      <c r="A777" s="90">
        <v>494</v>
      </c>
      <c r="B777" s="90">
        <v>494093346</v>
      </c>
      <c r="C777" s="89" t="s">
        <v>296</v>
      </c>
      <c r="D777" s="90">
        <v>93</v>
      </c>
      <c r="E777" s="91" t="s">
        <v>15</v>
      </c>
      <c r="F777" s="90">
        <v>346</v>
      </c>
      <c r="G777" s="89" t="s">
        <v>22</v>
      </c>
      <c r="H777" s="107">
        <v>4</v>
      </c>
      <c r="I777" s="92">
        <v>12790</v>
      </c>
      <c r="J777" s="92">
        <v>1350</v>
      </c>
      <c r="K777" s="92">
        <v>937.65</v>
      </c>
      <c r="M777" s="92">
        <f t="shared" si="22"/>
        <v>247.97907705446232</v>
      </c>
      <c r="N777" s="92">
        <f t="shared" si="23"/>
        <v>2492.1699237409812</v>
      </c>
      <c r="O777" s="92"/>
      <c r="P777" s="183"/>
      <c r="Q777" s="183"/>
    </row>
    <row r="778" spans="1:17" s="89" customFormat="1" ht="12">
      <c r="A778" s="90">
        <v>494</v>
      </c>
      <c r="B778" s="90">
        <v>494093347</v>
      </c>
      <c r="C778" s="89" t="s">
        <v>296</v>
      </c>
      <c r="D778" s="90">
        <v>93</v>
      </c>
      <c r="E778" s="91" t="s">
        <v>15</v>
      </c>
      <c r="F778" s="90">
        <v>347</v>
      </c>
      <c r="G778" s="89" t="s">
        <v>86</v>
      </c>
      <c r="H778" s="107">
        <v>2</v>
      </c>
      <c r="I778" s="92">
        <v>9286</v>
      </c>
      <c r="J778" s="92">
        <v>4153</v>
      </c>
      <c r="K778" s="92">
        <v>937.65</v>
      </c>
      <c r="M778" s="92">
        <f t="shared" ref="M778:M841" si="24">IF(VLOOKUP(F778,rabovefnd,16)&lt;100,0,((VLOOKUP(F778,rabovefnd,16)/100*I778)-I778))</f>
        <v>2686.1334366774881</v>
      </c>
      <c r="N778" s="92">
        <f t="shared" ref="N778:N841" si="25">IF(VLOOKUP(F778,rabovefnd,17)&lt;100,0,((VLOOKUP(F778,rabovefnd,17)/100)*I778)-I778)</f>
        <v>4196.1817199495963</v>
      </c>
      <c r="O778" s="92"/>
      <c r="P778" s="183"/>
      <c r="Q778" s="183"/>
    </row>
    <row r="779" spans="1:17" s="89" customFormat="1" ht="12">
      <c r="A779" s="90">
        <v>496</v>
      </c>
      <c r="B779" s="90">
        <v>496201003</v>
      </c>
      <c r="C779" s="89" t="s">
        <v>297</v>
      </c>
      <c r="D779" s="90">
        <v>201</v>
      </c>
      <c r="E779" s="91" t="s">
        <v>10</v>
      </c>
      <c r="F779" s="90">
        <v>3</v>
      </c>
      <c r="G779" s="89" t="s">
        <v>514</v>
      </c>
      <c r="H779" s="107">
        <v>1</v>
      </c>
      <c r="I779" s="92">
        <v>10766</v>
      </c>
      <c r="J779" s="92">
        <v>1466</v>
      </c>
      <c r="K779" s="92">
        <v>937.65</v>
      </c>
      <c r="M779" s="92">
        <f t="shared" si="24"/>
        <v>1366.845909082811</v>
      </c>
      <c r="N779" s="92">
        <f t="shared" si="25"/>
        <v>2182.7893757066977</v>
      </c>
      <c r="O779" s="92"/>
      <c r="P779" s="183"/>
      <c r="Q779" s="183"/>
    </row>
    <row r="780" spans="1:17" s="89" customFormat="1" ht="12">
      <c r="A780" s="90">
        <v>496</v>
      </c>
      <c r="B780" s="90">
        <v>496201072</v>
      </c>
      <c r="C780" s="89" t="s">
        <v>297</v>
      </c>
      <c r="D780" s="90">
        <v>201</v>
      </c>
      <c r="E780" s="91" t="s">
        <v>10</v>
      </c>
      <c r="F780" s="90">
        <v>72</v>
      </c>
      <c r="G780" s="89" t="s">
        <v>289</v>
      </c>
      <c r="H780" s="107">
        <v>3</v>
      </c>
      <c r="I780" s="92">
        <v>11314</v>
      </c>
      <c r="J780" s="92">
        <v>2551</v>
      </c>
      <c r="K780" s="92">
        <v>937.65</v>
      </c>
      <c r="M780" s="92">
        <f t="shared" si="24"/>
        <v>686.49083519584747</v>
      </c>
      <c r="N780" s="92">
        <f t="shared" si="25"/>
        <v>2679.291073519702</v>
      </c>
      <c r="O780" s="92"/>
      <c r="P780" s="183"/>
      <c r="Q780" s="183"/>
    </row>
    <row r="781" spans="1:17" s="89" customFormat="1" ht="12">
      <c r="A781" s="90">
        <v>496</v>
      </c>
      <c r="B781" s="90">
        <v>496201095</v>
      </c>
      <c r="C781" s="89" t="s">
        <v>297</v>
      </c>
      <c r="D781" s="90">
        <v>201</v>
      </c>
      <c r="E781" s="91" t="s">
        <v>10</v>
      </c>
      <c r="F781" s="90">
        <v>95</v>
      </c>
      <c r="G781" s="89" t="s">
        <v>288</v>
      </c>
      <c r="H781" s="107">
        <v>3</v>
      </c>
      <c r="I781" s="92">
        <v>12683</v>
      </c>
      <c r="J781" s="92">
        <v>0</v>
      </c>
      <c r="K781" s="92">
        <v>937.65</v>
      </c>
      <c r="M781" s="92">
        <f t="shared" si="24"/>
        <v>0</v>
      </c>
      <c r="N781" s="92">
        <f t="shared" si="25"/>
        <v>769.30507793283323</v>
      </c>
      <c r="O781" s="92"/>
      <c r="P781" s="183"/>
      <c r="Q781" s="183"/>
    </row>
    <row r="782" spans="1:17" s="89" customFormat="1" ht="12">
      <c r="A782" s="90">
        <v>496</v>
      </c>
      <c r="B782" s="90">
        <v>496201201</v>
      </c>
      <c r="C782" s="89" t="s">
        <v>297</v>
      </c>
      <c r="D782" s="90">
        <v>201</v>
      </c>
      <c r="E782" s="91" t="s">
        <v>10</v>
      </c>
      <c r="F782" s="90">
        <v>201</v>
      </c>
      <c r="G782" s="89" t="s">
        <v>10</v>
      </c>
      <c r="H782" s="107">
        <v>493</v>
      </c>
      <c r="I782" s="92">
        <v>12659</v>
      </c>
      <c r="J782" s="92">
        <v>0</v>
      </c>
      <c r="K782" s="92">
        <v>937.65</v>
      </c>
      <c r="M782" s="92">
        <f t="shared" si="24"/>
        <v>0</v>
      </c>
      <c r="N782" s="92">
        <f t="shared" si="25"/>
        <v>696.67234307470244</v>
      </c>
      <c r="O782" s="92"/>
      <c r="P782" s="183"/>
      <c r="Q782" s="183"/>
    </row>
    <row r="783" spans="1:17" s="89" customFormat="1" ht="12">
      <c r="A783" s="90">
        <v>497</v>
      </c>
      <c r="B783" s="90">
        <v>497117005</v>
      </c>
      <c r="C783" s="89" t="s">
        <v>299</v>
      </c>
      <c r="D783" s="90">
        <v>117</v>
      </c>
      <c r="E783" s="91" t="s">
        <v>36</v>
      </c>
      <c r="F783" s="90">
        <v>5</v>
      </c>
      <c r="G783" s="89" t="s">
        <v>153</v>
      </c>
      <c r="H783" s="107">
        <v>9</v>
      </c>
      <c r="I783" s="92">
        <v>10044</v>
      </c>
      <c r="J783" s="92">
        <v>4381</v>
      </c>
      <c r="K783" s="92">
        <v>937.65</v>
      </c>
      <c r="M783" s="92">
        <f t="shared" si="24"/>
        <v>1643.1162267756608</v>
      </c>
      <c r="N783" s="92">
        <f t="shared" si="25"/>
        <v>4303.8035431522912</v>
      </c>
      <c r="O783" s="92"/>
      <c r="P783" s="183"/>
      <c r="Q783" s="183"/>
    </row>
    <row r="784" spans="1:17" s="89" customFormat="1" ht="12">
      <c r="A784" s="90">
        <v>497</v>
      </c>
      <c r="B784" s="90">
        <v>497117008</v>
      </c>
      <c r="C784" s="89" t="s">
        <v>299</v>
      </c>
      <c r="D784" s="90">
        <v>117</v>
      </c>
      <c r="E784" s="91" t="s">
        <v>36</v>
      </c>
      <c r="F784" s="90">
        <v>8</v>
      </c>
      <c r="G784" s="89" t="s">
        <v>192</v>
      </c>
      <c r="H784" s="107">
        <v>69</v>
      </c>
      <c r="I784" s="92">
        <v>9889</v>
      </c>
      <c r="J784" s="92">
        <v>9768</v>
      </c>
      <c r="K784" s="92">
        <v>937.65</v>
      </c>
      <c r="M784" s="92">
        <f t="shared" si="24"/>
        <v>6829.0966941002043</v>
      </c>
      <c r="N784" s="92">
        <f t="shared" si="25"/>
        <v>10425.799411886219</v>
      </c>
      <c r="O784" s="92"/>
      <c r="P784" s="183"/>
      <c r="Q784" s="183"/>
    </row>
    <row r="785" spans="1:17" s="89" customFormat="1" ht="12">
      <c r="A785" s="90">
        <v>497</v>
      </c>
      <c r="B785" s="90">
        <v>497117024</v>
      </c>
      <c r="C785" s="89" t="s">
        <v>299</v>
      </c>
      <c r="D785" s="90">
        <v>117</v>
      </c>
      <c r="E785" s="91" t="s">
        <v>36</v>
      </c>
      <c r="F785" s="90">
        <v>24</v>
      </c>
      <c r="G785" s="89" t="s">
        <v>34</v>
      </c>
      <c r="H785" s="107">
        <v>29</v>
      </c>
      <c r="I785" s="92">
        <v>10637</v>
      </c>
      <c r="J785" s="92">
        <v>2122</v>
      </c>
      <c r="K785" s="92">
        <v>937.65</v>
      </c>
      <c r="M785" s="92">
        <f t="shared" si="24"/>
        <v>652.81784887700633</v>
      </c>
      <c r="N785" s="92">
        <f t="shared" si="25"/>
        <v>2435.079352075174</v>
      </c>
      <c r="O785" s="92"/>
      <c r="P785" s="183"/>
      <c r="Q785" s="183"/>
    </row>
    <row r="786" spans="1:17" s="89" customFormat="1" ht="12">
      <c r="A786" s="90">
        <v>497</v>
      </c>
      <c r="B786" s="90">
        <v>497117035</v>
      </c>
      <c r="C786" s="89" t="s">
        <v>299</v>
      </c>
      <c r="D786" s="90">
        <v>117</v>
      </c>
      <c r="E786" s="91" t="s">
        <v>36</v>
      </c>
      <c r="F786" s="90">
        <v>35</v>
      </c>
      <c r="G786" s="89" t="s">
        <v>12</v>
      </c>
      <c r="H786" s="107">
        <v>2</v>
      </c>
      <c r="I786" s="92">
        <v>9132</v>
      </c>
      <c r="J786" s="92">
        <v>3114</v>
      </c>
      <c r="K786" s="92">
        <v>937.65</v>
      </c>
      <c r="M786" s="92">
        <f t="shared" si="24"/>
        <v>1363.0889996625301</v>
      </c>
      <c r="N786" s="92">
        <f t="shared" si="25"/>
        <v>3210.356206639326</v>
      </c>
      <c r="O786" s="92"/>
      <c r="P786" s="183"/>
      <c r="Q786" s="183"/>
    </row>
    <row r="787" spans="1:17" s="89" customFormat="1" ht="12">
      <c r="A787" s="90">
        <v>497</v>
      </c>
      <c r="B787" s="90">
        <v>497117061</v>
      </c>
      <c r="C787" s="89" t="s">
        <v>299</v>
      </c>
      <c r="D787" s="90">
        <v>117</v>
      </c>
      <c r="E787" s="91" t="s">
        <v>36</v>
      </c>
      <c r="F787" s="90">
        <v>61</v>
      </c>
      <c r="G787" s="89" t="s">
        <v>154</v>
      </c>
      <c r="H787" s="107">
        <v>16</v>
      </c>
      <c r="I787" s="92">
        <v>10625</v>
      </c>
      <c r="J787" s="92">
        <v>487</v>
      </c>
      <c r="K787" s="92">
        <v>937.65</v>
      </c>
      <c r="M787" s="92">
        <f t="shared" si="24"/>
        <v>165.69311230968924</v>
      </c>
      <c r="N787" s="92">
        <f t="shared" si="25"/>
        <v>766.73979677255556</v>
      </c>
      <c r="O787" s="92"/>
      <c r="P787" s="183"/>
      <c r="Q787" s="183"/>
    </row>
    <row r="788" spans="1:17" s="89" customFormat="1" ht="12">
      <c r="A788" s="90">
        <v>497</v>
      </c>
      <c r="B788" s="90">
        <v>497117074</v>
      </c>
      <c r="C788" s="89" t="s">
        <v>299</v>
      </c>
      <c r="D788" s="90">
        <v>117</v>
      </c>
      <c r="E788" s="91" t="s">
        <v>36</v>
      </c>
      <c r="F788" s="90">
        <v>74</v>
      </c>
      <c r="G788" s="89" t="s">
        <v>301</v>
      </c>
      <c r="H788" s="107">
        <v>7</v>
      </c>
      <c r="I788" s="92">
        <v>10104</v>
      </c>
      <c r="J788" s="92">
        <v>7722</v>
      </c>
      <c r="K788" s="92">
        <v>937.65</v>
      </c>
      <c r="M788" s="92">
        <f t="shared" si="24"/>
        <v>3197.0657815521554</v>
      </c>
      <c r="N788" s="92">
        <f t="shared" si="25"/>
        <v>8313.1667613811151</v>
      </c>
      <c r="O788" s="92"/>
      <c r="P788" s="183"/>
      <c r="Q788" s="183"/>
    </row>
    <row r="789" spans="1:17" s="89" customFormat="1" ht="12">
      <c r="A789" s="90">
        <v>497</v>
      </c>
      <c r="B789" s="90">
        <v>497117086</v>
      </c>
      <c r="C789" s="89" t="s">
        <v>299</v>
      </c>
      <c r="D789" s="90">
        <v>117</v>
      </c>
      <c r="E789" s="91" t="s">
        <v>36</v>
      </c>
      <c r="F789" s="90">
        <v>86</v>
      </c>
      <c r="G789" s="89" t="s">
        <v>191</v>
      </c>
      <c r="H789" s="107">
        <v>33</v>
      </c>
      <c r="I789" s="92">
        <v>9832</v>
      </c>
      <c r="J789" s="92">
        <v>1633</v>
      </c>
      <c r="K789" s="92">
        <v>937.65</v>
      </c>
      <c r="M789" s="92">
        <f t="shared" si="24"/>
        <v>746.96278542674008</v>
      </c>
      <c r="N789" s="92">
        <f t="shared" si="25"/>
        <v>1856.366755631705</v>
      </c>
      <c r="O789" s="92"/>
      <c r="P789" s="183"/>
      <c r="Q789" s="183"/>
    </row>
    <row r="790" spans="1:17" s="89" customFormat="1" ht="12">
      <c r="A790" s="90">
        <v>497</v>
      </c>
      <c r="B790" s="90">
        <v>497117087</v>
      </c>
      <c r="C790" s="89" t="s">
        <v>299</v>
      </c>
      <c r="D790" s="90">
        <v>117</v>
      </c>
      <c r="E790" s="91" t="s">
        <v>36</v>
      </c>
      <c r="F790" s="90">
        <v>87</v>
      </c>
      <c r="G790" s="89" t="s">
        <v>155</v>
      </c>
      <c r="H790" s="107">
        <v>4</v>
      </c>
      <c r="I790" s="92">
        <v>13280</v>
      </c>
      <c r="J790" s="92">
        <v>4506</v>
      </c>
      <c r="K790" s="92">
        <v>937.65</v>
      </c>
      <c r="M790" s="92">
        <f t="shared" si="24"/>
        <v>2895.334106708051</v>
      </c>
      <c r="N790" s="92">
        <f t="shared" si="25"/>
        <v>5084.7915876743173</v>
      </c>
      <c r="O790" s="92"/>
      <c r="P790" s="183"/>
      <c r="Q790" s="183"/>
    </row>
    <row r="791" spans="1:17" s="89" customFormat="1" ht="12">
      <c r="A791" s="90">
        <v>497</v>
      </c>
      <c r="B791" s="90">
        <v>497117111</v>
      </c>
      <c r="C791" s="89" t="s">
        <v>299</v>
      </c>
      <c r="D791" s="90">
        <v>117</v>
      </c>
      <c r="E791" s="91" t="s">
        <v>36</v>
      </c>
      <c r="F791" s="90">
        <v>111</v>
      </c>
      <c r="G791" s="89" t="s">
        <v>245</v>
      </c>
      <c r="H791" s="107">
        <v>11</v>
      </c>
      <c r="I791" s="92">
        <v>10458</v>
      </c>
      <c r="J791" s="92">
        <v>2891</v>
      </c>
      <c r="K791" s="92">
        <v>937.65</v>
      </c>
      <c r="M791" s="92">
        <f t="shared" si="24"/>
        <v>590.39587950575333</v>
      </c>
      <c r="N791" s="92">
        <f t="shared" si="25"/>
        <v>4408.2082391922886</v>
      </c>
      <c r="O791" s="92"/>
      <c r="P791" s="183"/>
      <c r="Q791" s="183"/>
    </row>
    <row r="792" spans="1:17" s="89" customFormat="1" ht="12">
      <c r="A792" s="90">
        <v>497</v>
      </c>
      <c r="B792" s="90">
        <v>497117114</v>
      </c>
      <c r="C792" s="89" t="s">
        <v>299</v>
      </c>
      <c r="D792" s="90">
        <v>117</v>
      </c>
      <c r="E792" s="91" t="s">
        <v>36</v>
      </c>
      <c r="F792" s="90">
        <v>114</v>
      </c>
      <c r="G792" s="89" t="s">
        <v>33</v>
      </c>
      <c r="H792" s="107">
        <v>16</v>
      </c>
      <c r="I792" s="92">
        <v>11571</v>
      </c>
      <c r="J792" s="92">
        <v>2046</v>
      </c>
      <c r="K792" s="92">
        <v>937.65</v>
      </c>
      <c r="M792" s="92">
        <f t="shared" si="24"/>
        <v>1534.1048420222596</v>
      </c>
      <c r="N792" s="92">
        <f t="shared" si="25"/>
        <v>3182.5861132073824</v>
      </c>
      <c r="O792" s="92"/>
      <c r="P792" s="183"/>
      <c r="Q792" s="183"/>
    </row>
    <row r="793" spans="1:17" s="89" customFormat="1" ht="12">
      <c r="A793" s="90">
        <v>497</v>
      </c>
      <c r="B793" s="90">
        <v>497117117</v>
      </c>
      <c r="C793" s="89" t="s">
        <v>299</v>
      </c>
      <c r="D793" s="90">
        <v>117</v>
      </c>
      <c r="E793" s="91" t="s">
        <v>36</v>
      </c>
      <c r="F793" s="90">
        <v>117</v>
      </c>
      <c r="G793" s="89" t="s">
        <v>36</v>
      </c>
      <c r="H793" s="107">
        <v>30</v>
      </c>
      <c r="I793" s="92">
        <v>9432</v>
      </c>
      <c r="J793" s="92">
        <v>3865</v>
      </c>
      <c r="K793" s="92">
        <v>937.65</v>
      </c>
      <c r="M793" s="92">
        <f t="shared" si="24"/>
        <v>1007.6025267115092</v>
      </c>
      <c r="N793" s="92">
        <f t="shared" si="25"/>
        <v>4407.8475226628816</v>
      </c>
      <c r="O793" s="92"/>
      <c r="P793" s="183"/>
      <c r="Q793" s="183"/>
    </row>
    <row r="794" spans="1:17" s="89" customFormat="1" ht="12">
      <c r="A794" s="90">
        <v>497</v>
      </c>
      <c r="B794" s="90">
        <v>497117137</v>
      </c>
      <c r="C794" s="89" t="s">
        <v>299</v>
      </c>
      <c r="D794" s="90">
        <v>117</v>
      </c>
      <c r="E794" s="91" t="s">
        <v>36</v>
      </c>
      <c r="F794" s="90">
        <v>137</v>
      </c>
      <c r="G794" s="89" t="s">
        <v>202</v>
      </c>
      <c r="H794" s="107">
        <v>39</v>
      </c>
      <c r="I794" s="92">
        <v>9904</v>
      </c>
      <c r="J794" s="92">
        <v>0</v>
      </c>
      <c r="K794" s="92">
        <v>937.65</v>
      </c>
      <c r="M794" s="92">
        <f t="shared" si="24"/>
        <v>12.885272451636411</v>
      </c>
      <c r="N794" s="92">
        <f t="shared" si="25"/>
        <v>678.59925598410518</v>
      </c>
      <c r="O794" s="92"/>
      <c r="P794" s="183"/>
      <c r="Q794" s="183"/>
    </row>
    <row r="795" spans="1:17" s="89" customFormat="1" ht="12">
      <c r="A795" s="90">
        <v>497</v>
      </c>
      <c r="B795" s="90">
        <v>497117154</v>
      </c>
      <c r="C795" s="89" t="s">
        <v>299</v>
      </c>
      <c r="D795" s="90">
        <v>117</v>
      </c>
      <c r="E795" s="91" t="s">
        <v>36</v>
      </c>
      <c r="F795" s="90">
        <v>154</v>
      </c>
      <c r="G795" s="89" t="s">
        <v>302</v>
      </c>
      <c r="H795" s="107">
        <v>4</v>
      </c>
      <c r="I795" s="92">
        <v>9190</v>
      </c>
      <c r="J795" s="92">
        <v>11902</v>
      </c>
      <c r="K795" s="92">
        <v>937.65</v>
      </c>
      <c r="M795" s="92">
        <f t="shared" si="24"/>
        <v>7778.4616845346936</v>
      </c>
      <c r="N795" s="92">
        <f t="shared" si="25"/>
        <v>11966.759658146409</v>
      </c>
      <c r="O795" s="92"/>
      <c r="P795" s="183"/>
      <c r="Q795" s="183"/>
    </row>
    <row r="796" spans="1:17" s="89" customFormat="1" ht="12">
      <c r="A796" s="90">
        <v>497</v>
      </c>
      <c r="B796" s="90">
        <v>497117159</v>
      </c>
      <c r="C796" s="89" t="s">
        <v>299</v>
      </c>
      <c r="D796" s="90">
        <v>117</v>
      </c>
      <c r="E796" s="91" t="s">
        <v>36</v>
      </c>
      <c r="F796" s="90">
        <v>159</v>
      </c>
      <c r="G796" s="89" t="s">
        <v>156</v>
      </c>
      <c r="H796" s="107">
        <v>5</v>
      </c>
      <c r="I796" s="92">
        <v>9167</v>
      </c>
      <c r="J796" s="92">
        <v>4024</v>
      </c>
      <c r="K796" s="92">
        <v>937.65</v>
      </c>
      <c r="M796" s="92">
        <f t="shared" si="24"/>
        <v>3133.5191093220001</v>
      </c>
      <c r="N796" s="92">
        <f t="shared" si="25"/>
        <v>4350.2927791001439</v>
      </c>
      <c r="O796" s="92"/>
      <c r="P796" s="183"/>
      <c r="Q796" s="183"/>
    </row>
    <row r="797" spans="1:17" s="89" customFormat="1" ht="12">
      <c r="A797" s="90">
        <v>497</v>
      </c>
      <c r="B797" s="90">
        <v>497117161</v>
      </c>
      <c r="C797" s="89" t="s">
        <v>299</v>
      </c>
      <c r="D797" s="90">
        <v>117</v>
      </c>
      <c r="E797" s="91" t="s">
        <v>36</v>
      </c>
      <c r="F797" s="90">
        <v>161</v>
      </c>
      <c r="G797" s="89" t="s">
        <v>157</v>
      </c>
      <c r="H797" s="107">
        <v>1</v>
      </c>
      <c r="I797" s="92">
        <v>11675.727046632124</v>
      </c>
      <c r="J797" s="92">
        <v>4592</v>
      </c>
      <c r="K797" s="92">
        <v>937.65</v>
      </c>
      <c r="M797" s="92">
        <f t="shared" si="24"/>
        <v>1696.9806804090058</v>
      </c>
      <c r="N797" s="92">
        <f t="shared" si="25"/>
        <v>4980.9925766499182</v>
      </c>
      <c r="O797" s="92"/>
      <c r="P797" s="183"/>
      <c r="Q797" s="183"/>
    </row>
    <row r="798" spans="1:17" s="89" customFormat="1" ht="12">
      <c r="A798" s="90">
        <v>497</v>
      </c>
      <c r="B798" s="90">
        <v>497117210</v>
      </c>
      <c r="C798" s="89" t="s">
        <v>299</v>
      </c>
      <c r="D798" s="90">
        <v>117</v>
      </c>
      <c r="E798" s="91" t="s">
        <v>36</v>
      </c>
      <c r="F798" s="90">
        <v>210</v>
      </c>
      <c r="G798" s="89" t="s">
        <v>194</v>
      </c>
      <c r="H798" s="107">
        <v>50</v>
      </c>
      <c r="I798" s="92">
        <v>10174</v>
      </c>
      <c r="J798" s="92">
        <v>3238</v>
      </c>
      <c r="K798" s="92">
        <v>937.65</v>
      </c>
      <c r="M798" s="92">
        <f t="shared" si="24"/>
        <v>1544.6582219686952</v>
      </c>
      <c r="N798" s="92">
        <f t="shared" si="25"/>
        <v>3443.9242508005664</v>
      </c>
      <c r="O798" s="92"/>
      <c r="P798" s="183"/>
      <c r="Q798" s="183"/>
    </row>
    <row r="799" spans="1:17" s="89" customFormat="1" ht="12">
      <c r="A799" s="90">
        <v>497</v>
      </c>
      <c r="B799" s="90">
        <v>497117223</v>
      </c>
      <c r="C799" s="89" t="s">
        <v>299</v>
      </c>
      <c r="D799" s="90">
        <v>117</v>
      </c>
      <c r="E799" s="91" t="s">
        <v>36</v>
      </c>
      <c r="F799" s="90">
        <v>223</v>
      </c>
      <c r="G799" s="89" t="s">
        <v>303</v>
      </c>
      <c r="H799" s="107">
        <v>4</v>
      </c>
      <c r="I799" s="92">
        <v>9305</v>
      </c>
      <c r="J799" s="92">
        <v>484</v>
      </c>
      <c r="K799" s="92">
        <v>937.65</v>
      </c>
      <c r="M799" s="92">
        <f t="shared" si="24"/>
        <v>607.24371075426643</v>
      </c>
      <c r="N799" s="92">
        <f t="shared" si="25"/>
        <v>1638.8048869259401</v>
      </c>
      <c r="O799" s="92"/>
      <c r="P799" s="183"/>
      <c r="Q799" s="183"/>
    </row>
    <row r="800" spans="1:17" s="89" customFormat="1" ht="12">
      <c r="A800" s="90">
        <v>497</v>
      </c>
      <c r="B800" s="90">
        <v>497117272</v>
      </c>
      <c r="C800" s="89" t="s">
        <v>299</v>
      </c>
      <c r="D800" s="90">
        <v>117</v>
      </c>
      <c r="E800" s="91" t="s">
        <v>36</v>
      </c>
      <c r="F800" s="90">
        <v>272</v>
      </c>
      <c r="G800" s="89" t="s">
        <v>305</v>
      </c>
      <c r="H800" s="107">
        <v>3</v>
      </c>
      <c r="I800" s="92">
        <v>9305</v>
      </c>
      <c r="J800" s="92">
        <v>9025</v>
      </c>
      <c r="K800" s="92">
        <v>937.65</v>
      </c>
      <c r="M800" s="92">
        <f t="shared" si="24"/>
        <v>6472.8995779821489</v>
      </c>
      <c r="N800" s="92">
        <f t="shared" si="25"/>
        <v>11694.237976537432</v>
      </c>
      <c r="O800" s="92"/>
      <c r="P800" s="183"/>
      <c r="Q800" s="183"/>
    </row>
    <row r="801" spans="1:17" s="89" customFormat="1" ht="12">
      <c r="A801" s="90">
        <v>497</v>
      </c>
      <c r="B801" s="90">
        <v>497117275</v>
      </c>
      <c r="C801" s="89" t="s">
        <v>299</v>
      </c>
      <c r="D801" s="90">
        <v>117</v>
      </c>
      <c r="E801" s="91" t="s">
        <v>36</v>
      </c>
      <c r="F801" s="90">
        <v>275</v>
      </c>
      <c r="G801" s="89" t="s">
        <v>195</v>
      </c>
      <c r="H801" s="107">
        <v>3</v>
      </c>
      <c r="I801" s="92">
        <v>11262</v>
      </c>
      <c r="J801" s="92">
        <v>3750</v>
      </c>
      <c r="K801" s="92">
        <v>937.65</v>
      </c>
      <c r="M801" s="92">
        <f t="shared" si="24"/>
        <v>1631.1813366244714</v>
      </c>
      <c r="N801" s="92">
        <f t="shared" si="25"/>
        <v>3487.0623230179226</v>
      </c>
      <c r="O801" s="92"/>
      <c r="P801" s="183"/>
      <c r="Q801" s="183"/>
    </row>
    <row r="802" spans="1:17" s="89" customFormat="1" ht="12">
      <c r="A802" s="90">
        <v>497</v>
      </c>
      <c r="B802" s="90">
        <v>497117278</v>
      </c>
      <c r="C802" s="89" t="s">
        <v>299</v>
      </c>
      <c r="D802" s="90">
        <v>117</v>
      </c>
      <c r="E802" s="91" t="s">
        <v>36</v>
      </c>
      <c r="F802" s="90">
        <v>278</v>
      </c>
      <c r="G802" s="89" t="s">
        <v>196</v>
      </c>
      <c r="H802" s="107">
        <v>38</v>
      </c>
      <c r="I802" s="92">
        <v>9926</v>
      </c>
      <c r="J802" s="92">
        <v>1882</v>
      </c>
      <c r="K802" s="92">
        <v>937.65</v>
      </c>
      <c r="M802" s="92">
        <f t="shared" si="24"/>
        <v>2088.9483003059977</v>
      </c>
      <c r="N802" s="92">
        <f t="shared" si="25"/>
        <v>3199.0190376037426</v>
      </c>
      <c r="O802" s="92"/>
      <c r="P802" s="183"/>
      <c r="Q802" s="183"/>
    </row>
    <row r="803" spans="1:17" s="89" customFormat="1" ht="12">
      <c r="A803" s="90">
        <v>497</v>
      </c>
      <c r="B803" s="90">
        <v>497117281</v>
      </c>
      <c r="C803" s="89" t="s">
        <v>299</v>
      </c>
      <c r="D803" s="90">
        <v>117</v>
      </c>
      <c r="E803" s="91" t="s">
        <v>36</v>
      </c>
      <c r="F803" s="90">
        <v>281</v>
      </c>
      <c r="G803" s="89" t="s">
        <v>152</v>
      </c>
      <c r="H803" s="107">
        <v>86</v>
      </c>
      <c r="I803" s="92">
        <v>12680</v>
      </c>
      <c r="J803" s="92">
        <v>0</v>
      </c>
      <c r="K803" s="92">
        <v>937.65</v>
      </c>
      <c r="M803" s="92">
        <f t="shared" si="24"/>
        <v>0</v>
      </c>
      <c r="N803" s="92">
        <f t="shared" si="25"/>
        <v>409.59595044988237</v>
      </c>
      <c r="O803" s="92"/>
      <c r="P803" s="183"/>
      <c r="Q803" s="183"/>
    </row>
    <row r="804" spans="1:17" s="89" customFormat="1" ht="12">
      <c r="A804" s="90">
        <v>497</v>
      </c>
      <c r="B804" s="90">
        <v>497117325</v>
      </c>
      <c r="C804" s="89" t="s">
        <v>299</v>
      </c>
      <c r="D804" s="90">
        <v>117</v>
      </c>
      <c r="E804" s="91" t="s">
        <v>36</v>
      </c>
      <c r="F804" s="90">
        <v>325</v>
      </c>
      <c r="G804" s="89" t="s">
        <v>204</v>
      </c>
      <c r="H804" s="107">
        <v>9</v>
      </c>
      <c r="I804" s="92">
        <v>9896</v>
      </c>
      <c r="J804" s="92">
        <v>1264</v>
      </c>
      <c r="K804" s="92">
        <v>937.65</v>
      </c>
      <c r="M804" s="92">
        <f t="shared" si="24"/>
        <v>905.1009749137902</v>
      </c>
      <c r="N804" s="92">
        <f t="shared" si="25"/>
        <v>1439.7063397211186</v>
      </c>
      <c r="O804" s="92"/>
      <c r="P804" s="183"/>
      <c r="Q804" s="183"/>
    </row>
    <row r="805" spans="1:17" s="89" customFormat="1" ht="12">
      <c r="A805" s="90">
        <v>497</v>
      </c>
      <c r="B805" s="90">
        <v>497117327</v>
      </c>
      <c r="C805" s="89" t="s">
        <v>299</v>
      </c>
      <c r="D805" s="90">
        <v>117</v>
      </c>
      <c r="E805" s="91" t="s">
        <v>36</v>
      </c>
      <c r="F805" s="90">
        <v>327</v>
      </c>
      <c r="G805" s="89" t="s">
        <v>197</v>
      </c>
      <c r="H805" s="107">
        <v>2</v>
      </c>
      <c r="I805" s="92">
        <v>9190</v>
      </c>
      <c r="J805" s="92">
        <v>8039</v>
      </c>
      <c r="K805" s="92">
        <v>937.65</v>
      </c>
      <c r="M805" s="92">
        <f t="shared" si="24"/>
        <v>2769.8206222187837</v>
      </c>
      <c r="N805" s="92">
        <f t="shared" si="25"/>
        <v>7678.1853538565847</v>
      </c>
      <c r="O805" s="92"/>
      <c r="P805" s="183"/>
      <c r="Q805" s="183"/>
    </row>
    <row r="806" spans="1:17" s="89" customFormat="1" ht="12">
      <c r="A806" s="90">
        <v>497</v>
      </c>
      <c r="B806" s="90">
        <v>497117332</v>
      </c>
      <c r="C806" s="89" t="s">
        <v>299</v>
      </c>
      <c r="D806" s="90">
        <v>117</v>
      </c>
      <c r="E806" s="91" t="s">
        <v>36</v>
      </c>
      <c r="F806" s="90">
        <v>332</v>
      </c>
      <c r="G806" s="89" t="s">
        <v>205</v>
      </c>
      <c r="H806" s="107">
        <v>5</v>
      </c>
      <c r="I806" s="92">
        <v>9132</v>
      </c>
      <c r="J806" s="92">
        <v>564</v>
      </c>
      <c r="K806" s="92">
        <v>937.65</v>
      </c>
      <c r="M806" s="92">
        <f t="shared" si="24"/>
        <v>639.21174041749691</v>
      </c>
      <c r="N806" s="92">
        <f t="shared" si="25"/>
        <v>1096.7476130428167</v>
      </c>
      <c r="O806" s="92"/>
      <c r="P806" s="183"/>
      <c r="Q806" s="183"/>
    </row>
    <row r="807" spans="1:17" s="89" customFormat="1" ht="12">
      <c r="A807" s="90">
        <v>497</v>
      </c>
      <c r="B807" s="90">
        <v>497117340</v>
      </c>
      <c r="C807" s="89" t="s">
        <v>299</v>
      </c>
      <c r="D807" s="90">
        <v>117</v>
      </c>
      <c r="E807" s="91" t="s">
        <v>36</v>
      </c>
      <c r="F807" s="90">
        <v>340</v>
      </c>
      <c r="G807" s="89" t="s">
        <v>198</v>
      </c>
      <c r="H807" s="107">
        <v>3</v>
      </c>
      <c r="I807" s="92">
        <v>11304</v>
      </c>
      <c r="J807" s="92">
        <v>8974</v>
      </c>
      <c r="K807" s="92">
        <v>937.65</v>
      </c>
      <c r="M807" s="92">
        <f t="shared" si="24"/>
        <v>3547.913183153918</v>
      </c>
      <c r="N807" s="92">
        <f t="shared" si="25"/>
        <v>9067.3029751699505</v>
      </c>
      <c r="O807" s="92"/>
      <c r="P807" s="183"/>
      <c r="Q807" s="183"/>
    </row>
    <row r="808" spans="1:17" s="89" customFormat="1" ht="12">
      <c r="A808" s="90">
        <v>497</v>
      </c>
      <c r="B808" s="90">
        <v>497117605</v>
      </c>
      <c r="C808" s="89" t="s">
        <v>299</v>
      </c>
      <c r="D808" s="90">
        <v>117</v>
      </c>
      <c r="E808" s="91" t="s">
        <v>36</v>
      </c>
      <c r="F808" s="90">
        <v>605</v>
      </c>
      <c r="G808" s="89" t="s">
        <v>199</v>
      </c>
      <c r="H808" s="107">
        <v>66</v>
      </c>
      <c r="I808" s="92">
        <v>11039</v>
      </c>
      <c r="J808" s="92">
        <v>7900</v>
      </c>
      <c r="K808" s="92">
        <v>937.65</v>
      </c>
      <c r="M808" s="92">
        <f t="shared" si="24"/>
        <v>6144.1103793389739</v>
      </c>
      <c r="N808" s="92">
        <f t="shared" si="25"/>
        <v>8509.7282870485869</v>
      </c>
      <c r="O808" s="92"/>
      <c r="P808" s="183"/>
      <c r="Q808" s="183"/>
    </row>
    <row r="809" spans="1:17" s="89" customFormat="1" ht="12">
      <c r="A809" s="90">
        <v>497</v>
      </c>
      <c r="B809" s="90">
        <v>497117670</v>
      </c>
      <c r="C809" s="89" t="s">
        <v>299</v>
      </c>
      <c r="D809" s="90">
        <v>117</v>
      </c>
      <c r="E809" s="91" t="s">
        <v>36</v>
      </c>
      <c r="F809" s="90">
        <v>670</v>
      </c>
      <c r="G809" s="89" t="s">
        <v>38</v>
      </c>
      <c r="H809" s="107">
        <v>7</v>
      </c>
      <c r="I809" s="92">
        <v>10089</v>
      </c>
      <c r="J809" s="92">
        <v>7949</v>
      </c>
      <c r="K809" s="92">
        <v>937.65</v>
      </c>
      <c r="M809" s="92">
        <f t="shared" si="24"/>
        <v>5326.5201103857507</v>
      </c>
      <c r="N809" s="92">
        <f t="shared" si="25"/>
        <v>9120.8881293119084</v>
      </c>
      <c r="O809" s="92"/>
      <c r="P809" s="183"/>
      <c r="Q809" s="183"/>
    </row>
    <row r="810" spans="1:17" s="89" customFormat="1" ht="12">
      <c r="A810" s="90">
        <v>497</v>
      </c>
      <c r="B810" s="90">
        <v>497117672</v>
      </c>
      <c r="C810" s="89" t="s">
        <v>299</v>
      </c>
      <c r="D810" s="90">
        <v>117</v>
      </c>
      <c r="E810" s="91" t="s">
        <v>36</v>
      </c>
      <c r="F810" s="90">
        <v>672</v>
      </c>
      <c r="G810" s="89" t="s">
        <v>55</v>
      </c>
      <c r="H810" s="107">
        <v>1</v>
      </c>
      <c r="I810" s="92">
        <v>11813.202455934193</v>
      </c>
      <c r="J810" s="92">
        <v>4101</v>
      </c>
      <c r="K810" s="92">
        <v>937.65</v>
      </c>
      <c r="M810" s="92">
        <f t="shared" si="24"/>
        <v>2287.8014090325141</v>
      </c>
      <c r="N810" s="92">
        <f t="shared" si="25"/>
        <v>4421.7880799654486</v>
      </c>
      <c r="O810" s="92"/>
      <c r="P810" s="183"/>
      <c r="Q810" s="183"/>
    </row>
    <row r="811" spans="1:17" s="89" customFormat="1" ht="12">
      <c r="A811" s="90">
        <v>497</v>
      </c>
      <c r="B811" s="90">
        <v>497117674</v>
      </c>
      <c r="C811" s="89" t="s">
        <v>299</v>
      </c>
      <c r="D811" s="90">
        <v>117</v>
      </c>
      <c r="E811" s="91" t="s">
        <v>36</v>
      </c>
      <c r="F811" s="90">
        <v>674</v>
      </c>
      <c r="G811" s="89" t="s">
        <v>39</v>
      </c>
      <c r="H811" s="107">
        <v>17</v>
      </c>
      <c r="I811" s="92">
        <v>11619</v>
      </c>
      <c r="J811" s="92">
        <v>4112</v>
      </c>
      <c r="K811" s="92">
        <v>937.65</v>
      </c>
      <c r="M811" s="92">
        <f t="shared" si="24"/>
        <v>3744.8978683900095</v>
      </c>
      <c r="N811" s="92">
        <f t="shared" si="25"/>
        <v>5166.3401139049165</v>
      </c>
      <c r="O811" s="92"/>
      <c r="P811" s="183"/>
      <c r="Q811" s="183"/>
    </row>
    <row r="812" spans="1:17" s="89" customFormat="1" ht="12">
      <c r="A812" s="90">
        <v>497</v>
      </c>
      <c r="B812" s="90">
        <v>497117680</v>
      </c>
      <c r="C812" s="89" t="s">
        <v>299</v>
      </c>
      <c r="D812" s="90">
        <v>117</v>
      </c>
      <c r="E812" s="91" t="s">
        <v>36</v>
      </c>
      <c r="F812" s="90">
        <v>680</v>
      </c>
      <c r="G812" s="89" t="s">
        <v>158</v>
      </c>
      <c r="H812" s="107">
        <v>3</v>
      </c>
      <c r="I812" s="92">
        <v>9305</v>
      </c>
      <c r="J812" s="92">
        <v>3115</v>
      </c>
      <c r="K812" s="92">
        <v>937.65</v>
      </c>
      <c r="M812" s="92">
        <f t="shared" si="24"/>
        <v>1538.0557692434595</v>
      </c>
      <c r="N812" s="92">
        <f t="shared" si="25"/>
        <v>3531.3309644999608</v>
      </c>
      <c r="O812" s="92"/>
      <c r="P812" s="183"/>
      <c r="Q812" s="183"/>
    </row>
    <row r="813" spans="1:17" s="89" customFormat="1" ht="12">
      <c r="A813" s="90">
        <v>497</v>
      </c>
      <c r="B813" s="90">
        <v>497117683</v>
      </c>
      <c r="C813" s="89" t="s">
        <v>299</v>
      </c>
      <c r="D813" s="90">
        <v>117</v>
      </c>
      <c r="E813" s="91" t="s">
        <v>36</v>
      </c>
      <c r="F813" s="90">
        <v>683</v>
      </c>
      <c r="G813" s="89" t="s">
        <v>40</v>
      </c>
      <c r="H813" s="107">
        <v>3</v>
      </c>
      <c r="I813" s="92">
        <v>12802</v>
      </c>
      <c r="J813" s="92">
        <v>9138</v>
      </c>
      <c r="K813" s="92">
        <v>937.65</v>
      </c>
      <c r="M813" s="92">
        <f t="shared" si="24"/>
        <v>3987.3974347467265</v>
      </c>
      <c r="N813" s="92">
        <f t="shared" si="25"/>
        <v>9774.9878954009437</v>
      </c>
      <c r="O813" s="92"/>
      <c r="P813" s="183"/>
      <c r="Q813" s="183"/>
    </row>
    <row r="814" spans="1:17" s="89" customFormat="1" ht="12">
      <c r="A814" s="90">
        <v>497</v>
      </c>
      <c r="B814" s="90">
        <v>497117717</v>
      </c>
      <c r="C814" s="89" t="s">
        <v>299</v>
      </c>
      <c r="D814" s="90">
        <v>117</v>
      </c>
      <c r="E814" s="91" t="s">
        <v>36</v>
      </c>
      <c r="F814" s="90">
        <v>717</v>
      </c>
      <c r="G814" s="89" t="s">
        <v>41</v>
      </c>
      <c r="H814" s="107">
        <v>2</v>
      </c>
      <c r="I814" s="92">
        <v>11573.439200887906</v>
      </c>
      <c r="J814" s="92">
        <v>6243</v>
      </c>
      <c r="K814" s="92">
        <v>937.65</v>
      </c>
      <c r="M814" s="92">
        <f t="shared" si="24"/>
        <v>4830.7262960406351</v>
      </c>
      <c r="N814" s="92">
        <f t="shared" si="25"/>
        <v>6852.2895711607907</v>
      </c>
      <c r="O814" s="92"/>
      <c r="P814" s="183"/>
      <c r="Q814" s="183"/>
    </row>
    <row r="815" spans="1:17" s="89" customFormat="1" ht="12">
      <c r="A815" s="90">
        <v>497</v>
      </c>
      <c r="B815" s="90">
        <v>497117750</v>
      </c>
      <c r="C815" s="89" t="s">
        <v>299</v>
      </c>
      <c r="D815" s="90">
        <v>117</v>
      </c>
      <c r="E815" s="91" t="s">
        <v>36</v>
      </c>
      <c r="F815" s="90">
        <v>750</v>
      </c>
      <c r="G815" s="89" t="s">
        <v>42</v>
      </c>
      <c r="H815" s="107">
        <v>1</v>
      </c>
      <c r="I815" s="92">
        <v>10766</v>
      </c>
      <c r="J815" s="92">
        <v>6950</v>
      </c>
      <c r="K815" s="92">
        <v>937.65</v>
      </c>
      <c r="M815" s="92">
        <f t="shared" si="24"/>
        <v>4439.1314805564671</v>
      </c>
      <c r="N815" s="92">
        <f t="shared" si="25"/>
        <v>7830.6061516302143</v>
      </c>
      <c r="O815" s="92"/>
      <c r="P815" s="183"/>
      <c r="Q815" s="183"/>
    </row>
    <row r="816" spans="1:17" s="89" customFormat="1" ht="12">
      <c r="A816" s="90">
        <v>497</v>
      </c>
      <c r="B816" s="90">
        <v>497117755</v>
      </c>
      <c r="C816" s="89" t="s">
        <v>299</v>
      </c>
      <c r="D816" s="90">
        <v>117</v>
      </c>
      <c r="E816" s="91" t="s">
        <v>36</v>
      </c>
      <c r="F816" s="90">
        <v>755</v>
      </c>
      <c r="G816" s="89" t="s">
        <v>43</v>
      </c>
      <c r="H816" s="107">
        <v>3</v>
      </c>
      <c r="I816" s="92">
        <v>11690</v>
      </c>
      <c r="J816" s="92">
        <v>5825</v>
      </c>
      <c r="K816" s="92">
        <v>937.65</v>
      </c>
      <c r="M816" s="92">
        <f t="shared" si="24"/>
        <v>1816.6179253612063</v>
      </c>
      <c r="N816" s="92">
        <f t="shared" si="25"/>
        <v>5044.8798900647962</v>
      </c>
      <c r="O816" s="92"/>
      <c r="P816" s="183"/>
      <c r="Q816" s="183"/>
    </row>
    <row r="817" spans="1:17" s="89" customFormat="1" ht="12">
      <c r="A817" s="90">
        <v>497</v>
      </c>
      <c r="B817" s="90">
        <v>497117766</v>
      </c>
      <c r="C817" s="89" t="s">
        <v>299</v>
      </c>
      <c r="D817" s="90">
        <v>117</v>
      </c>
      <c r="E817" s="91" t="s">
        <v>36</v>
      </c>
      <c r="F817" s="90">
        <v>766</v>
      </c>
      <c r="G817" s="89" t="s">
        <v>248</v>
      </c>
      <c r="H817" s="107">
        <v>3</v>
      </c>
      <c r="I817" s="92">
        <v>15039</v>
      </c>
      <c r="J817" s="92">
        <v>5019</v>
      </c>
      <c r="K817" s="92">
        <v>937.65</v>
      </c>
      <c r="M817" s="92">
        <f t="shared" si="24"/>
        <v>2285.5017837504383</v>
      </c>
      <c r="N817" s="92">
        <f t="shared" si="25"/>
        <v>5250.525256300898</v>
      </c>
      <c r="O817" s="92"/>
      <c r="P817" s="183"/>
      <c r="Q817" s="183"/>
    </row>
    <row r="818" spans="1:17" s="89" customFormat="1" ht="12">
      <c r="A818" s="90">
        <v>498</v>
      </c>
      <c r="B818" s="90">
        <v>498281281</v>
      </c>
      <c r="C818" s="89" t="s">
        <v>307</v>
      </c>
      <c r="D818" s="90">
        <v>281</v>
      </c>
      <c r="E818" s="91" t="s">
        <v>152</v>
      </c>
      <c r="F818" s="90">
        <v>281</v>
      </c>
      <c r="G818" s="89" t="s">
        <v>152</v>
      </c>
      <c r="H818" s="107">
        <v>405</v>
      </c>
      <c r="I818" s="92">
        <v>13300</v>
      </c>
      <c r="J818" s="92">
        <v>0</v>
      </c>
      <c r="K818" s="92">
        <v>937.65</v>
      </c>
      <c r="M818" s="92">
        <f t="shared" si="24"/>
        <v>0</v>
      </c>
      <c r="N818" s="92">
        <f t="shared" si="25"/>
        <v>429.62351269585452</v>
      </c>
      <c r="O818" s="92"/>
      <c r="P818" s="183"/>
      <c r="Q818" s="183"/>
    </row>
    <row r="819" spans="1:17" s="89" customFormat="1" ht="12">
      <c r="A819" s="90">
        <v>499</v>
      </c>
      <c r="B819" s="90">
        <v>499061061</v>
      </c>
      <c r="C819" s="89" t="s">
        <v>573</v>
      </c>
      <c r="D819" s="90">
        <v>61</v>
      </c>
      <c r="E819" s="91" t="s">
        <v>154</v>
      </c>
      <c r="F819" s="90">
        <v>61</v>
      </c>
      <c r="G819" s="89" t="s">
        <v>154</v>
      </c>
      <c r="H819" s="107">
        <v>139</v>
      </c>
      <c r="I819" s="92">
        <v>11551</v>
      </c>
      <c r="J819" s="92">
        <v>529</v>
      </c>
      <c r="K819" s="92">
        <v>937.65</v>
      </c>
      <c r="M819" s="92">
        <f t="shared" si="24"/>
        <v>180.13375438016192</v>
      </c>
      <c r="N819" s="92">
        <f t="shared" si="25"/>
        <v>833.563425178334</v>
      </c>
      <c r="O819" s="92"/>
      <c r="P819" s="183"/>
      <c r="Q819" s="183"/>
    </row>
    <row r="820" spans="1:17" s="89" customFormat="1" ht="12">
      <c r="A820" s="90">
        <v>499</v>
      </c>
      <c r="B820" s="90">
        <v>499061111</v>
      </c>
      <c r="C820" s="89" t="s">
        <v>573</v>
      </c>
      <c r="D820" s="90">
        <v>61</v>
      </c>
      <c r="E820" s="91" t="s">
        <v>154</v>
      </c>
      <c r="F820" s="90">
        <v>111</v>
      </c>
      <c r="G820" s="89" t="s">
        <v>245</v>
      </c>
      <c r="H820" s="107">
        <v>1</v>
      </c>
      <c r="I820" s="92">
        <v>13234</v>
      </c>
      <c r="J820" s="92">
        <v>3659</v>
      </c>
      <c r="K820" s="92">
        <v>937.65</v>
      </c>
      <c r="M820" s="92">
        <f t="shared" si="24"/>
        <v>747.1121695715392</v>
      </c>
      <c r="N820" s="92">
        <f t="shared" si="25"/>
        <v>5578.3350389625884</v>
      </c>
      <c r="O820" s="92"/>
      <c r="P820" s="183"/>
      <c r="Q820" s="183"/>
    </row>
    <row r="821" spans="1:17" s="89" customFormat="1" ht="12">
      <c r="A821" s="90">
        <v>499</v>
      </c>
      <c r="B821" s="90">
        <v>499061137</v>
      </c>
      <c r="C821" s="89" t="s">
        <v>573</v>
      </c>
      <c r="D821" s="90">
        <v>61</v>
      </c>
      <c r="E821" s="91" t="s">
        <v>154</v>
      </c>
      <c r="F821" s="90">
        <v>137</v>
      </c>
      <c r="G821" s="89" t="s">
        <v>202</v>
      </c>
      <c r="H821" s="107">
        <v>5</v>
      </c>
      <c r="I821" s="92">
        <v>13335</v>
      </c>
      <c r="J821" s="92">
        <v>0</v>
      </c>
      <c r="K821" s="92">
        <v>937.65</v>
      </c>
      <c r="M821" s="92">
        <f t="shared" si="24"/>
        <v>17.349061807610269</v>
      </c>
      <c r="N821" s="92">
        <f t="shared" si="25"/>
        <v>913.68346915872826</v>
      </c>
      <c r="O821" s="92"/>
      <c r="P821" s="183"/>
      <c r="Q821" s="183"/>
    </row>
    <row r="822" spans="1:17" s="89" customFormat="1" ht="12">
      <c r="A822" s="90">
        <v>499</v>
      </c>
      <c r="B822" s="90">
        <v>499061161</v>
      </c>
      <c r="C822" s="89" t="s">
        <v>573</v>
      </c>
      <c r="D822" s="90">
        <v>61</v>
      </c>
      <c r="E822" s="91" t="s">
        <v>154</v>
      </c>
      <c r="F822" s="90">
        <v>161</v>
      </c>
      <c r="G822" s="89" t="s">
        <v>157</v>
      </c>
      <c r="H822" s="107">
        <v>8</v>
      </c>
      <c r="I822" s="92">
        <v>12449</v>
      </c>
      <c r="J822" s="92">
        <v>4896</v>
      </c>
      <c r="K822" s="92">
        <v>937.65</v>
      </c>
      <c r="M822" s="92">
        <f t="shared" si="24"/>
        <v>1809.3701921976208</v>
      </c>
      <c r="N822" s="92">
        <f t="shared" si="25"/>
        <v>5310.8792573736282</v>
      </c>
      <c r="O822" s="92"/>
      <c r="P822" s="183"/>
      <c r="Q822" s="183"/>
    </row>
    <row r="823" spans="1:17" s="89" customFormat="1" ht="12">
      <c r="A823" s="90">
        <v>499</v>
      </c>
      <c r="B823" s="90">
        <v>499061227</v>
      </c>
      <c r="C823" s="89" t="s">
        <v>573</v>
      </c>
      <c r="D823" s="90">
        <v>61</v>
      </c>
      <c r="E823" s="91" t="s">
        <v>154</v>
      </c>
      <c r="F823" s="90">
        <v>227</v>
      </c>
      <c r="G823" s="89" t="s">
        <v>247</v>
      </c>
      <c r="H823" s="107">
        <v>1</v>
      </c>
      <c r="I823" s="92">
        <v>12081.55337579618</v>
      </c>
      <c r="J823" s="92">
        <v>3531</v>
      </c>
      <c r="K823" s="92">
        <v>937.65</v>
      </c>
      <c r="M823" s="92">
        <f t="shared" si="24"/>
        <v>578.10403664303158</v>
      </c>
      <c r="N823" s="92">
        <f t="shared" si="25"/>
        <v>3496.5220870534395</v>
      </c>
      <c r="O823" s="92"/>
      <c r="P823" s="183"/>
      <c r="Q823" s="183"/>
    </row>
    <row r="824" spans="1:17" s="89" customFormat="1" ht="12">
      <c r="A824" s="90">
        <v>499</v>
      </c>
      <c r="B824" s="90">
        <v>499061278</v>
      </c>
      <c r="C824" s="89" t="s">
        <v>573</v>
      </c>
      <c r="D824" s="90">
        <v>61</v>
      </c>
      <c r="E824" s="91" t="s">
        <v>154</v>
      </c>
      <c r="F824" s="90">
        <v>278</v>
      </c>
      <c r="G824" s="89" t="s">
        <v>196</v>
      </c>
      <c r="H824" s="107">
        <v>3</v>
      </c>
      <c r="I824" s="92">
        <v>12190</v>
      </c>
      <c r="J824" s="92">
        <v>2311</v>
      </c>
      <c r="K824" s="92">
        <v>937.65</v>
      </c>
      <c r="M824" s="92">
        <f t="shared" si="24"/>
        <v>2565.4120270733529</v>
      </c>
      <c r="N824" s="92">
        <f t="shared" si="25"/>
        <v>3928.6764122899058</v>
      </c>
      <c r="O824" s="92"/>
      <c r="P824" s="183"/>
      <c r="Q824" s="183"/>
    </row>
    <row r="825" spans="1:17" s="89" customFormat="1" ht="12">
      <c r="A825" s="90">
        <v>499</v>
      </c>
      <c r="B825" s="90">
        <v>499061281</v>
      </c>
      <c r="C825" s="89" t="s">
        <v>573</v>
      </c>
      <c r="D825" s="90">
        <v>61</v>
      </c>
      <c r="E825" s="91" t="s">
        <v>154</v>
      </c>
      <c r="F825" s="90">
        <v>281</v>
      </c>
      <c r="G825" s="89" t="s">
        <v>152</v>
      </c>
      <c r="H825" s="107">
        <v>389</v>
      </c>
      <c r="I825" s="92">
        <v>12495</v>
      </c>
      <c r="J825" s="92">
        <v>0</v>
      </c>
      <c r="K825" s="92">
        <v>937.65</v>
      </c>
      <c r="M825" s="92">
        <f t="shared" si="24"/>
        <v>0</v>
      </c>
      <c r="N825" s="92">
        <f t="shared" si="25"/>
        <v>403.6199842958431</v>
      </c>
      <c r="O825" s="92"/>
      <c r="P825" s="183"/>
      <c r="Q825" s="183"/>
    </row>
    <row r="826" spans="1:17" s="89" customFormat="1" ht="12">
      <c r="A826" s="90">
        <v>499</v>
      </c>
      <c r="B826" s="90">
        <v>499061325</v>
      </c>
      <c r="C826" s="89" t="s">
        <v>573</v>
      </c>
      <c r="D826" s="90">
        <v>61</v>
      </c>
      <c r="E826" s="91" t="s">
        <v>154</v>
      </c>
      <c r="F826" s="90">
        <v>325</v>
      </c>
      <c r="G826" s="89" t="s">
        <v>204</v>
      </c>
      <c r="H826" s="107">
        <v>3</v>
      </c>
      <c r="I826" s="92">
        <v>14442</v>
      </c>
      <c r="J826" s="92">
        <v>1845</v>
      </c>
      <c r="K826" s="92">
        <v>937.65</v>
      </c>
      <c r="M826" s="92">
        <f t="shared" si="24"/>
        <v>1320.8840217971865</v>
      </c>
      <c r="N826" s="92">
        <f t="shared" si="25"/>
        <v>2101.0750766221099</v>
      </c>
      <c r="O826" s="92"/>
      <c r="P826" s="183"/>
      <c r="Q826" s="183"/>
    </row>
    <row r="827" spans="1:17" s="89" customFormat="1" ht="12">
      <c r="A827" s="90">
        <v>499</v>
      </c>
      <c r="B827" s="90">
        <v>499061332</v>
      </c>
      <c r="C827" s="89" t="s">
        <v>573</v>
      </c>
      <c r="D827" s="90">
        <v>61</v>
      </c>
      <c r="E827" s="91" t="s">
        <v>154</v>
      </c>
      <c r="F827" s="90">
        <v>332</v>
      </c>
      <c r="G827" s="89" t="s">
        <v>205</v>
      </c>
      <c r="H827" s="107">
        <v>10</v>
      </c>
      <c r="I827" s="92">
        <v>12987</v>
      </c>
      <c r="J827" s="92">
        <v>802</v>
      </c>
      <c r="K827" s="92">
        <v>937.65</v>
      </c>
      <c r="M827" s="92">
        <f t="shared" si="24"/>
        <v>909.04981086312182</v>
      </c>
      <c r="N827" s="92">
        <f t="shared" si="25"/>
        <v>1559.7307545539916</v>
      </c>
      <c r="O827" s="92"/>
      <c r="P827" s="183"/>
      <c r="Q827" s="183"/>
    </row>
    <row r="828" spans="1:17" s="89" customFormat="1" ht="12">
      <c r="A828" s="90">
        <v>499</v>
      </c>
      <c r="B828" s="90">
        <v>499061672</v>
      </c>
      <c r="C828" s="89" t="s">
        <v>573</v>
      </c>
      <c r="D828" s="90">
        <v>61</v>
      </c>
      <c r="E828" s="91" t="s">
        <v>154</v>
      </c>
      <c r="F828" s="90">
        <v>672</v>
      </c>
      <c r="G828" s="89" t="s">
        <v>55</v>
      </c>
      <c r="H828" s="107">
        <v>1</v>
      </c>
      <c r="I828" s="92">
        <v>15243</v>
      </c>
      <c r="J828" s="92">
        <v>5292</v>
      </c>
      <c r="K828" s="92">
        <v>937.65</v>
      </c>
      <c r="M828" s="92">
        <f t="shared" si="24"/>
        <v>2952.0324406498839</v>
      </c>
      <c r="N828" s="92">
        <f t="shared" si="25"/>
        <v>5705.5921926619703</v>
      </c>
      <c r="O828" s="92"/>
      <c r="P828" s="183"/>
      <c r="Q828" s="183"/>
    </row>
    <row r="829" spans="1:17" s="89" customFormat="1" ht="12">
      <c r="A829" s="90">
        <v>3501</v>
      </c>
      <c r="B829" s="90">
        <v>3501061061</v>
      </c>
      <c r="C829" s="89" t="s">
        <v>308</v>
      </c>
      <c r="D829" s="90">
        <v>61</v>
      </c>
      <c r="E829" s="91" t="s">
        <v>154</v>
      </c>
      <c r="F829" s="90">
        <v>61</v>
      </c>
      <c r="G829" s="89" t="s">
        <v>154</v>
      </c>
      <c r="H829" s="107">
        <v>41</v>
      </c>
      <c r="I829" s="92">
        <v>14602</v>
      </c>
      <c r="J829" s="92">
        <v>669</v>
      </c>
      <c r="K829" s="92">
        <v>937.65</v>
      </c>
      <c r="M829" s="92">
        <f t="shared" si="24"/>
        <v>227.71301891257281</v>
      </c>
      <c r="N829" s="92">
        <f t="shared" si="25"/>
        <v>1053.7350129386232</v>
      </c>
      <c r="O829" s="92"/>
      <c r="P829" s="183"/>
      <c r="Q829" s="183"/>
    </row>
    <row r="830" spans="1:17" s="89" customFormat="1" ht="12">
      <c r="A830" s="90">
        <v>3501</v>
      </c>
      <c r="B830" s="90">
        <v>3501061137</v>
      </c>
      <c r="C830" s="89" t="s">
        <v>308</v>
      </c>
      <c r="D830" s="90">
        <v>61</v>
      </c>
      <c r="E830" s="91" t="s">
        <v>154</v>
      </c>
      <c r="F830" s="90">
        <v>137</v>
      </c>
      <c r="G830" s="89" t="s">
        <v>202</v>
      </c>
      <c r="H830" s="107">
        <v>122</v>
      </c>
      <c r="I830" s="92">
        <v>15279</v>
      </c>
      <c r="J830" s="92">
        <v>0</v>
      </c>
      <c r="K830" s="92">
        <v>937.65</v>
      </c>
      <c r="M830" s="92">
        <f t="shared" si="24"/>
        <v>19.878238872026486</v>
      </c>
      <c r="N830" s="92">
        <f t="shared" si="25"/>
        <v>1046.8818691620709</v>
      </c>
      <c r="O830" s="92"/>
      <c r="P830" s="183"/>
      <c r="Q830" s="183"/>
    </row>
    <row r="831" spans="1:17" s="89" customFormat="1" ht="12">
      <c r="A831" s="90">
        <v>3501</v>
      </c>
      <c r="B831" s="90">
        <v>3501061161</v>
      </c>
      <c r="C831" s="89" t="s">
        <v>308</v>
      </c>
      <c r="D831" s="90">
        <v>61</v>
      </c>
      <c r="E831" s="91" t="s">
        <v>154</v>
      </c>
      <c r="F831" s="90">
        <v>161</v>
      </c>
      <c r="G831" s="89" t="s">
        <v>157</v>
      </c>
      <c r="H831" s="107">
        <v>1</v>
      </c>
      <c r="I831" s="92">
        <v>10766</v>
      </c>
      <c r="J831" s="92">
        <v>4234</v>
      </c>
      <c r="K831" s="92">
        <v>937.65</v>
      </c>
      <c r="M831" s="92">
        <f t="shared" si="24"/>
        <v>1564.7585741183702</v>
      </c>
      <c r="N831" s="92">
        <f t="shared" si="25"/>
        <v>4592.8930906004098</v>
      </c>
      <c r="O831" s="92"/>
      <c r="P831" s="183"/>
      <c r="Q831" s="183"/>
    </row>
    <row r="832" spans="1:17" s="89" customFormat="1" ht="12">
      <c r="A832" s="90">
        <v>3501</v>
      </c>
      <c r="B832" s="90">
        <v>3501061210</v>
      </c>
      <c r="C832" s="89" t="s">
        <v>308</v>
      </c>
      <c r="D832" s="90">
        <v>61</v>
      </c>
      <c r="E832" s="91" t="s">
        <v>154</v>
      </c>
      <c r="F832" s="90">
        <v>210</v>
      </c>
      <c r="G832" s="89" t="s">
        <v>194</v>
      </c>
      <c r="H832" s="107">
        <v>1</v>
      </c>
      <c r="I832" s="92">
        <v>15039</v>
      </c>
      <c r="J832" s="92">
        <v>4787</v>
      </c>
      <c r="K832" s="92">
        <v>937.65</v>
      </c>
      <c r="M832" s="92">
        <f t="shared" si="24"/>
        <v>2283.2823864937309</v>
      </c>
      <c r="N832" s="92">
        <f t="shared" si="25"/>
        <v>5090.7388252201417</v>
      </c>
      <c r="O832" s="92"/>
      <c r="P832" s="183"/>
      <c r="Q832" s="183"/>
    </row>
    <row r="833" spans="1:17" s="89" customFormat="1" ht="12">
      <c r="A833" s="90">
        <v>3501</v>
      </c>
      <c r="B833" s="90">
        <v>3501061278</v>
      </c>
      <c r="C833" s="89" t="s">
        <v>308</v>
      </c>
      <c r="D833" s="90">
        <v>61</v>
      </c>
      <c r="E833" s="91" t="s">
        <v>154</v>
      </c>
      <c r="F833" s="90">
        <v>278</v>
      </c>
      <c r="G833" s="89" t="s">
        <v>196</v>
      </c>
      <c r="H833" s="107">
        <v>4</v>
      </c>
      <c r="I833" s="92">
        <v>14247</v>
      </c>
      <c r="J833" s="92">
        <v>2701</v>
      </c>
      <c r="K833" s="92">
        <v>937.65</v>
      </c>
      <c r="M833" s="92">
        <f t="shared" si="24"/>
        <v>2998.3121533809717</v>
      </c>
      <c r="N833" s="92">
        <f t="shared" si="25"/>
        <v>4591.6204139371875</v>
      </c>
      <c r="O833" s="92"/>
      <c r="P833" s="183"/>
      <c r="Q833" s="183"/>
    </row>
    <row r="834" spans="1:17" s="89" customFormat="1" ht="12">
      <c r="A834" s="90">
        <v>3501</v>
      </c>
      <c r="B834" s="90">
        <v>3501061281</v>
      </c>
      <c r="C834" s="89" t="s">
        <v>308</v>
      </c>
      <c r="D834" s="90">
        <v>61</v>
      </c>
      <c r="E834" s="91" t="s">
        <v>154</v>
      </c>
      <c r="F834" s="90">
        <v>281</v>
      </c>
      <c r="G834" s="89" t="s">
        <v>152</v>
      </c>
      <c r="H834" s="107">
        <v>118</v>
      </c>
      <c r="I834" s="92">
        <v>15267</v>
      </c>
      <c r="J834" s="92">
        <v>0</v>
      </c>
      <c r="K834" s="92">
        <v>937.65</v>
      </c>
      <c r="M834" s="92">
        <f t="shared" si="24"/>
        <v>0</v>
      </c>
      <c r="N834" s="92">
        <f t="shared" si="25"/>
        <v>493.16256904719012</v>
      </c>
      <c r="O834" s="92"/>
      <c r="P834" s="183"/>
      <c r="Q834" s="183"/>
    </row>
    <row r="835" spans="1:17" s="89" customFormat="1" ht="12">
      <c r="A835" s="90">
        <v>3501</v>
      </c>
      <c r="B835" s="90">
        <v>3501061332</v>
      </c>
      <c r="C835" s="89" t="s">
        <v>308</v>
      </c>
      <c r="D835" s="90">
        <v>61</v>
      </c>
      <c r="E835" s="91" t="s">
        <v>154</v>
      </c>
      <c r="F835" s="90">
        <v>332</v>
      </c>
      <c r="G835" s="89" t="s">
        <v>205</v>
      </c>
      <c r="H835" s="107">
        <v>2</v>
      </c>
      <c r="I835" s="92">
        <v>15976</v>
      </c>
      <c r="J835" s="92">
        <v>987</v>
      </c>
      <c r="K835" s="92">
        <v>937.65</v>
      </c>
      <c r="M835" s="92">
        <f t="shared" si="24"/>
        <v>1118.2705612034515</v>
      </c>
      <c r="N835" s="92">
        <f t="shared" si="25"/>
        <v>1918.7078258839283</v>
      </c>
      <c r="O835" s="92"/>
      <c r="P835" s="183"/>
      <c r="Q835" s="183"/>
    </row>
    <row r="836" spans="1:17" s="89" customFormat="1" ht="12">
      <c r="A836" s="90">
        <v>3501</v>
      </c>
      <c r="B836" s="90">
        <v>3501061683</v>
      </c>
      <c r="C836" s="89" t="s">
        <v>308</v>
      </c>
      <c r="D836" s="90">
        <v>61</v>
      </c>
      <c r="E836" s="91" t="s">
        <v>154</v>
      </c>
      <c r="F836" s="90">
        <v>683</v>
      </c>
      <c r="G836" s="89" t="s">
        <v>40</v>
      </c>
      <c r="H836" s="107">
        <v>1</v>
      </c>
      <c r="I836" s="92">
        <v>14723</v>
      </c>
      <c r="J836" s="92">
        <v>10509</v>
      </c>
      <c r="K836" s="92">
        <v>937.65</v>
      </c>
      <c r="M836" s="92">
        <f t="shared" si="24"/>
        <v>4585.7250766892721</v>
      </c>
      <c r="N836" s="92">
        <f t="shared" si="25"/>
        <v>11241.770565848157</v>
      </c>
      <c r="O836" s="92"/>
      <c r="P836" s="183"/>
      <c r="Q836" s="183"/>
    </row>
    <row r="837" spans="1:17" s="89" customFormat="1" ht="12">
      <c r="A837" s="90">
        <v>3502</v>
      </c>
      <c r="B837" s="90">
        <v>3502281061</v>
      </c>
      <c r="C837" s="89" t="s">
        <v>309</v>
      </c>
      <c r="D837" s="90">
        <v>281</v>
      </c>
      <c r="E837" s="91" t="s">
        <v>152</v>
      </c>
      <c r="F837" s="90">
        <v>61</v>
      </c>
      <c r="G837" s="89" t="s">
        <v>154</v>
      </c>
      <c r="H837" s="107">
        <v>2</v>
      </c>
      <c r="I837" s="92">
        <v>15446</v>
      </c>
      <c r="J837" s="92">
        <v>708</v>
      </c>
      <c r="K837" s="92">
        <v>937.65</v>
      </c>
      <c r="M837" s="92">
        <f t="shared" si="24"/>
        <v>240.87490002216146</v>
      </c>
      <c r="N837" s="92">
        <f t="shared" si="25"/>
        <v>1114.6412142069566</v>
      </c>
      <c r="O837" s="92"/>
      <c r="P837" s="183"/>
      <c r="Q837" s="183"/>
    </row>
    <row r="838" spans="1:17" s="89" customFormat="1" ht="12">
      <c r="A838" s="90">
        <v>3502</v>
      </c>
      <c r="B838" s="90">
        <v>3502281281</v>
      </c>
      <c r="C838" s="89" t="s">
        <v>309</v>
      </c>
      <c r="D838" s="90">
        <v>281</v>
      </c>
      <c r="E838" s="91" t="s">
        <v>152</v>
      </c>
      <c r="F838" s="90">
        <v>281</v>
      </c>
      <c r="G838" s="89" t="s">
        <v>152</v>
      </c>
      <c r="H838" s="107">
        <v>495</v>
      </c>
      <c r="I838" s="92">
        <v>13595</v>
      </c>
      <c r="J838" s="92">
        <v>0</v>
      </c>
      <c r="K838" s="92">
        <v>937.65</v>
      </c>
      <c r="M838" s="92">
        <f t="shared" si="24"/>
        <v>0</v>
      </c>
      <c r="N838" s="92">
        <f t="shared" si="25"/>
        <v>439.1527560225677</v>
      </c>
      <c r="O838" s="92"/>
      <c r="P838" s="183"/>
      <c r="Q838" s="183"/>
    </row>
    <row r="839" spans="1:17" s="89" customFormat="1" ht="12">
      <c r="A839" s="90">
        <v>3503</v>
      </c>
      <c r="B839" s="90">
        <v>3503160031</v>
      </c>
      <c r="C839" s="89" t="s">
        <v>574</v>
      </c>
      <c r="D839" s="90">
        <v>160</v>
      </c>
      <c r="E839" s="91" t="s">
        <v>140</v>
      </c>
      <c r="F839" s="90">
        <v>31</v>
      </c>
      <c r="G839" s="89" t="s">
        <v>80</v>
      </c>
      <c r="H839" s="107">
        <v>5</v>
      </c>
      <c r="I839" s="92">
        <v>10750</v>
      </c>
      <c r="J839" s="92">
        <v>5058</v>
      </c>
      <c r="K839" s="92">
        <v>937.65</v>
      </c>
      <c r="M839" s="92">
        <f t="shared" si="24"/>
        <v>2846.7001818919543</v>
      </c>
      <c r="N839" s="92">
        <f t="shared" si="25"/>
        <v>5124.0364643374869</v>
      </c>
      <c r="O839" s="92"/>
      <c r="P839" s="183"/>
      <c r="Q839" s="183"/>
    </row>
    <row r="840" spans="1:17" s="89" customFormat="1" ht="12">
      <c r="A840" s="90">
        <v>3503</v>
      </c>
      <c r="B840" s="90">
        <v>3503160044</v>
      </c>
      <c r="C840" s="89" t="s">
        <v>574</v>
      </c>
      <c r="D840" s="90">
        <v>160</v>
      </c>
      <c r="E840" s="91" t="s">
        <v>140</v>
      </c>
      <c r="F840" s="90">
        <v>44</v>
      </c>
      <c r="G840" s="89" t="s">
        <v>13</v>
      </c>
      <c r="H840" s="107">
        <v>3</v>
      </c>
      <c r="I840" s="92">
        <v>9305</v>
      </c>
      <c r="J840" s="92">
        <v>0</v>
      </c>
      <c r="K840" s="92">
        <v>937.65</v>
      </c>
      <c r="M840" s="92">
        <f t="shared" si="24"/>
        <v>0</v>
      </c>
      <c r="N840" s="92">
        <f t="shared" si="25"/>
        <v>612.90166683337338</v>
      </c>
      <c r="O840" s="92"/>
      <c r="P840" s="183"/>
      <c r="Q840" s="183"/>
    </row>
    <row r="841" spans="1:17" s="89" customFormat="1" ht="12">
      <c r="A841" s="90">
        <v>3503</v>
      </c>
      <c r="B841" s="90">
        <v>3503160048</v>
      </c>
      <c r="C841" s="89" t="s">
        <v>574</v>
      </c>
      <c r="D841" s="90">
        <v>160</v>
      </c>
      <c r="E841" s="91" t="s">
        <v>140</v>
      </c>
      <c r="F841" s="90">
        <v>48</v>
      </c>
      <c r="G841" s="89" t="s">
        <v>224</v>
      </c>
      <c r="H841" s="107">
        <v>4</v>
      </c>
      <c r="I841" s="92">
        <v>9219</v>
      </c>
      <c r="J841" s="92">
        <v>7409</v>
      </c>
      <c r="K841" s="92">
        <v>937.65</v>
      </c>
      <c r="M841" s="92">
        <f t="shared" si="24"/>
        <v>4062.8316587386726</v>
      </c>
      <c r="N841" s="92">
        <f t="shared" si="25"/>
        <v>7464.4373332415635</v>
      </c>
      <c r="O841" s="92"/>
      <c r="P841" s="183"/>
      <c r="Q841" s="183"/>
    </row>
    <row r="842" spans="1:17" s="89" customFormat="1" ht="12">
      <c r="A842" s="90">
        <v>3503</v>
      </c>
      <c r="B842" s="90">
        <v>3503160056</v>
      </c>
      <c r="C842" s="89" t="s">
        <v>574</v>
      </c>
      <c r="D842" s="90">
        <v>160</v>
      </c>
      <c r="E842" s="91" t="s">
        <v>140</v>
      </c>
      <c r="F842" s="90">
        <v>56</v>
      </c>
      <c r="G842" s="89" t="s">
        <v>139</v>
      </c>
      <c r="H842" s="107">
        <v>7</v>
      </c>
      <c r="I842" s="92">
        <v>11090</v>
      </c>
      <c r="J842" s="92">
        <v>3750</v>
      </c>
      <c r="K842" s="92">
        <v>937.65</v>
      </c>
      <c r="M842" s="92">
        <f t="shared" ref="M842:M905" si="26">IF(VLOOKUP(F842,rabovefnd,16)&lt;100,0,((VLOOKUP(F842,rabovefnd,16)/100*I842)-I842))</f>
        <v>1666.2892006406619</v>
      </c>
      <c r="N842" s="92">
        <f t="shared" ref="N842:N905" si="27">IF(VLOOKUP(F842,rabovefnd,17)&lt;100,0,((VLOOKUP(F842,rabovefnd,17)/100)*I842)-I842)</f>
        <v>4308.3148349414023</v>
      </c>
      <c r="O842" s="92"/>
      <c r="P842" s="183"/>
      <c r="Q842" s="183"/>
    </row>
    <row r="843" spans="1:17" s="89" customFormat="1" ht="12">
      <c r="A843" s="90">
        <v>3503</v>
      </c>
      <c r="B843" s="90">
        <v>3503160079</v>
      </c>
      <c r="C843" s="89" t="s">
        <v>574</v>
      </c>
      <c r="D843" s="90">
        <v>160</v>
      </c>
      <c r="E843" s="91" t="s">
        <v>140</v>
      </c>
      <c r="F843" s="90">
        <v>79</v>
      </c>
      <c r="G843" s="89" t="s">
        <v>90</v>
      </c>
      <c r="H843" s="107">
        <v>50</v>
      </c>
      <c r="I843" s="92">
        <v>10326</v>
      </c>
      <c r="J843" s="92">
        <v>188</v>
      </c>
      <c r="K843" s="92">
        <v>937.65</v>
      </c>
      <c r="M843" s="92">
        <f t="shared" si="26"/>
        <v>0</v>
      </c>
      <c r="N843" s="92">
        <f t="shared" si="27"/>
        <v>1046.1058200760726</v>
      </c>
      <c r="O843" s="92"/>
      <c r="P843" s="183"/>
      <c r="Q843" s="183"/>
    </row>
    <row r="844" spans="1:17" s="89" customFormat="1" ht="12">
      <c r="A844" s="90">
        <v>3503</v>
      </c>
      <c r="B844" s="90">
        <v>3503160149</v>
      </c>
      <c r="C844" s="89" t="s">
        <v>574</v>
      </c>
      <c r="D844" s="90">
        <v>160</v>
      </c>
      <c r="E844" s="91" t="s">
        <v>140</v>
      </c>
      <c r="F844" s="90">
        <v>149</v>
      </c>
      <c r="G844" s="89" t="s">
        <v>81</v>
      </c>
      <c r="H844" s="107">
        <v>2</v>
      </c>
      <c r="I844" s="92">
        <v>13985</v>
      </c>
      <c r="J844" s="92">
        <v>0</v>
      </c>
      <c r="K844" s="92">
        <v>937.65</v>
      </c>
      <c r="M844" s="92">
        <f t="shared" si="26"/>
        <v>0</v>
      </c>
      <c r="N844" s="92">
        <f t="shared" si="27"/>
        <v>293.95945623000262</v>
      </c>
      <c r="O844" s="92"/>
      <c r="P844" s="183"/>
      <c r="Q844" s="183"/>
    </row>
    <row r="845" spans="1:17" s="89" customFormat="1" ht="12">
      <c r="A845" s="90">
        <v>3503</v>
      </c>
      <c r="B845" s="90">
        <v>3503160160</v>
      </c>
      <c r="C845" s="89" t="s">
        <v>574</v>
      </c>
      <c r="D845" s="90">
        <v>160</v>
      </c>
      <c r="E845" s="91" t="s">
        <v>140</v>
      </c>
      <c r="F845" s="90">
        <v>160</v>
      </c>
      <c r="G845" s="89" t="s">
        <v>140</v>
      </c>
      <c r="H845" s="107">
        <v>945</v>
      </c>
      <c r="I845" s="92">
        <v>12509</v>
      </c>
      <c r="J845" s="92">
        <v>30</v>
      </c>
      <c r="K845" s="92">
        <v>937.65</v>
      </c>
      <c r="M845" s="92">
        <f t="shared" si="26"/>
        <v>0</v>
      </c>
      <c r="N845" s="92">
        <f t="shared" si="27"/>
        <v>547.60015881235086</v>
      </c>
      <c r="O845" s="92"/>
      <c r="P845" s="183"/>
      <c r="Q845" s="183"/>
    </row>
    <row r="846" spans="1:17" s="89" customFormat="1" ht="12">
      <c r="A846" s="90">
        <v>3503</v>
      </c>
      <c r="B846" s="90">
        <v>3503160301</v>
      </c>
      <c r="C846" s="89" t="s">
        <v>574</v>
      </c>
      <c r="D846" s="90">
        <v>160</v>
      </c>
      <c r="E846" s="91" t="s">
        <v>140</v>
      </c>
      <c r="F846" s="90">
        <v>301</v>
      </c>
      <c r="G846" s="89" t="s">
        <v>138</v>
      </c>
      <c r="H846" s="107">
        <v>4</v>
      </c>
      <c r="I846" s="92">
        <v>14480</v>
      </c>
      <c r="J846" s="92">
        <v>5887</v>
      </c>
      <c r="K846" s="92">
        <v>937.65</v>
      </c>
      <c r="M846" s="92">
        <f t="shared" si="26"/>
        <v>2388.5927769766386</v>
      </c>
      <c r="N846" s="92">
        <f t="shared" si="27"/>
        <v>6332.3219198388288</v>
      </c>
      <c r="O846" s="92"/>
      <c r="P846" s="183"/>
      <c r="Q846" s="183"/>
    </row>
    <row r="847" spans="1:17" s="89" customFormat="1" ht="12">
      <c r="A847" s="90">
        <v>3503</v>
      </c>
      <c r="B847" s="90">
        <v>3503160673</v>
      </c>
      <c r="C847" s="89" t="s">
        <v>574</v>
      </c>
      <c r="D847" s="90">
        <v>160</v>
      </c>
      <c r="E847" s="91" t="s">
        <v>140</v>
      </c>
      <c r="F847" s="90">
        <v>673</v>
      </c>
      <c r="G847" s="89" t="s">
        <v>143</v>
      </c>
      <c r="H847" s="107">
        <v>1</v>
      </c>
      <c r="I847" s="92">
        <v>9305</v>
      </c>
      <c r="J847" s="92">
        <v>4917</v>
      </c>
      <c r="K847" s="92">
        <v>937.65</v>
      </c>
      <c r="M847" s="92">
        <f t="shared" si="26"/>
        <v>1862.9917967915571</v>
      </c>
      <c r="N847" s="92">
        <f t="shared" si="27"/>
        <v>4717.6917155578012</v>
      </c>
      <c r="O847" s="92"/>
      <c r="P847" s="183"/>
      <c r="Q847" s="183"/>
    </row>
    <row r="848" spans="1:17" s="89" customFormat="1" ht="12">
      <c r="A848" s="90">
        <v>3503</v>
      </c>
      <c r="B848" s="90">
        <v>3503160735</v>
      </c>
      <c r="C848" s="89" t="s">
        <v>574</v>
      </c>
      <c r="D848" s="90">
        <v>160</v>
      </c>
      <c r="E848" s="91" t="s">
        <v>140</v>
      </c>
      <c r="F848" s="90">
        <v>735</v>
      </c>
      <c r="G848" s="89" t="s">
        <v>125</v>
      </c>
      <c r="H848" s="107">
        <v>3</v>
      </c>
      <c r="I848" s="92">
        <v>9305</v>
      </c>
      <c r="J848" s="92">
        <v>3632</v>
      </c>
      <c r="K848" s="92">
        <v>937.65</v>
      </c>
      <c r="M848" s="92">
        <f t="shared" si="26"/>
        <v>1050.7842381221817</v>
      </c>
      <c r="N848" s="92">
        <f t="shared" si="27"/>
        <v>3866.6655467683504</v>
      </c>
      <c r="O848" s="92"/>
      <c r="P848" s="183"/>
      <c r="Q848" s="183"/>
    </row>
    <row r="849" spans="1:17" s="89" customFormat="1" ht="12">
      <c r="A849" s="90">
        <v>3506</v>
      </c>
      <c r="B849" s="90">
        <v>3506262030</v>
      </c>
      <c r="C849" s="89" t="s">
        <v>311</v>
      </c>
      <c r="D849" s="90">
        <v>262</v>
      </c>
      <c r="E849" s="91" t="s">
        <v>20</v>
      </c>
      <c r="F849" s="90">
        <v>30</v>
      </c>
      <c r="G849" s="89" t="s">
        <v>98</v>
      </c>
      <c r="H849" s="107">
        <v>2</v>
      </c>
      <c r="I849" s="92">
        <v>11077</v>
      </c>
      <c r="J849" s="92">
        <v>2949</v>
      </c>
      <c r="K849" s="92">
        <v>937.65</v>
      </c>
      <c r="M849" s="92">
        <f t="shared" si="26"/>
        <v>1758.1006113649019</v>
      </c>
      <c r="N849" s="92">
        <f t="shared" si="27"/>
        <v>3050.0049443995013</v>
      </c>
      <c r="O849" s="92"/>
      <c r="P849" s="183"/>
      <c r="Q849" s="183"/>
    </row>
    <row r="850" spans="1:17" s="89" customFormat="1" ht="12">
      <c r="A850" s="90">
        <v>3506</v>
      </c>
      <c r="B850" s="90">
        <v>3506262049</v>
      </c>
      <c r="C850" s="89" t="s">
        <v>311</v>
      </c>
      <c r="D850" s="90">
        <v>262</v>
      </c>
      <c r="E850" s="91" t="s">
        <v>20</v>
      </c>
      <c r="F850" s="90">
        <v>49</v>
      </c>
      <c r="G850" s="89" t="s">
        <v>76</v>
      </c>
      <c r="H850" s="107">
        <v>2</v>
      </c>
      <c r="I850" s="92">
        <v>15452</v>
      </c>
      <c r="J850" s="92">
        <v>18392</v>
      </c>
      <c r="K850" s="92">
        <v>937.65</v>
      </c>
      <c r="M850" s="92">
        <f t="shared" si="26"/>
        <v>17981.224283342832</v>
      </c>
      <c r="N850" s="92">
        <f t="shared" si="27"/>
        <v>19555.170443992385</v>
      </c>
      <c r="O850" s="92"/>
      <c r="P850" s="183"/>
      <c r="Q850" s="183"/>
    </row>
    <row r="851" spans="1:17" s="89" customFormat="1" ht="12">
      <c r="A851" s="90">
        <v>3506</v>
      </c>
      <c r="B851" s="90">
        <v>3506262071</v>
      </c>
      <c r="C851" s="89" t="s">
        <v>311</v>
      </c>
      <c r="D851" s="90">
        <v>262</v>
      </c>
      <c r="E851" s="91" t="s">
        <v>20</v>
      </c>
      <c r="F851" s="90">
        <v>71</v>
      </c>
      <c r="G851" s="89" t="s">
        <v>225</v>
      </c>
      <c r="H851" s="107">
        <v>2</v>
      </c>
      <c r="I851" s="92">
        <v>10164</v>
      </c>
      <c r="J851" s="92">
        <v>4764</v>
      </c>
      <c r="K851" s="92">
        <v>937.65</v>
      </c>
      <c r="M851" s="92">
        <f t="shared" si="26"/>
        <v>2743.3056977009801</v>
      </c>
      <c r="N851" s="92">
        <f t="shared" si="27"/>
        <v>5281.5390309314698</v>
      </c>
      <c r="O851" s="92"/>
      <c r="P851" s="183"/>
      <c r="Q851" s="183"/>
    </row>
    <row r="852" spans="1:17" s="89" customFormat="1" ht="12">
      <c r="A852" s="90">
        <v>3506</v>
      </c>
      <c r="B852" s="90">
        <v>3506262093</v>
      </c>
      <c r="C852" s="89" t="s">
        <v>311</v>
      </c>
      <c r="D852" s="90">
        <v>262</v>
      </c>
      <c r="E852" s="91" t="s">
        <v>20</v>
      </c>
      <c r="F852" s="90">
        <v>93</v>
      </c>
      <c r="G852" s="89" t="s">
        <v>15</v>
      </c>
      <c r="H852" s="107">
        <v>1</v>
      </c>
      <c r="I852" s="92">
        <v>12958</v>
      </c>
      <c r="J852" s="92">
        <v>442</v>
      </c>
      <c r="K852" s="92">
        <v>937.65</v>
      </c>
      <c r="M852" s="92">
        <f t="shared" si="26"/>
        <v>0</v>
      </c>
      <c r="N852" s="92">
        <f t="shared" si="27"/>
        <v>642.81747413156154</v>
      </c>
      <c r="O852" s="92"/>
      <c r="P852" s="183"/>
      <c r="Q852" s="183"/>
    </row>
    <row r="853" spans="1:17" s="89" customFormat="1" ht="12">
      <c r="A853" s="90">
        <v>3506</v>
      </c>
      <c r="B853" s="90">
        <v>3506262149</v>
      </c>
      <c r="C853" s="89" t="s">
        <v>311</v>
      </c>
      <c r="D853" s="90">
        <v>262</v>
      </c>
      <c r="E853" s="91" t="s">
        <v>20</v>
      </c>
      <c r="F853" s="90">
        <v>149</v>
      </c>
      <c r="G853" s="89" t="s">
        <v>81</v>
      </c>
      <c r="H853" s="107">
        <v>1</v>
      </c>
      <c r="I853" s="92">
        <v>13886</v>
      </c>
      <c r="J853" s="92">
        <v>0</v>
      </c>
      <c r="K853" s="92">
        <v>937.65</v>
      </c>
      <c r="M853" s="92">
        <f t="shared" si="26"/>
        <v>0</v>
      </c>
      <c r="N853" s="92">
        <f t="shared" si="27"/>
        <v>291.878513350719</v>
      </c>
      <c r="O853" s="92"/>
      <c r="P853" s="183"/>
      <c r="Q853" s="183"/>
    </row>
    <row r="854" spans="1:17" s="89" customFormat="1" ht="12">
      <c r="A854" s="90">
        <v>3506</v>
      </c>
      <c r="B854" s="90">
        <v>3506262163</v>
      </c>
      <c r="C854" s="89" t="s">
        <v>311</v>
      </c>
      <c r="D854" s="90">
        <v>262</v>
      </c>
      <c r="E854" s="91" t="s">
        <v>20</v>
      </c>
      <c r="F854" s="90">
        <v>163</v>
      </c>
      <c r="G854" s="89" t="s">
        <v>17</v>
      </c>
      <c r="H854" s="107">
        <v>162</v>
      </c>
      <c r="I854" s="92">
        <v>12593</v>
      </c>
      <c r="J854" s="92">
        <v>0</v>
      </c>
      <c r="K854" s="92">
        <v>937.65</v>
      </c>
      <c r="M854" s="92">
        <f t="shared" si="26"/>
        <v>0</v>
      </c>
      <c r="N854" s="92">
        <f t="shared" si="27"/>
        <v>531.9102989215462</v>
      </c>
      <c r="O854" s="92"/>
      <c r="P854" s="183"/>
      <c r="Q854" s="183"/>
    </row>
    <row r="855" spans="1:17" s="89" customFormat="1" ht="12">
      <c r="A855" s="90">
        <v>3506</v>
      </c>
      <c r="B855" s="90">
        <v>3506262165</v>
      </c>
      <c r="C855" s="89" t="s">
        <v>311</v>
      </c>
      <c r="D855" s="90">
        <v>262</v>
      </c>
      <c r="E855" s="91" t="s">
        <v>20</v>
      </c>
      <c r="F855" s="90">
        <v>165</v>
      </c>
      <c r="G855" s="89" t="s">
        <v>18</v>
      </c>
      <c r="H855" s="107">
        <v>26</v>
      </c>
      <c r="I855" s="92">
        <v>12213</v>
      </c>
      <c r="J855" s="92">
        <v>222</v>
      </c>
      <c r="K855" s="92">
        <v>937.65</v>
      </c>
      <c r="M855" s="92">
        <f t="shared" si="26"/>
        <v>0</v>
      </c>
      <c r="N855" s="92">
        <f t="shared" si="27"/>
        <v>705.30258742067235</v>
      </c>
      <c r="O855" s="92"/>
      <c r="P855" s="183"/>
      <c r="Q855" s="183"/>
    </row>
    <row r="856" spans="1:17" s="89" customFormat="1" ht="12">
      <c r="A856" s="90">
        <v>3506</v>
      </c>
      <c r="B856" s="90">
        <v>3506262176</v>
      </c>
      <c r="C856" s="89" t="s">
        <v>311</v>
      </c>
      <c r="D856" s="90">
        <v>262</v>
      </c>
      <c r="E856" s="91" t="s">
        <v>20</v>
      </c>
      <c r="F856" s="90">
        <v>176</v>
      </c>
      <c r="G856" s="89" t="s">
        <v>82</v>
      </c>
      <c r="H856" s="107">
        <v>8</v>
      </c>
      <c r="I856" s="92">
        <v>12279</v>
      </c>
      <c r="J856" s="92">
        <v>4229</v>
      </c>
      <c r="K856" s="92">
        <v>937.65</v>
      </c>
      <c r="M856" s="92">
        <f t="shared" si="26"/>
        <v>1624.1728843449473</v>
      </c>
      <c r="N856" s="92">
        <f t="shared" si="27"/>
        <v>4397.5858726765946</v>
      </c>
      <c r="O856" s="92"/>
      <c r="P856" s="183"/>
      <c r="Q856" s="183"/>
    </row>
    <row r="857" spans="1:17" s="89" customFormat="1" ht="12">
      <c r="A857" s="90">
        <v>3506</v>
      </c>
      <c r="B857" s="90">
        <v>3506262178</v>
      </c>
      <c r="C857" s="89" t="s">
        <v>311</v>
      </c>
      <c r="D857" s="90">
        <v>262</v>
      </c>
      <c r="E857" s="91" t="s">
        <v>20</v>
      </c>
      <c r="F857" s="90">
        <v>178</v>
      </c>
      <c r="G857" s="89" t="s">
        <v>226</v>
      </c>
      <c r="H857" s="107">
        <v>6</v>
      </c>
      <c r="I857" s="92">
        <v>11770</v>
      </c>
      <c r="J857" s="92">
        <v>1416</v>
      </c>
      <c r="K857" s="92">
        <v>937.65</v>
      </c>
      <c r="M857" s="92">
        <f t="shared" si="26"/>
        <v>362.07758940574058</v>
      </c>
      <c r="N857" s="92">
        <f t="shared" si="27"/>
        <v>1226.6358047071353</v>
      </c>
      <c r="O857" s="92"/>
      <c r="P857" s="183"/>
      <c r="Q857" s="183"/>
    </row>
    <row r="858" spans="1:17" s="89" customFormat="1" ht="12">
      <c r="A858" s="90">
        <v>3506</v>
      </c>
      <c r="B858" s="90">
        <v>3506262229</v>
      </c>
      <c r="C858" s="89" t="s">
        <v>311</v>
      </c>
      <c r="D858" s="90">
        <v>262</v>
      </c>
      <c r="E858" s="91" t="s">
        <v>20</v>
      </c>
      <c r="F858" s="90">
        <v>229</v>
      </c>
      <c r="G858" s="89" t="s">
        <v>101</v>
      </c>
      <c r="H858" s="107">
        <v>20</v>
      </c>
      <c r="I858" s="92">
        <v>11577</v>
      </c>
      <c r="J858" s="92">
        <v>1891</v>
      </c>
      <c r="K858" s="92">
        <v>937.65</v>
      </c>
      <c r="M858" s="92">
        <f t="shared" si="26"/>
        <v>775.51986668530117</v>
      </c>
      <c r="N858" s="92">
        <f t="shared" si="27"/>
        <v>2217.1447065292286</v>
      </c>
      <c r="O858" s="92"/>
      <c r="P858" s="183"/>
      <c r="Q858" s="183"/>
    </row>
    <row r="859" spans="1:17" s="89" customFormat="1" ht="12">
      <c r="A859" s="90">
        <v>3506</v>
      </c>
      <c r="B859" s="90">
        <v>3506262248</v>
      </c>
      <c r="C859" s="89" t="s">
        <v>311</v>
      </c>
      <c r="D859" s="90">
        <v>262</v>
      </c>
      <c r="E859" s="91" t="s">
        <v>20</v>
      </c>
      <c r="F859" s="90">
        <v>248</v>
      </c>
      <c r="G859" s="89" t="s">
        <v>19</v>
      </c>
      <c r="H859" s="107">
        <v>7</v>
      </c>
      <c r="I859" s="92">
        <v>11994</v>
      </c>
      <c r="J859" s="92">
        <v>688</v>
      </c>
      <c r="K859" s="92">
        <v>937.65</v>
      </c>
      <c r="M859" s="92">
        <f t="shared" si="26"/>
        <v>473.74884661919532</v>
      </c>
      <c r="N859" s="92">
        <f t="shared" si="27"/>
        <v>1301.1835283851033</v>
      </c>
      <c r="O859" s="92"/>
      <c r="P859" s="183"/>
      <c r="Q859" s="183"/>
    </row>
    <row r="860" spans="1:17" s="89" customFormat="1" ht="12">
      <c r="A860" s="90">
        <v>3506</v>
      </c>
      <c r="B860" s="90">
        <v>3506262258</v>
      </c>
      <c r="C860" s="89" t="s">
        <v>311</v>
      </c>
      <c r="D860" s="90">
        <v>262</v>
      </c>
      <c r="E860" s="91" t="s">
        <v>20</v>
      </c>
      <c r="F860" s="90">
        <v>258</v>
      </c>
      <c r="G860" s="89" t="s">
        <v>102</v>
      </c>
      <c r="H860" s="107">
        <v>8</v>
      </c>
      <c r="I860" s="92">
        <v>13073</v>
      </c>
      <c r="J860" s="92">
        <v>2823</v>
      </c>
      <c r="K860" s="92">
        <v>937.65</v>
      </c>
      <c r="M860" s="92">
        <f t="shared" si="26"/>
        <v>1830.6141256868741</v>
      </c>
      <c r="N860" s="92">
        <f t="shared" si="27"/>
        <v>5115.7972485764112</v>
      </c>
      <c r="O860" s="92"/>
      <c r="P860" s="183"/>
      <c r="Q860" s="183"/>
    </row>
    <row r="861" spans="1:17" s="89" customFormat="1" ht="12">
      <c r="A861" s="90">
        <v>3506</v>
      </c>
      <c r="B861" s="90">
        <v>3506262262</v>
      </c>
      <c r="C861" s="89" t="s">
        <v>311</v>
      </c>
      <c r="D861" s="90">
        <v>262</v>
      </c>
      <c r="E861" s="91" t="s">
        <v>20</v>
      </c>
      <c r="F861" s="90">
        <v>262</v>
      </c>
      <c r="G861" s="89" t="s">
        <v>20</v>
      </c>
      <c r="H861" s="107">
        <v>100</v>
      </c>
      <c r="I861" s="92">
        <v>11550</v>
      </c>
      <c r="J861" s="92">
        <v>4280</v>
      </c>
      <c r="K861" s="92">
        <v>937.65</v>
      </c>
      <c r="M861" s="92">
        <f t="shared" si="26"/>
        <v>2538.4851054171486</v>
      </c>
      <c r="N861" s="92">
        <f t="shared" si="27"/>
        <v>5412.5916164712762</v>
      </c>
      <c r="O861" s="92"/>
      <c r="P861" s="183"/>
      <c r="Q861" s="183"/>
    </row>
    <row r="862" spans="1:17" s="89" customFormat="1" ht="12">
      <c r="A862" s="90">
        <v>3506</v>
      </c>
      <c r="B862" s="90">
        <v>3506262274</v>
      </c>
      <c r="C862" s="89" t="s">
        <v>311</v>
      </c>
      <c r="D862" s="90">
        <v>262</v>
      </c>
      <c r="E862" s="91" t="s">
        <v>20</v>
      </c>
      <c r="F862" s="90">
        <v>274</v>
      </c>
      <c r="G862" s="89" t="s">
        <v>62</v>
      </c>
      <c r="H862" s="107">
        <v>3</v>
      </c>
      <c r="I862" s="92">
        <v>11397</v>
      </c>
      <c r="J862" s="92">
        <v>5265</v>
      </c>
      <c r="K862" s="92">
        <v>937.65</v>
      </c>
      <c r="M862" s="92">
        <f t="shared" si="26"/>
        <v>2520.2836137422346</v>
      </c>
      <c r="N862" s="92">
        <f t="shared" si="27"/>
        <v>5509.8211038574373</v>
      </c>
      <c r="O862" s="92"/>
      <c r="P862" s="183"/>
      <c r="Q862" s="183"/>
    </row>
    <row r="863" spans="1:17" s="89" customFormat="1" ht="12">
      <c r="A863" s="90">
        <v>3506</v>
      </c>
      <c r="B863" s="90">
        <v>3506262284</v>
      </c>
      <c r="C863" s="89" t="s">
        <v>311</v>
      </c>
      <c r="D863" s="90">
        <v>262</v>
      </c>
      <c r="E863" s="91" t="s">
        <v>20</v>
      </c>
      <c r="F863" s="90">
        <v>284</v>
      </c>
      <c r="G863" s="89" t="s">
        <v>146</v>
      </c>
      <c r="H863" s="107">
        <v>3</v>
      </c>
      <c r="I863" s="92">
        <v>11397</v>
      </c>
      <c r="J863" s="92">
        <v>4791</v>
      </c>
      <c r="K863" s="92">
        <v>937.65</v>
      </c>
      <c r="M863" s="92">
        <f t="shared" si="26"/>
        <v>2140.5022492947282</v>
      </c>
      <c r="N863" s="92">
        <f t="shared" si="27"/>
        <v>4950.8194675579489</v>
      </c>
      <c r="O863" s="92"/>
      <c r="P863" s="183"/>
      <c r="Q863" s="183"/>
    </row>
    <row r="864" spans="1:17" s="89" customFormat="1" ht="12">
      <c r="A864" s="90">
        <v>3506</v>
      </c>
      <c r="B864" s="90">
        <v>3506262295</v>
      </c>
      <c r="C864" s="89" t="s">
        <v>311</v>
      </c>
      <c r="D864" s="90">
        <v>262</v>
      </c>
      <c r="E864" s="91" t="s">
        <v>20</v>
      </c>
      <c r="F864" s="90">
        <v>295</v>
      </c>
      <c r="G864" s="89" t="s">
        <v>141</v>
      </c>
      <c r="H864" s="107">
        <v>1</v>
      </c>
      <c r="I864" s="92">
        <v>10766</v>
      </c>
      <c r="J864" s="92">
        <v>5957</v>
      </c>
      <c r="K864" s="92">
        <v>937.65</v>
      </c>
      <c r="M864" s="92">
        <f t="shared" si="26"/>
        <v>1906.3199533537099</v>
      </c>
      <c r="N864" s="92">
        <f t="shared" si="27"/>
        <v>5832.8911856765517</v>
      </c>
      <c r="O864" s="92"/>
      <c r="P864" s="183"/>
      <c r="Q864" s="183"/>
    </row>
    <row r="865" spans="1:17" s="89" customFormat="1" ht="12">
      <c r="A865" s="90">
        <v>3506</v>
      </c>
      <c r="B865" s="90">
        <v>3506262346</v>
      </c>
      <c r="C865" s="89" t="s">
        <v>311</v>
      </c>
      <c r="D865" s="90">
        <v>262</v>
      </c>
      <c r="E865" s="91" t="s">
        <v>20</v>
      </c>
      <c r="F865" s="90">
        <v>346</v>
      </c>
      <c r="G865" s="89" t="s">
        <v>22</v>
      </c>
      <c r="H865" s="107">
        <v>2</v>
      </c>
      <c r="I865" s="92">
        <v>10766</v>
      </c>
      <c r="J865" s="92">
        <v>1136</v>
      </c>
      <c r="K865" s="92">
        <v>937.65</v>
      </c>
      <c r="M865" s="92">
        <f t="shared" si="26"/>
        <v>208.73672740956499</v>
      </c>
      <c r="N865" s="92">
        <f t="shared" si="27"/>
        <v>2097.7874432365443</v>
      </c>
      <c r="O865" s="92"/>
      <c r="P865" s="183"/>
      <c r="Q865" s="183"/>
    </row>
    <row r="866" spans="1:17" s="89" customFormat="1" ht="12">
      <c r="A866" s="90">
        <v>3506</v>
      </c>
      <c r="B866" s="90">
        <v>3506262347</v>
      </c>
      <c r="C866" s="89" t="s">
        <v>311</v>
      </c>
      <c r="D866" s="90">
        <v>262</v>
      </c>
      <c r="E866" s="91" t="s">
        <v>20</v>
      </c>
      <c r="F866" s="90">
        <v>347</v>
      </c>
      <c r="G866" s="89" t="s">
        <v>86</v>
      </c>
      <c r="H866" s="107">
        <v>6</v>
      </c>
      <c r="I866" s="92">
        <v>11497</v>
      </c>
      <c r="J866" s="92">
        <v>5142</v>
      </c>
      <c r="K866" s="92">
        <v>937.65</v>
      </c>
      <c r="M866" s="92">
        <f t="shared" si="26"/>
        <v>3325.702791458225</v>
      </c>
      <c r="N866" s="92">
        <f t="shared" si="27"/>
        <v>5195.294123870397</v>
      </c>
      <c r="O866" s="92"/>
      <c r="P866" s="183"/>
      <c r="Q866" s="183"/>
    </row>
    <row r="867" spans="1:17" s="89" customFormat="1" ht="12">
      <c r="A867" s="90">
        <v>3508</v>
      </c>
      <c r="B867" s="90">
        <v>3508281061</v>
      </c>
      <c r="C867" s="89" t="s">
        <v>313</v>
      </c>
      <c r="D867" s="90">
        <v>281</v>
      </c>
      <c r="E867" s="91" t="s">
        <v>152</v>
      </c>
      <c r="F867" s="90">
        <v>61</v>
      </c>
      <c r="G867" s="89" t="s">
        <v>154</v>
      </c>
      <c r="H867" s="107">
        <v>3</v>
      </c>
      <c r="I867" s="92">
        <v>14518</v>
      </c>
      <c r="J867" s="92">
        <v>665</v>
      </c>
      <c r="K867" s="92">
        <v>937.65</v>
      </c>
      <c r="M867" s="92">
        <f t="shared" si="26"/>
        <v>226.4030686599599</v>
      </c>
      <c r="N867" s="92">
        <f t="shared" si="27"/>
        <v>1047.6732583100202</v>
      </c>
      <c r="O867" s="92"/>
      <c r="P867" s="183"/>
      <c r="Q867" s="183"/>
    </row>
    <row r="868" spans="1:17" s="89" customFormat="1" ht="12">
      <c r="A868" s="90">
        <v>3508</v>
      </c>
      <c r="B868" s="90">
        <v>3508281137</v>
      </c>
      <c r="C868" s="89" t="s">
        <v>313</v>
      </c>
      <c r="D868" s="90">
        <v>281</v>
      </c>
      <c r="E868" s="91" t="s">
        <v>152</v>
      </c>
      <c r="F868" s="90">
        <v>137</v>
      </c>
      <c r="G868" s="89" t="s">
        <v>202</v>
      </c>
      <c r="H868" s="107">
        <v>3</v>
      </c>
      <c r="I868" s="92">
        <v>16710</v>
      </c>
      <c r="J868" s="92">
        <v>0</v>
      </c>
      <c r="K868" s="92">
        <v>937.65</v>
      </c>
      <c r="M868" s="92">
        <f t="shared" si="26"/>
        <v>21.73999421111148</v>
      </c>
      <c r="N868" s="92">
        <f t="shared" si="27"/>
        <v>1144.9306913867513</v>
      </c>
      <c r="O868" s="92"/>
      <c r="P868" s="183"/>
      <c r="Q868" s="183"/>
    </row>
    <row r="869" spans="1:17" s="89" customFormat="1" ht="12">
      <c r="A869" s="90">
        <v>3508</v>
      </c>
      <c r="B869" s="90">
        <v>3508281281</v>
      </c>
      <c r="C869" s="89" t="s">
        <v>313</v>
      </c>
      <c r="D869" s="90">
        <v>281</v>
      </c>
      <c r="E869" s="91" t="s">
        <v>152</v>
      </c>
      <c r="F869" s="90">
        <v>281</v>
      </c>
      <c r="G869" s="89" t="s">
        <v>152</v>
      </c>
      <c r="H869" s="107">
        <v>207</v>
      </c>
      <c r="I869" s="92">
        <v>15462</v>
      </c>
      <c r="J869" s="92">
        <v>0</v>
      </c>
      <c r="K869" s="92">
        <v>937.65</v>
      </c>
      <c r="M869" s="92">
        <f t="shared" si="26"/>
        <v>0</v>
      </c>
      <c r="N869" s="92">
        <f t="shared" si="27"/>
        <v>499.46156039874586</v>
      </c>
      <c r="O869" s="92"/>
      <c r="P869" s="183"/>
      <c r="Q869" s="183"/>
    </row>
    <row r="870" spans="1:17" s="89" customFormat="1" ht="12">
      <c r="A870" s="90">
        <v>3509</v>
      </c>
      <c r="B870" s="90">
        <v>3509095072</v>
      </c>
      <c r="C870" s="89" t="s">
        <v>314</v>
      </c>
      <c r="D870" s="90">
        <v>95</v>
      </c>
      <c r="E870" s="91" t="s">
        <v>288</v>
      </c>
      <c r="F870" s="90">
        <v>72</v>
      </c>
      <c r="G870" s="89" t="s">
        <v>289</v>
      </c>
      <c r="H870" s="107">
        <v>1</v>
      </c>
      <c r="I870" s="92">
        <v>12765</v>
      </c>
      <c r="J870" s="92">
        <v>2878</v>
      </c>
      <c r="K870" s="92">
        <v>937.65</v>
      </c>
      <c r="M870" s="92">
        <f t="shared" si="26"/>
        <v>774.53204094705688</v>
      </c>
      <c r="N870" s="92">
        <f t="shared" si="27"/>
        <v>3022.9052990524124</v>
      </c>
      <c r="O870" s="92"/>
      <c r="P870" s="183"/>
      <c r="Q870" s="183"/>
    </row>
    <row r="871" spans="1:17" s="89" customFormat="1" ht="12">
      <c r="A871" s="90">
        <v>3509</v>
      </c>
      <c r="B871" s="90">
        <v>3509095088</v>
      </c>
      <c r="C871" s="89" t="s">
        <v>314</v>
      </c>
      <c r="D871" s="90">
        <v>95</v>
      </c>
      <c r="E871" s="91" t="s">
        <v>288</v>
      </c>
      <c r="F871" s="90">
        <v>88</v>
      </c>
      <c r="G871" s="89" t="s">
        <v>95</v>
      </c>
      <c r="H871" s="107">
        <v>1</v>
      </c>
      <c r="I871" s="92">
        <v>10766</v>
      </c>
      <c r="J871" s="92">
        <v>3156</v>
      </c>
      <c r="K871" s="92">
        <v>937.65</v>
      </c>
      <c r="M871" s="92">
        <f t="shared" si="26"/>
        <v>1820.0917967965725</v>
      </c>
      <c r="N871" s="92">
        <f t="shared" si="27"/>
        <v>3262.823973748682</v>
      </c>
      <c r="O871" s="92"/>
      <c r="P871" s="183"/>
      <c r="Q871" s="183"/>
    </row>
    <row r="872" spans="1:17" s="89" customFormat="1" ht="12">
      <c r="A872" s="90">
        <v>3509</v>
      </c>
      <c r="B872" s="90">
        <v>3509095095</v>
      </c>
      <c r="C872" s="89" t="s">
        <v>314</v>
      </c>
      <c r="D872" s="90">
        <v>95</v>
      </c>
      <c r="E872" s="91" t="s">
        <v>288</v>
      </c>
      <c r="F872" s="90">
        <v>95</v>
      </c>
      <c r="G872" s="89" t="s">
        <v>288</v>
      </c>
      <c r="H872" s="107">
        <v>596</v>
      </c>
      <c r="I872" s="92">
        <v>13275</v>
      </c>
      <c r="J872" s="92">
        <v>0</v>
      </c>
      <c r="K872" s="92">
        <v>937.65</v>
      </c>
      <c r="M872" s="92">
        <f t="shared" si="26"/>
        <v>0</v>
      </c>
      <c r="N872" s="92">
        <f t="shared" si="27"/>
        <v>805.21366471326655</v>
      </c>
      <c r="O872" s="92"/>
      <c r="P872" s="183"/>
      <c r="Q872" s="183"/>
    </row>
    <row r="873" spans="1:17" s="89" customFormat="1" ht="12">
      <c r="A873" s="90">
        <v>3509</v>
      </c>
      <c r="B873" s="90">
        <v>3509095201</v>
      </c>
      <c r="C873" s="89" t="s">
        <v>314</v>
      </c>
      <c r="D873" s="90">
        <v>95</v>
      </c>
      <c r="E873" s="91" t="s">
        <v>288</v>
      </c>
      <c r="F873" s="90">
        <v>201</v>
      </c>
      <c r="G873" s="89" t="s">
        <v>10</v>
      </c>
      <c r="H873" s="107">
        <v>2</v>
      </c>
      <c r="I873" s="92">
        <v>15446</v>
      </c>
      <c r="J873" s="92">
        <v>0</v>
      </c>
      <c r="K873" s="92">
        <v>937.65</v>
      </c>
      <c r="M873" s="92">
        <f t="shared" si="26"/>
        <v>0</v>
      </c>
      <c r="N873" s="92">
        <f t="shared" si="27"/>
        <v>850.05142674238596</v>
      </c>
      <c r="O873" s="92"/>
      <c r="P873" s="183"/>
      <c r="Q873" s="183"/>
    </row>
    <row r="874" spans="1:17" s="89" customFormat="1" ht="12">
      <c r="A874" s="90">
        <v>3509</v>
      </c>
      <c r="B874" s="90">
        <v>3509095265</v>
      </c>
      <c r="C874" s="89" t="s">
        <v>314</v>
      </c>
      <c r="D874" s="90">
        <v>95</v>
      </c>
      <c r="E874" s="91" t="s">
        <v>288</v>
      </c>
      <c r="F874" s="90">
        <v>265</v>
      </c>
      <c r="G874" s="89" t="s">
        <v>397</v>
      </c>
      <c r="H874" s="107">
        <v>1</v>
      </c>
      <c r="I874" s="92">
        <v>16575</v>
      </c>
      <c r="J874" s="92">
        <v>6991</v>
      </c>
      <c r="K874" s="92">
        <v>937.65</v>
      </c>
      <c r="M874" s="92">
        <f t="shared" si="26"/>
        <v>4082.5243075536055</v>
      </c>
      <c r="N874" s="92">
        <f t="shared" si="27"/>
        <v>9184.6058269821624</v>
      </c>
      <c r="O874" s="92"/>
      <c r="P874" s="183"/>
      <c r="Q874" s="183"/>
    </row>
    <row r="875" spans="1:17" s="89" customFormat="1" ht="12">
      <c r="A875" s="90">
        <v>3509</v>
      </c>
      <c r="B875" s="90">
        <v>3509095273</v>
      </c>
      <c r="C875" s="89" t="s">
        <v>314</v>
      </c>
      <c r="D875" s="90">
        <v>95</v>
      </c>
      <c r="E875" s="91" t="s">
        <v>288</v>
      </c>
      <c r="F875" s="90">
        <v>273</v>
      </c>
      <c r="G875" s="89" t="s">
        <v>290</v>
      </c>
      <c r="H875" s="107">
        <v>1</v>
      </c>
      <c r="I875" s="92">
        <v>12960</v>
      </c>
      <c r="J875" s="92">
        <v>4137</v>
      </c>
      <c r="K875" s="92">
        <v>937.65</v>
      </c>
      <c r="M875" s="92">
        <f t="shared" si="26"/>
        <v>3443.2516586586971</v>
      </c>
      <c r="N875" s="92">
        <f t="shared" si="27"/>
        <v>5349.1853668943295</v>
      </c>
      <c r="O875" s="92"/>
      <c r="P875" s="183"/>
      <c r="Q875" s="183"/>
    </row>
    <row r="876" spans="1:17" s="89" customFormat="1" ht="12">
      <c r="A876" s="90">
        <v>3509</v>
      </c>
      <c r="B876" s="90">
        <v>3509095292</v>
      </c>
      <c r="C876" s="89" t="s">
        <v>314</v>
      </c>
      <c r="D876" s="90">
        <v>95</v>
      </c>
      <c r="E876" s="91" t="s">
        <v>288</v>
      </c>
      <c r="F876" s="90">
        <v>292</v>
      </c>
      <c r="G876" s="89" t="s">
        <v>291</v>
      </c>
      <c r="H876" s="107">
        <v>1</v>
      </c>
      <c r="I876" s="92">
        <v>10816.904193853428</v>
      </c>
      <c r="J876" s="92">
        <v>1880</v>
      </c>
      <c r="K876" s="92">
        <v>937.65</v>
      </c>
      <c r="M876" s="92">
        <f t="shared" si="26"/>
        <v>903.17957123438646</v>
      </c>
      <c r="N876" s="92">
        <f t="shared" si="27"/>
        <v>2241.5076428668108</v>
      </c>
      <c r="O876" s="92"/>
      <c r="P876" s="183"/>
      <c r="Q876" s="183"/>
    </row>
    <row r="877" spans="1:17" s="89" customFormat="1" ht="12">
      <c r="A877" s="90">
        <v>3509</v>
      </c>
      <c r="B877" s="90">
        <v>3509095310</v>
      </c>
      <c r="C877" s="89" t="s">
        <v>314</v>
      </c>
      <c r="D877" s="90">
        <v>95</v>
      </c>
      <c r="E877" s="91" t="s">
        <v>288</v>
      </c>
      <c r="F877" s="90">
        <v>310</v>
      </c>
      <c r="G877" s="89" t="s">
        <v>267</v>
      </c>
      <c r="H877" s="107">
        <v>1</v>
      </c>
      <c r="I877" s="92">
        <v>12482.688406158968</v>
      </c>
      <c r="J877" s="92">
        <v>1292</v>
      </c>
      <c r="K877" s="92">
        <v>937.65</v>
      </c>
      <c r="M877" s="92">
        <f t="shared" si="26"/>
        <v>271.11778062235317</v>
      </c>
      <c r="N877" s="92">
        <f t="shared" si="27"/>
        <v>3227.0311014098424</v>
      </c>
      <c r="O877" s="92"/>
      <c r="P877" s="183"/>
      <c r="Q877" s="183"/>
    </row>
    <row r="878" spans="1:17" s="89" customFormat="1" ht="12">
      <c r="A878" s="90">
        <v>3509</v>
      </c>
      <c r="B878" s="90">
        <v>3509095331</v>
      </c>
      <c r="C878" s="89" t="s">
        <v>314</v>
      </c>
      <c r="D878" s="90">
        <v>95</v>
      </c>
      <c r="E878" s="91" t="s">
        <v>288</v>
      </c>
      <c r="F878" s="90">
        <v>331</v>
      </c>
      <c r="G878" s="89" t="s">
        <v>292</v>
      </c>
      <c r="H878" s="107">
        <v>1</v>
      </c>
      <c r="I878" s="92">
        <v>10766</v>
      </c>
      <c r="J878" s="92">
        <v>3680</v>
      </c>
      <c r="K878" s="92">
        <v>937.65</v>
      </c>
      <c r="M878" s="92">
        <f t="shared" si="26"/>
        <v>872.91480316129855</v>
      </c>
      <c r="N878" s="92">
        <f t="shared" si="27"/>
        <v>3818.8444417323462</v>
      </c>
      <c r="O878" s="92"/>
      <c r="P878" s="183"/>
      <c r="Q878" s="183"/>
    </row>
    <row r="879" spans="1:17" s="89" customFormat="1" ht="12">
      <c r="A879" s="90">
        <v>3509</v>
      </c>
      <c r="B879" s="90">
        <v>3509095650</v>
      </c>
      <c r="C879" s="89" t="s">
        <v>314</v>
      </c>
      <c r="D879" s="90">
        <v>95</v>
      </c>
      <c r="E879" s="91" t="s">
        <v>288</v>
      </c>
      <c r="F879" s="90">
        <v>650</v>
      </c>
      <c r="G879" s="89" t="s">
        <v>181</v>
      </c>
      <c r="H879" s="107">
        <v>1</v>
      </c>
      <c r="I879" s="92">
        <v>8960</v>
      </c>
      <c r="J879" s="92">
        <v>2484</v>
      </c>
      <c r="K879" s="92">
        <v>937.65</v>
      </c>
      <c r="M879" s="92">
        <f t="shared" si="26"/>
        <v>1217.5431482198546</v>
      </c>
      <c r="N879" s="92">
        <f t="shared" si="27"/>
        <v>2814.458391929249</v>
      </c>
      <c r="O879" s="92"/>
      <c r="P879" s="183"/>
      <c r="Q879" s="183"/>
    </row>
    <row r="880" spans="1:17" s="89" customFormat="1" ht="12">
      <c r="A880" s="90">
        <v>3509</v>
      </c>
      <c r="B880" s="90">
        <v>3509095763</v>
      </c>
      <c r="C880" s="89" t="s">
        <v>314</v>
      </c>
      <c r="D880" s="90">
        <v>95</v>
      </c>
      <c r="E880" s="91" t="s">
        <v>288</v>
      </c>
      <c r="F880" s="90">
        <v>763</v>
      </c>
      <c r="G880" s="89" t="s">
        <v>293</v>
      </c>
      <c r="H880" s="107">
        <v>3</v>
      </c>
      <c r="I880" s="92">
        <v>14723</v>
      </c>
      <c r="J880" s="92">
        <v>2989</v>
      </c>
      <c r="K880" s="92">
        <v>937.65</v>
      </c>
      <c r="M880" s="92">
        <f t="shared" si="26"/>
        <v>3113.1537164898655</v>
      </c>
      <c r="N880" s="92">
        <f t="shared" si="27"/>
        <v>4898.5862722811762</v>
      </c>
      <c r="O880" s="92"/>
      <c r="P880" s="183"/>
      <c r="Q880" s="183"/>
    </row>
    <row r="881" spans="1:17" s="89" customFormat="1" ht="12">
      <c r="A881" s="90">
        <v>3510</v>
      </c>
      <c r="B881" s="90">
        <v>3510281061</v>
      </c>
      <c r="C881" s="89" t="s">
        <v>315</v>
      </c>
      <c r="D881" s="90">
        <v>281</v>
      </c>
      <c r="E881" s="91" t="s">
        <v>152</v>
      </c>
      <c r="F881" s="90">
        <v>61</v>
      </c>
      <c r="G881" s="89" t="s">
        <v>154</v>
      </c>
      <c r="H881" s="107">
        <v>2</v>
      </c>
      <c r="I881" s="92">
        <v>13985</v>
      </c>
      <c r="J881" s="92">
        <v>641</v>
      </c>
      <c r="K881" s="92">
        <v>937.65</v>
      </c>
      <c r="M881" s="92">
        <f t="shared" si="26"/>
        <v>218.0911224142128</v>
      </c>
      <c r="N881" s="92">
        <f t="shared" si="27"/>
        <v>1009.2099819166306</v>
      </c>
      <c r="O881" s="92"/>
      <c r="P881" s="183"/>
      <c r="Q881" s="183"/>
    </row>
    <row r="882" spans="1:17" s="89" customFormat="1" ht="12">
      <c r="A882" s="90">
        <v>3510</v>
      </c>
      <c r="B882" s="90">
        <v>3510281137</v>
      </c>
      <c r="C882" s="89" t="s">
        <v>315</v>
      </c>
      <c r="D882" s="90">
        <v>281</v>
      </c>
      <c r="E882" s="91" t="s">
        <v>152</v>
      </c>
      <c r="F882" s="90">
        <v>137</v>
      </c>
      <c r="G882" s="89" t="s">
        <v>202</v>
      </c>
      <c r="H882" s="107">
        <v>3</v>
      </c>
      <c r="I882" s="92">
        <v>14566</v>
      </c>
      <c r="J882" s="92">
        <v>0</v>
      </c>
      <c r="K882" s="92">
        <v>937.65</v>
      </c>
      <c r="M882" s="92">
        <f t="shared" si="26"/>
        <v>18.950613745004375</v>
      </c>
      <c r="N882" s="92">
        <f t="shared" si="27"/>
        <v>998.02875228841549</v>
      </c>
      <c r="O882" s="92"/>
      <c r="P882" s="183"/>
      <c r="Q882" s="183"/>
    </row>
    <row r="883" spans="1:17" s="89" customFormat="1" ht="12">
      <c r="A883" s="90">
        <v>3510</v>
      </c>
      <c r="B883" s="90">
        <v>3510281281</v>
      </c>
      <c r="C883" s="89" t="s">
        <v>315</v>
      </c>
      <c r="D883" s="90">
        <v>281</v>
      </c>
      <c r="E883" s="91" t="s">
        <v>152</v>
      </c>
      <c r="F883" s="90">
        <v>281</v>
      </c>
      <c r="G883" s="89" t="s">
        <v>152</v>
      </c>
      <c r="H883" s="107">
        <v>371</v>
      </c>
      <c r="I883" s="92">
        <v>13147</v>
      </c>
      <c r="J883" s="92">
        <v>0</v>
      </c>
      <c r="K883" s="92">
        <v>937.65</v>
      </c>
      <c r="M883" s="92">
        <f t="shared" si="26"/>
        <v>0</v>
      </c>
      <c r="N883" s="92">
        <f t="shared" si="27"/>
        <v>424.68122717386541</v>
      </c>
      <c r="O883" s="92"/>
      <c r="P883" s="183"/>
      <c r="Q883" s="183"/>
    </row>
    <row r="884" spans="1:17" s="89" customFormat="1" ht="12">
      <c r="A884" s="90">
        <v>3510</v>
      </c>
      <c r="B884" s="90">
        <v>3510281332</v>
      </c>
      <c r="C884" s="89" t="s">
        <v>315</v>
      </c>
      <c r="D884" s="90">
        <v>281</v>
      </c>
      <c r="E884" s="91" t="s">
        <v>152</v>
      </c>
      <c r="F884" s="90">
        <v>332</v>
      </c>
      <c r="G884" s="89" t="s">
        <v>205</v>
      </c>
      <c r="H884" s="107">
        <v>2</v>
      </c>
      <c r="I884" s="92">
        <v>12357</v>
      </c>
      <c r="J884" s="92">
        <v>763</v>
      </c>
      <c r="K884" s="92">
        <v>937.65</v>
      </c>
      <c r="M884" s="92">
        <f t="shared" si="26"/>
        <v>864.95176044010077</v>
      </c>
      <c r="N884" s="92">
        <f t="shared" si="27"/>
        <v>1484.0681399879631</v>
      </c>
      <c r="O884" s="92"/>
      <c r="P884" s="183"/>
      <c r="Q884" s="183"/>
    </row>
    <row r="885" spans="1:17" s="89" customFormat="1" ht="12">
      <c r="A885" s="90">
        <v>3513</v>
      </c>
      <c r="B885" s="90">
        <v>3513044018</v>
      </c>
      <c r="C885" s="89" t="s">
        <v>316</v>
      </c>
      <c r="D885" s="90">
        <v>44</v>
      </c>
      <c r="E885" s="91" t="s">
        <v>13</v>
      </c>
      <c r="F885" s="90">
        <v>18</v>
      </c>
      <c r="G885" s="89" t="s">
        <v>169</v>
      </c>
      <c r="H885" s="107">
        <v>2</v>
      </c>
      <c r="I885" s="92">
        <v>14340</v>
      </c>
      <c r="J885" s="92">
        <v>8896</v>
      </c>
      <c r="K885" s="92">
        <v>937.65</v>
      </c>
      <c r="M885" s="92">
        <f t="shared" si="26"/>
        <v>5934.2166726799514</v>
      </c>
      <c r="N885" s="92">
        <f t="shared" si="27"/>
        <v>13633.213798788034</v>
      </c>
      <c r="O885" s="92"/>
      <c r="P885" s="183"/>
      <c r="Q885" s="183"/>
    </row>
    <row r="886" spans="1:17" s="89" customFormat="1" ht="12">
      <c r="A886" s="90">
        <v>3513</v>
      </c>
      <c r="B886" s="90">
        <v>3513044035</v>
      </c>
      <c r="C886" s="89" t="s">
        <v>316</v>
      </c>
      <c r="D886" s="90">
        <v>44</v>
      </c>
      <c r="E886" s="91" t="s">
        <v>13</v>
      </c>
      <c r="F886" s="90">
        <v>35</v>
      </c>
      <c r="G886" s="89" t="s">
        <v>12</v>
      </c>
      <c r="H886" s="107">
        <v>4</v>
      </c>
      <c r="I886" s="92">
        <v>13641</v>
      </c>
      <c r="J886" s="92">
        <v>4651</v>
      </c>
      <c r="K886" s="92">
        <v>937.65</v>
      </c>
      <c r="M886" s="92">
        <f t="shared" si="26"/>
        <v>2036.1253881292796</v>
      </c>
      <c r="N886" s="92">
        <f t="shared" si="27"/>
        <v>4795.4959499306897</v>
      </c>
      <c r="O886" s="92"/>
      <c r="P886" s="183"/>
      <c r="Q886" s="183"/>
    </row>
    <row r="887" spans="1:17" s="89" customFormat="1" ht="12">
      <c r="A887" s="90">
        <v>3513</v>
      </c>
      <c r="B887" s="90">
        <v>3513044044</v>
      </c>
      <c r="C887" s="89" t="s">
        <v>316</v>
      </c>
      <c r="D887" s="90">
        <v>44</v>
      </c>
      <c r="E887" s="91" t="s">
        <v>13</v>
      </c>
      <c r="F887" s="90">
        <v>44</v>
      </c>
      <c r="G887" s="89" t="s">
        <v>13</v>
      </c>
      <c r="H887" s="107">
        <v>600</v>
      </c>
      <c r="I887" s="92">
        <v>12660</v>
      </c>
      <c r="J887" s="92">
        <v>0</v>
      </c>
      <c r="K887" s="92">
        <v>937.65</v>
      </c>
      <c r="M887" s="92">
        <f t="shared" si="26"/>
        <v>0</v>
      </c>
      <c r="N887" s="92">
        <f t="shared" si="27"/>
        <v>833.88878045250021</v>
      </c>
      <c r="O887" s="92"/>
      <c r="P887" s="183"/>
      <c r="Q887" s="183"/>
    </row>
    <row r="888" spans="1:17" s="89" customFormat="1" ht="12">
      <c r="A888" s="90">
        <v>3513</v>
      </c>
      <c r="B888" s="90">
        <v>3513044050</v>
      </c>
      <c r="C888" s="89" t="s">
        <v>316</v>
      </c>
      <c r="D888" s="90">
        <v>44</v>
      </c>
      <c r="E888" s="91" t="s">
        <v>13</v>
      </c>
      <c r="F888" s="90">
        <v>50</v>
      </c>
      <c r="G888" s="89" t="s">
        <v>94</v>
      </c>
      <c r="H888" s="107">
        <v>2</v>
      </c>
      <c r="I888" s="92">
        <v>12875</v>
      </c>
      <c r="J888" s="92">
        <v>5388</v>
      </c>
      <c r="K888" s="92">
        <v>937.65</v>
      </c>
      <c r="M888" s="92">
        <f t="shared" si="26"/>
        <v>3822.3044289277605</v>
      </c>
      <c r="N888" s="92">
        <f t="shared" si="27"/>
        <v>6065.4963053554602</v>
      </c>
      <c r="O888" s="92"/>
      <c r="P888" s="183"/>
      <c r="Q888" s="183"/>
    </row>
    <row r="889" spans="1:17" s="89" customFormat="1" ht="12">
      <c r="A889" s="90">
        <v>3513</v>
      </c>
      <c r="B889" s="90">
        <v>3513044088</v>
      </c>
      <c r="C889" s="89" t="s">
        <v>316</v>
      </c>
      <c r="D889" s="90">
        <v>44</v>
      </c>
      <c r="E889" s="91" t="s">
        <v>13</v>
      </c>
      <c r="F889" s="90">
        <v>88</v>
      </c>
      <c r="G889" s="89" t="s">
        <v>95</v>
      </c>
      <c r="H889" s="107">
        <v>1</v>
      </c>
      <c r="I889" s="92">
        <v>10683.621393629124</v>
      </c>
      <c r="J889" s="92">
        <v>3132</v>
      </c>
      <c r="K889" s="92">
        <v>937.65</v>
      </c>
      <c r="M889" s="92">
        <f t="shared" si="26"/>
        <v>1806.1649320662036</v>
      </c>
      <c r="N889" s="92">
        <f t="shared" si="27"/>
        <v>3237.8577010577192</v>
      </c>
      <c r="O889" s="92"/>
      <c r="P889" s="183"/>
      <c r="Q889" s="183"/>
    </row>
    <row r="890" spans="1:17" s="89" customFormat="1" ht="12">
      <c r="A890" s="90">
        <v>3513</v>
      </c>
      <c r="B890" s="90">
        <v>3513044095</v>
      </c>
      <c r="C890" s="89" t="s">
        <v>316</v>
      </c>
      <c r="D890" s="90">
        <v>44</v>
      </c>
      <c r="E890" s="91" t="s">
        <v>13</v>
      </c>
      <c r="F890" s="90">
        <v>95</v>
      </c>
      <c r="G890" s="89" t="s">
        <v>288</v>
      </c>
      <c r="H890" s="107">
        <v>2</v>
      </c>
      <c r="I890" s="92">
        <v>14855</v>
      </c>
      <c r="J890" s="92">
        <v>0</v>
      </c>
      <c r="K890" s="92">
        <v>937.65</v>
      </c>
      <c r="M890" s="92">
        <f t="shared" si="26"/>
        <v>0</v>
      </c>
      <c r="N890" s="92">
        <f t="shared" si="27"/>
        <v>901.0507713232073</v>
      </c>
      <c r="O890" s="92"/>
      <c r="P890" s="183"/>
      <c r="Q890" s="183"/>
    </row>
    <row r="891" spans="1:17" s="89" customFormat="1" ht="12">
      <c r="A891" s="90">
        <v>3513</v>
      </c>
      <c r="B891" s="90">
        <v>3513044182</v>
      </c>
      <c r="C891" s="89" t="s">
        <v>316</v>
      </c>
      <c r="D891" s="90">
        <v>44</v>
      </c>
      <c r="E891" s="91" t="s">
        <v>13</v>
      </c>
      <c r="F891" s="90">
        <v>182</v>
      </c>
      <c r="G891" s="89" t="s">
        <v>265</v>
      </c>
      <c r="H891" s="107">
        <v>4</v>
      </c>
      <c r="I891" s="92">
        <v>15771</v>
      </c>
      <c r="J891" s="92">
        <v>3214</v>
      </c>
      <c r="K891" s="92">
        <v>937.65</v>
      </c>
      <c r="M891" s="92">
        <f t="shared" si="26"/>
        <v>877.1955180376317</v>
      </c>
      <c r="N891" s="92">
        <f t="shared" si="27"/>
        <v>4834.0014209334367</v>
      </c>
      <c r="O891" s="92"/>
      <c r="P891" s="183"/>
      <c r="Q891" s="183"/>
    </row>
    <row r="892" spans="1:17" s="89" customFormat="1" ht="12">
      <c r="A892" s="90">
        <v>3513</v>
      </c>
      <c r="B892" s="90">
        <v>3513044244</v>
      </c>
      <c r="C892" s="89" t="s">
        <v>316</v>
      </c>
      <c r="D892" s="90">
        <v>44</v>
      </c>
      <c r="E892" s="91" t="s">
        <v>13</v>
      </c>
      <c r="F892" s="90">
        <v>244</v>
      </c>
      <c r="G892" s="89" t="s">
        <v>28</v>
      </c>
      <c r="H892" s="107">
        <v>73</v>
      </c>
      <c r="I892" s="92">
        <v>12418</v>
      </c>
      <c r="J892" s="92">
        <v>4478</v>
      </c>
      <c r="K892" s="92">
        <v>937.65</v>
      </c>
      <c r="M892" s="92">
        <f t="shared" si="26"/>
        <v>3214.1921736931963</v>
      </c>
      <c r="N892" s="92">
        <f t="shared" si="27"/>
        <v>5031.6420372004904</v>
      </c>
      <c r="O892" s="92"/>
      <c r="P892" s="183"/>
      <c r="Q892" s="183"/>
    </row>
    <row r="893" spans="1:17" s="89" customFormat="1" ht="12">
      <c r="A893" s="90">
        <v>3513</v>
      </c>
      <c r="B893" s="90">
        <v>3513044251</v>
      </c>
      <c r="C893" s="89" t="s">
        <v>316</v>
      </c>
      <c r="D893" s="90">
        <v>44</v>
      </c>
      <c r="E893" s="91" t="s">
        <v>13</v>
      </c>
      <c r="F893" s="90">
        <v>251</v>
      </c>
      <c r="G893" s="89" t="s">
        <v>250</v>
      </c>
      <c r="H893" s="107">
        <v>2</v>
      </c>
      <c r="I893" s="92">
        <v>13438</v>
      </c>
      <c r="J893" s="92">
        <v>3088</v>
      </c>
      <c r="K893" s="92">
        <v>937.65</v>
      </c>
      <c r="M893" s="92">
        <f t="shared" si="26"/>
        <v>1897.5389479097503</v>
      </c>
      <c r="N893" s="92">
        <f t="shared" si="27"/>
        <v>3727.8881514371642</v>
      </c>
      <c r="O893" s="92"/>
      <c r="P893" s="183"/>
      <c r="Q893" s="183"/>
    </row>
    <row r="894" spans="1:17" s="89" customFormat="1" ht="12">
      <c r="A894" s="90">
        <v>3513</v>
      </c>
      <c r="B894" s="90">
        <v>3513044285</v>
      </c>
      <c r="C894" s="89" t="s">
        <v>316</v>
      </c>
      <c r="D894" s="90">
        <v>44</v>
      </c>
      <c r="E894" s="91" t="s">
        <v>13</v>
      </c>
      <c r="F894" s="90">
        <v>285</v>
      </c>
      <c r="G894" s="89" t="s">
        <v>29</v>
      </c>
      <c r="H894" s="107">
        <v>1</v>
      </c>
      <c r="I894" s="92">
        <v>12090.639270142699</v>
      </c>
      <c r="J894" s="92">
        <v>3426</v>
      </c>
      <c r="K894" s="92">
        <v>937.65</v>
      </c>
      <c r="M894" s="92">
        <f t="shared" si="26"/>
        <v>1478.1470752954865</v>
      </c>
      <c r="N894" s="92">
        <f t="shared" si="27"/>
        <v>3703.0368550512358</v>
      </c>
      <c r="O894" s="92"/>
      <c r="P894" s="183"/>
      <c r="Q894" s="183"/>
    </row>
    <row r="895" spans="1:17" s="89" customFormat="1" ht="12">
      <c r="A895" s="90">
        <v>3513</v>
      </c>
      <c r="B895" s="90">
        <v>3513044293</v>
      </c>
      <c r="C895" s="89" t="s">
        <v>316</v>
      </c>
      <c r="D895" s="90">
        <v>44</v>
      </c>
      <c r="E895" s="91" t="s">
        <v>13</v>
      </c>
      <c r="F895" s="90">
        <v>293</v>
      </c>
      <c r="G895" s="89" t="s">
        <v>177</v>
      </c>
      <c r="H895" s="107">
        <v>38</v>
      </c>
      <c r="I895" s="92">
        <v>11440</v>
      </c>
      <c r="J895" s="92">
        <v>688</v>
      </c>
      <c r="K895" s="92">
        <v>937.65</v>
      </c>
      <c r="M895" s="92">
        <f t="shared" si="26"/>
        <v>0</v>
      </c>
      <c r="N895" s="92">
        <f t="shared" si="27"/>
        <v>982.41584811311259</v>
      </c>
      <c r="O895" s="92"/>
      <c r="P895" s="183"/>
      <c r="Q895" s="183"/>
    </row>
    <row r="896" spans="1:17" s="89" customFormat="1" ht="12">
      <c r="A896" s="90">
        <v>3513</v>
      </c>
      <c r="B896" s="90">
        <v>3513044323</v>
      </c>
      <c r="C896" s="89" t="s">
        <v>316</v>
      </c>
      <c r="D896" s="90">
        <v>44</v>
      </c>
      <c r="E896" s="91" t="s">
        <v>13</v>
      </c>
      <c r="F896" s="90">
        <v>323</v>
      </c>
      <c r="G896" s="89" t="s">
        <v>179</v>
      </c>
      <c r="H896" s="107">
        <v>2</v>
      </c>
      <c r="I896" s="92">
        <v>10989.445627822945</v>
      </c>
      <c r="J896" s="92">
        <v>3498</v>
      </c>
      <c r="K896" s="92">
        <v>937.65</v>
      </c>
      <c r="M896" s="92">
        <f t="shared" si="26"/>
        <v>1979.3216024097237</v>
      </c>
      <c r="N896" s="92">
        <f t="shared" si="27"/>
        <v>4169.8565760985821</v>
      </c>
      <c r="O896" s="92"/>
      <c r="P896" s="183"/>
      <c r="Q896" s="183"/>
    </row>
    <row r="897" spans="1:17" s="89" customFormat="1" ht="12">
      <c r="A897" s="90">
        <v>3513</v>
      </c>
      <c r="B897" s="90">
        <v>3513044625</v>
      </c>
      <c r="C897" s="89" t="s">
        <v>316</v>
      </c>
      <c r="D897" s="90">
        <v>44</v>
      </c>
      <c r="E897" s="91" t="s">
        <v>13</v>
      </c>
      <c r="F897" s="90">
        <v>625</v>
      </c>
      <c r="G897" s="89" t="s">
        <v>96</v>
      </c>
      <c r="H897" s="107">
        <v>1</v>
      </c>
      <c r="I897" s="92">
        <v>14723</v>
      </c>
      <c r="J897" s="92">
        <v>2128</v>
      </c>
      <c r="K897" s="92">
        <v>937.65</v>
      </c>
      <c r="M897" s="92">
        <f t="shared" si="26"/>
        <v>1951.1778337537326</v>
      </c>
      <c r="N897" s="92">
        <f t="shared" si="27"/>
        <v>2779.3638170474405</v>
      </c>
      <c r="O897" s="92"/>
      <c r="P897" s="183"/>
      <c r="Q897" s="183"/>
    </row>
    <row r="898" spans="1:17" s="89" customFormat="1" ht="12">
      <c r="A898" s="90">
        <v>3513</v>
      </c>
      <c r="B898" s="90">
        <v>3513044690</v>
      </c>
      <c r="C898" s="89" t="s">
        <v>316</v>
      </c>
      <c r="D898" s="90">
        <v>44</v>
      </c>
      <c r="E898" s="91" t="s">
        <v>13</v>
      </c>
      <c r="F898" s="90">
        <v>690</v>
      </c>
      <c r="G898" s="89" t="s">
        <v>182</v>
      </c>
      <c r="H898" s="107">
        <v>1</v>
      </c>
      <c r="I898" s="92">
        <v>15261</v>
      </c>
      <c r="J898" s="92">
        <v>4731</v>
      </c>
      <c r="K898" s="92">
        <v>937.65</v>
      </c>
      <c r="M898" s="92">
        <f t="shared" si="26"/>
        <v>1999.8344284799787</v>
      </c>
      <c r="N898" s="92">
        <f t="shared" si="27"/>
        <v>4702.7078011996055</v>
      </c>
      <c r="O898" s="92"/>
      <c r="P898" s="183"/>
      <c r="Q898" s="183"/>
    </row>
    <row r="899" spans="1:17" s="89" customFormat="1" ht="12">
      <c r="A899" s="90">
        <v>3513</v>
      </c>
      <c r="B899" s="90">
        <v>3513044760</v>
      </c>
      <c r="C899" s="89" t="s">
        <v>316</v>
      </c>
      <c r="D899" s="90">
        <v>44</v>
      </c>
      <c r="E899" s="91" t="s">
        <v>13</v>
      </c>
      <c r="F899" s="90">
        <v>760</v>
      </c>
      <c r="G899" s="89" t="s">
        <v>270</v>
      </c>
      <c r="H899" s="107">
        <v>1</v>
      </c>
      <c r="I899" s="92">
        <v>12147.763307967482</v>
      </c>
      <c r="J899" s="92">
        <v>2771</v>
      </c>
      <c r="K899" s="92">
        <v>937.65</v>
      </c>
      <c r="M899" s="92">
        <f t="shared" si="26"/>
        <v>538.02628536631164</v>
      </c>
      <c r="N899" s="92">
        <f t="shared" si="27"/>
        <v>2381.7124231470571</v>
      </c>
      <c r="O899" s="92"/>
      <c r="P899" s="183"/>
      <c r="Q899" s="183"/>
    </row>
    <row r="900" spans="1:17" s="89" customFormat="1" ht="12">
      <c r="A900" s="90">
        <v>3513</v>
      </c>
      <c r="B900" s="90">
        <v>3513044780</v>
      </c>
      <c r="C900" s="89" t="s">
        <v>316</v>
      </c>
      <c r="D900" s="90">
        <v>44</v>
      </c>
      <c r="E900" s="91" t="s">
        <v>13</v>
      </c>
      <c r="F900" s="90">
        <v>780</v>
      </c>
      <c r="G900" s="89" t="s">
        <v>251</v>
      </c>
      <c r="H900" s="107">
        <v>1</v>
      </c>
      <c r="I900" s="92">
        <v>14765</v>
      </c>
      <c r="J900" s="92">
        <v>2813</v>
      </c>
      <c r="K900" s="92">
        <v>937.65</v>
      </c>
      <c r="M900" s="92">
        <f t="shared" si="26"/>
        <v>287.49023873006809</v>
      </c>
      <c r="N900" s="92">
        <f t="shared" si="27"/>
        <v>2705.529466832435</v>
      </c>
      <c r="O900" s="92"/>
      <c r="P900" s="183"/>
      <c r="Q900" s="183"/>
    </row>
    <row r="901" spans="1:17" s="89" customFormat="1" ht="12">
      <c r="A901" s="90">
        <v>3514</v>
      </c>
      <c r="B901" s="90">
        <v>3514281281</v>
      </c>
      <c r="C901" s="89" t="s">
        <v>540</v>
      </c>
      <c r="D901" s="90">
        <v>281</v>
      </c>
      <c r="E901" s="91" t="s">
        <v>152</v>
      </c>
      <c r="F901" s="90">
        <v>281</v>
      </c>
      <c r="G901" s="89" t="s">
        <v>152</v>
      </c>
      <c r="H901" s="107">
        <v>270</v>
      </c>
      <c r="I901" s="92">
        <v>13787</v>
      </c>
      <c r="J901" s="92">
        <v>0</v>
      </c>
      <c r="K901" s="92">
        <v>937.65</v>
      </c>
      <c r="M901" s="92">
        <f t="shared" si="26"/>
        <v>0</v>
      </c>
      <c r="N901" s="92">
        <f t="shared" si="27"/>
        <v>445.35483981486868</v>
      </c>
      <c r="O901" s="92"/>
      <c r="P901" s="183"/>
      <c r="Q901" s="183"/>
    </row>
    <row r="902" spans="1:17" s="89" customFormat="1" ht="12">
      <c r="A902" s="90">
        <v>3515</v>
      </c>
      <c r="B902" s="90">
        <v>3515287043</v>
      </c>
      <c r="C902" s="89" t="s">
        <v>575</v>
      </c>
      <c r="D902" s="90">
        <v>287</v>
      </c>
      <c r="E902" s="91" t="s">
        <v>387</v>
      </c>
      <c r="F902" s="90">
        <v>43</v>
      </c>
      <c r="G902" s="89" t="s">
        <v>495</v>
      </c>
      <c r="H902" s="107">
        <v>4</v>
      </c>
      <c r="I902" s="92">
        <v>10349</v>
      </c>
      <c r="J902" s="92">
        <v>4949</v>
      </c>
      <c r="K902" s="92">
        <v>937.65</v>
      </c>
      <c r="M902" s="92">
        <f t="shared" si="26"/>
        <v>3267.1879719311255</v>
      </c>
      <c r="N902" s="92">
        <f t="shared" si="27"/>
        <v>5508.267746395326</v>
      </c>
      <c r="O902" s="92"/>
      <c r="P902" s="183"/>
      <c r="Q902" s="183"/>
    </row>
    <row r="903" spans="1:17" s="89" customFormat="1" ht="12">
      <c r="A903" s="90">
        <v>3515</v>
      </c>
      <c r="B903" s="90">
        <v>3515287045</v>
      </c>
      <c r="C903" s="89" t="s">
        <v>575</v>
      </c>
      <c r="D903" s="90">
        <v>287</v>
      </c>
      <c r="E903" s="91" t="s">
        <v>387</v>
      </c>
      <c r="F903" s="90">
        <v>45</v>
      </c>
      <c r="G903" s="89" t="s">
        <v>494</v>
      </c>
      <c r="H903" s="107">
        <v>7</v>
      </c>
      <c r="I903" s="92">
        <v>9269</v>
      </c>
      <c r="J903" s="92">
        <v>2650</v>
      </c>
      <c r="K903" s="92">
        <v>937.65</v>
      </c>
      <c r="M903" s="92">
        <f t="shared" si="26"/>
        <v>2493.8462931288996</v>
      </c>
      <c r="N903" s="92">
        <f t="shared" si="27"/>
        <v>3823.2103665701325</v>
      </c>
      <c r="O903" s="92"/>
      <c r="P903" s="183"/>
      <c r="Q903" s="183"/>
    </row>
    <row r="904" spans="1:17" s="89" customFormat="1" ht="12">
      <c r="A904" s="90">
        <v>3515</v>
      </c>
      <c r="B904" s="90">
        <v>3515287135</v>
      </c>
      <c r="C904" s="89" t="s">
        <v>575</v>
      </c>
      <c r="D904" s="90">
        <v>287</v>
      </c>
      <c r="E904" s="91" t="s">
        <v>387</v>
      </c>
      <c r="F904" s="90">
        <v>135</v>
      </c>
      <c r="G904" s="89" t="s">
        <v>450</v>
      </c>
      <c r="H904" s="107">
        <v>6</v>
      </c>
      <c r="I904" s="92">
        <v>10430</v>
      </c>
      <c r="J904" s="92">
        <v>5447</v>
      </c>
      <c r="K904" s="92">
        <v>937.65</v>
      </c>
      <c r="M904" s="92">
        <f t="shared" si="26"/>
        <v>2901.9122046067605</v>
      </c>
      <c r="N904" s="92">
        <f t="shared" si="27"/>
        <v>6378.0809613758975</v>
      </c>
      <c r="O904" s="92"/>
      <c r="P904" s="183"/>
      <c r="Q904" s="183"/>
    </row>
    <row r="905" spans="1:17" s="89" customFormat="1" ht="12">
      <c r="A905" s="90">
        <v>3515</v>
      </c>
      <c r="B905" s="90">
        <v>3515287151</v>
      </c>
      <c r="C905" s="89" t="s">
        <v>575</v>
      </c>
      <c r="D905" s="90">
        <v>287</v>
      </c>
      <c r="E905" s="91" t="s">
        <v>387</v>
      </c>
      <c r="F905" s="90">
        <v>151</v>
      </c>
      <c r="G905" s="89" t="s">
        <v>162</v>
      </c>
      <c r="H905" s="107">
        <v>1</v>
      </c>
      <c r="I905" s="92">
        <v>9305</v>
      </c>
      <c r="J905" s="92">
        <v>1418</v>
      </c>
      <c r="K905" s="92">
        <v>937.65</v>
      </c>
      <c r="M905" s="92">
        <f t="shared" si="26"/>
        <v>72.841498657973716</v>
      </c>
      <c r="N905" s="92">
        <f t="shared" si="27"/>
        <v>1989.86489102013</v>
      </c>
      <c r="O905" s="92"/>
      <c r="P905" s="183"/>
      <c r="Q905" s="183"/>
    </row>
    <row r="906" spans="1:17" s="89" customFormat="1" ht="12">
      <c r="A906" s="90">
        <v>3515</v>
      </c>
      <c r="B906" s="90">
        <v>3515287191</v>
      </c>
      <c r="C906" s="89" t="s">
        <v>575</v>
      </c>
      <c r="D906" s="90">
        <v>287</v>
      </c>
      <c r="E906" s="91" t="s">
        <v>387</v>
      </c>
      <c r="F906" s="90">
        <v>191</v>
      </c>
      <c r="G906" s="89" t="s">
        <v>246</v>
      </c>
      <c r="H906" s="107">
        <v>36</v>
      </c>
      <c r="I906" s="92">
        <v>9882</v>
      </c>
      <c r="J906" s="92">
        <v>3058</v>
      </c>
      <c r="K906" s="92">
        <v>937.65</v>
      </c>
      <c r="M906" s="92">
        <f t="shared" ref="M906:M948" si="28">IF(VLOOKUP(F906,rabovefnd,16)&lt;100,0,((VLOOKUP(F906,rabovefnd,16)/100*I906)-I906))</f>
        <v>429.56479605070854</v>
      </c>
      <c r="N906" s="92">
        <f t="shared" ref="N906:N948" si="29">IF(VLOOKUP(F906,rabovefnd,17)&lt;100,0,((VLOOKUP(F906,rabovefnd,17)/100)*I906)-I906)</f>
        <v>3773.6079516519058</v>
      </c>
      <c r="O906" s="92"/>
      <c r="P906" s="183"/>
      <c r="Q906" s="183"/>
    </row>
    <row r="907" spans="1:17" s="89" customFormat="1" ht="12">
      <c r="A907" s="90">
        <v>3515</v>
      </c>
      <c r="B907" s="90">
        <v>3515287215</v>
      </c>
      <c r="C907" s="89" t="s">
        <v>575</v>
      </c>
      <c r="D907" s="90">
        <v>287</v>
      </c>
      <c r="E907" s="91" t="s">
        <v>387</v>
      </c>
      <c r="F907" s="90">
        <v>215</v>
      </c>
      <c r="G907" s="89" t="s">
        <v>422</v>
      </c>
      <c r="H907" s="107">
        <v>10</v>
      </c>
      <c r="I907" s="92">
        <v>10412</v>
      </c>
      <c r="J907" s="92">
        <v>1594</v>
      </c>
      <c r="K907" s="92">
        <v>937.65</v>
      </c>
      <c r="M907" s="92">
        <f t="shared" si="28"/>
        <v>1596.8656878313268</v>
      </c>
      <c r="N907" s="92">
        <f t="shared" si="29"/>
        <v>2360.2350392604167</v>
      </c>
      <c r="O907" s="92"/>
      <c r="P907" s="183"/>
      <c r="Q907" s="183"/>
    </row>
    <row r="908" spans="1:17" s="89" customFormat="1" ht="12">
      <c r="A908" s="90">
        <v>3515</v>
      </c>
      <c r="B908" s="90">
        <v>3515287227</v>
      </c>
      <c r="C908" s="89" t="s">
        <v>575</v>
      </c>
      <c r="D908" s="90">
        <v>287</v>
      </c>
      <c r="E908" s="91" t="s">
        <v>387</v>
      </c>
      <c r="F908" s="90">
        <v>227</v>
      </c>
      <c r="G908" s="89" t="s">
        <v>247</v>
      </c>
      <c r="H908" s="107">
        <v>11</v>
      </c>
      <c r="I908" s="92">
        <v>11817</v>
      </c>
      <c r="J908" s="92">
        <v>3454</v>
      </c>
      <c r="K908" s="92">
        <v>937.65</v>
      </c>
      <c r="M908" s="92">
        <f t="shared" si="28"/>
        <v>565.44512021911396</v>
      </c>
      <c r="N908" s="92">
        <f t="shared" si="29"/>
        <v>3419.9577005955653</v>
      </c>
      <c r="O908" s="92"/>
      <c r="P908" s="183"/>
      <c r="Q908" s="183"/>
    </row>
    <row r="909" spans="1:17" s="89" customFormat="1" ht="12">
      <c r="A909" s="90">
        <v>3515</v>
      </c>
      <c r="B909" s="90">
        <v>3515287277</v>
      </c>
      <c r="C909" s="89" t="s">
        <v>575</v>
      </c>
      <c r="D909" s="90">
        <v>287</v>
      </c>
      <c r="E909" s="91" t="s">
        <v>387</v>
      </c>
      <c r="F909" s="90">
        <v>277</v>
      </c>
      <c r="G909" s="89" t="s">
        <v>275</v>
      </c>
      <c r="H909" s="107">
        <v>103</v>
      </c>
      <c r="I909" s="92">
        <v>11862</v>
      </c>
      <c r="J909" s="92">
        <v>481</v>
      </c>
      <c r="K909" s="92">
        <v>937.65</v>
      </c>
      <c r="M909" s="92">
        <f t="shared" si="28"/>
        <v>86.841619385013473</v>
      </c>
      <c r="N909" s="92">
        <f t="shared" si="29"/>
        <v>1037.6822922226111</v>
      </c>
      <c r="O909" s="92"/>
      <c r="P909" s="183"/>
      <c r="Q909" s="183"/>
    </row>
    <row r="910" spans="1:17" s="89" customFormat="1" ht="12">
      <c r="A910" s="90">
        <v>3515</v>
      </c>
      <c r="B910" s="90">
        <v>3515287287</v>
      </c>
      <c r="C910" s="89" t="s">
        <v>575</v>
      </c>
      <c r="D910" s="90">
        <v>287</v>
      </c>
      <c r="E910" s="91" t="s">
        <v>387</v>
      </c>
      <c r="F910" s="90">
        <v>287</v>
      </c>
      <c r="G910" s="89" t="s">
        <v>387</v>
      </c>
      <c r="H910" s="107">
        <v>12</v>
      </c>
      <c r="I910" s="92">
        <v>10073</v>
      </c>
      <c r="J910" s="92">
        <v>4423</v>
      </c>
      <c r="K910" s="92">
        <v>937.65</v>
      </c>
      <c r="M910" s="92">
        <f t="shared" si="28"/>
        <v>1878.6817273298857</v>
      </c>
      <c r="N910" s="92">
        <f t="shared" si="29"/>
        <v>3979.702746559431</v>
      </c>
      <c r="O910" s="92"/>
      <c r="P910" s="183"/>
      <c r="Q910" s="183"/>
    </row>
    <row r="911" spans="1:17" s="89" customFormat="1" ht="12">
      <c r="A911" s="90">
        <v>3515</v>
      </c>
      <c r="B911" s="90">
        <v>3515287306</v>
      </c>
      <c r="C911" s="89" t="s">
        <v>575</v>
      </c>
      <c r="D911" s="90">
        <v>287</v>
      </c>
      <c r="E911" s="91" t="s">
        <v>387</v>
      </c>
      <c r="F911" s="90">
        <v>306</v>
      </c>
      <c r="G911" s="89" t="s">
        <v>379</v>
      </c>
      <c r="H911" s="107">
        <v>8</v>
      </c>
      <c r="I911" s="92">
        <v>9852</v>
      </c>
      <c r="J911" s="92">
        <v>4075</v>
      </c>
      <c r="K911" s="92">
        <v>937.65</v>
      </c>
      <c r="M911" s="92">
        <f t="shared" si="28"/>
        <v>1713.7030548578296</v>
      </c>
      <c r="N911" s="92">
        <f t="shared" si="29"/>
        <v>3756.5223775380309</v>
      </c>
      <c r="O911" s="92"/>
      <c r="P911" s="183"/>
      <c r="Q911" s="183"/>
    </row>
    <row r="912" spans="1:17" s="89" customFormat="1" ht="12">
      <c r="A912" s="90">
        <v>3515</v>
      </c>
      <c r="B912" s="90">
        <v>3515287316</v>
      </c>
      <c r="C912" s="89" t="s">
        <v>575</v>
      </c>
      <c r="D912" s="90">
        <v>287</v>
      </c>
      <c r="E912" s="91" t="s">
        <v>387</v>
      </c>
      <c r="F912" s="90">
        <v>316</v>
      </c>
      <c r="G912" s="89" t="s">
        <v>165</v>
      </c>
      <c r="H912" s="107">
        <v>14</v>
      </c>
      <c r="I912" s="92">
        <v>11048</v>
      </c>
      <c r="J912" s="92">
        <v>1316</v>
      </c>
      <c r="K912" s="92">
        <v>937.65</v>
      </c>
      <c r="M912" s="92">
        <f t="shared" si="28"/>
        <v>419.87799160497889</v>
      </c>
      <c r="N912" s="92">
        <f t="shared" si="29"/>
        <v>1537.9172397032635</v>
      </c>
      <c r="O912" s="92"/>
      <c r="P912" s="183"/>
      <c r="Q912" s="183"/>
    </row>
    <row r="913" spans="1:17" s="89" customFormat="1" ht="12">
      <c r="A913" s="90">
        <v>3515</v>
      </c>
      <c r="B913" s="90">
        <v>3515287658</v>
      </c>
      <c r="C913" s="89" t="s">
        <v>575</v>
      </c>
      <c r="D913" s="90">
        <v>287</v>
      </c>
      <c r="E913" s="91" t="s">
        <v>387</v>
      </c>
      <c r="F913" s="90">
        <v>658</v>
      </c>
      <c r="G913" s="89" t="s">
        <v>355</v>
      </c>
      <c r="H913" s="107">
        <v>11</v>
      </c>
      <c r="I913" s="92">
        <v>9805</v>
      </c>
      <c r="J913" s="92">
        <v>1480</v>
      </c>
      <c r="K913" s="92">
        <v>937.65</v>
      </c>
      <c r="M913" s="92">
        <f t="shared" si="28"/>
        <v>385.23781342138136</v>
      </c>
      <c r="N913" s="92">
        <f t="shared" si="29"/>
        <v>1361.8286029115006</v>
      </c>
      <c r="O913" s="92"/>
      <c r="P913" s="183"/>
      <c r="Q913" s="183"/>
    </row>
    <row r="914" spans="1:17" s="89" customFormat="1" ht="12">
      <c r="A914" s="90">
        <v>3515</v>
      </c>
      <c r="B914" s="90">
        <v>3515287753</v>
      </c>
      <c r="C914" s="89" t="s">
        <v>575</v>
      </c>
      <c r="D914" s="90">
        <v>287</v>
      </c>
      <c r="E914" s="91" t="s">
        <v>387</v>
      </c>
      <c r="F914" s="90">
        <v>753</v>
      </c>
      <c r="G914" s="89" t="s">
        <v>238</v>
      </c>
      <c r="H914" s="107">
        <v>1</v>
      </c>
      <c r="I914" s="92">
        <v>13578</v>
      </c>
      <c r="J914" s="92">
        <v>5589</v>
      </c>
      <c r="K914" s="92">
        <v>937.65</v>
      </c>
      <c r="M914" s="92">
        <f t="shared" si="28"/>
        <v>1938.1777444432009</v>
      </c>
      <c r="N914" s="92">
        <f t="shared" si="29"/>
        <v>5304.814005405402</v>
      </c>
      <c r="O914" s="92"/>
      <c r="P914" s="183"/>
      <c r="Q914" s="183"/>
    </row>
    <row r="915" spans="1:17" s="89" customFormat="1" ht="12">
      <c r="A915" s="90">
        <v>3515</v>
      </c>
      <c r="B915" s="90">
        <v>3515287767</v>
      </c>
      <c r="C915" s="89" t="s">
        <v>575</v>
      </c>
      <c r="D915" s="90">
        <v>287</v>
      </c>
      <c r="E915" s="91" t="s">
        <v>387</v>
      </c>
      <c r="F915" s="90">
        <v>767</v>
      </c>
      <c r="G915" s="89" t="s">
        <v>276</v>
      </c>
      <c r="H915" s="107">
        <v>54</v>
      </c>
      <c r="I915" s="92">
        <v>10176</v>
      </c>
      <c r="J915" s="92">
        <v>2572</v>
      </c>
      <c r="K915" s="92">
        <v>937.65</v>
      </c>
      <c r="M915" s="92">
        <f t="shared" si="28"/>
        <v>507.24394696949457</v>
      </c>
      <c r="N915" s="92">
        <f t="shared" si="29"/>
        <v>2349.6064221979432</v>
      </c>
      <c r="O915" s="92"/>
      <c r="P915" s="183"/>
      <c r="Q915" s="183"/>
    </row>
    <row r="916" spans="1:17" s="89" customFormat="1" ht="12">
      <c r="A916" s="90">
        <v>3515</v>
      </c>
      <c r="B916" s="90">
        <v>3515287778</v>
      </c>
      <c r="C916" s="89" t="s">
        <v>575</v>
      </c>
      <c r="D916" s="90">
        <v>287</v>
      </c>
      <c r="E916" s="91" t="s">
        <v>387</v>
      </c>
      <c r="F916" s="90">
        <v>778</v>
      </c>
      <c r="G916" s="89" t="s">
        <v>239</v>
      </c>
      <c r="H916" s="107">
        <v>2</v>
      </c>
      <c r="I916" s="92">
        <v>11594</v>
      </c>
      <c r="J916" s="92">
        <v>1532</v>
      </c>
      <c r="K916" s="92">
        <v>937.65</v>
      </c>
      <c r="M916" s="92">
        <f t="shared" si="28"/>
        <v>714.68872399031898</v>
      </c>
      <c r="N916" s="92">
        <f t="shared" si="29"/>
        <v>1654.0678941923125</v>
      </c>
      <c r="O916" s="92"/>
      <c r="P916" s="183"/>
      <c r="Q916" s="183"/>
    </row>
    <row r="917" spans="1:17" s="89" customFormat="1" ht="12">
      <c r="A917" s="90">
        <v>3516</v>
      </c>
      <c r="B917" s="90">
        <v>3516332005</v>
      </c>
      <c r="C917" s="89" t="s">
        <v>576</v>
      </c>
      <c r="D917" s="90">
        <v>332</v>
      </c>
      <c r="E917" s="91" t="s">
        <v>205</v>
      </c>
      <c r="F917" s="90">
        <v>5</v>
      </c>
      <c r="G917" s="89" t="s">
        <v>153</v>
      </c>
      <c r="H917" s="107">
        <v>40</v>
      </c>
      <c r="I917" s="92">
        <v>10853</v>
      </c>
      <c r="J917" s="92">
        <v>4734</v>
      </c>
      <c r="K917" s="92">
        <v>937.65</v>
      </c>
      <c r="M917" s="92">
        <f t="shared" si="28"/>
        <v>1775.4620080840559</v>
      </c>
      <c r="N917" s="92">
        <f t="shared" si="29"/>
        <v>4650.4559790752501</v>
      </c>
      <c r="O917" s="92"/>
      <c r="P917" s="183"/>
      <c r="Q917" s="183"/>
    </row>
    <row r="918" spans="1:17" s="89" customFormat="1" ht="12">
      <c r="A918" s="90">
        <v>3516</v>
      </c>
      <c r="B918" s="90">
        <v>3516332061</v>
      </c>
      <c r="C918" s="89" t="s">
        <v>576</v>
      </c>
      <c r="D918" s="90">
        <v>332</v>
      </c>
      <c r="E918" s="91" t="s">
        <v>205</v>
      </c>
      <c r="F918" s="90">
        <v>61</v>
      </c>
      <c r="G918" s="89" t="s">
        <v>154</v>
      </c>
      <c r="H918" s="107">
        <v>11</v>
      </c>
      <c r="I918" s="92">
        <v>12562</v>
      </c>
      <c r="J918" s="92">
        <v>576</v>
      </c>
      <c r="K918" s="92">
        <v>937.65</v>
      </c>
      <c r="M918" s="92">
        <f t="shared" si="28"/>
        <v>195.89994134911285</v>
      </c>
      <c r="N918" s="92">
        <f t="shared" si="29"/>
        <v>906.52097195829083</v>
      </c>
      <c r="O918" s="92"/>
      <c r="P918" s="183"/>
      <c r="Q918" s="183"/>
    </row>
    <row r="919" spans="1:17" s="89" customFormat="1" ht="12">
      <c r="A919" s="90">
        <v>3516</v>
      </c>
      <c r="B919" s="90">
        <v>3516332087</v>
      </c>
      <c r="C919" s="89" t="s">
        <v>576</v>
      </c>
      <c r="D919" s="90">
        <v>332</v>
      </c>
      <c r="E919" s="91" t="s">
        <v>205</v>
      </c>
      <c r="F919" s="90">
        <v>87</v>
      </c>
      <c r="G919" s="89" t="s">
        <v>155</v>
      </c>
      <c r="H919" s="107">
        <v>2</v>
      </c>
      <c r="I919" s="92">
        <v>16660</v>
      </c>
      <c r="J919" s="92">
        <v>5653</v>
      </c>
      <c r="K919" s="92">
        <v>937.65</v>
      </c>
      <c r="M919" s="92">
        <f t="shared" si="28"/>
        <v>3632.2489621804307</v>
      </c>
      <c r="N919" s="92">
        <f t="shared" si="29"/>
        <v>6378.9629405613014</v>
      </c>
      <c r="O919" s="92"/>
      <c r="P919" s="183"/>
      <c r="Q919" s="183"/>
    </row>
    <row r="920" spans="1:17" s="89" customFormat="1" ht="12">
      <c r="A920" s="90">
        <v>3516</v>
      </c>
      <c r="B920" s="90">
        <v>3516332137</v>
      </c>
      <c r="C920" s="89" t="s">
        <v>576</v>
      </c>
      <c r="D920" s="90">
        <v>332</v>
      </c>
      <c r="E920" s="91" t="s">
        <v>205</v>
      </c>
      <c r="F920" s="90">
        <v>137</v>
      </c>
      <c r="G920" s="89" t="s">
        <v>202</v>
      </c>
      <c r="H920" s="107">
        <v>62</v>
      </c>
      <c r="I920" s="92">
        <v>12710</v>
      </c>
      <c r="J920" s="92">
        <v>0</v>
      </c>
      <c r="K920" s="92">
        <v>937.65</v>
      </c>
      <c r="M920" s="92">
        <f t="shared" si="28"/>
        <v>16.53592617733193</v>
      </c>
      <c r="N920" s="92">
        <f t="shared" si="29"/>
        <v>870.8599094868714</v>
      </c>
      <c r="O920" s="92"/>
      <c r="P920" s="183"/>
      <c r="Q920" s="183"/>
    </row>
    <row r="921" spans="1:17" s="89" customFormat="1" ht="12">
      <c r="A921" s="90">
        <v>3516</v>
      </c>
      <c r="B921" s="90">
        <v>3516332278</v>
      </c>
      <c r="C921" s="89" t="s">
        <v>576</v>
      </c>
      <c r="D921" s="90">
        <v>332</v>
      </c>
      <c r="E921" s="91" t="s">
        <v>205</v>
      </c>
      <c r="F921" s="90">
        <v>278</v>
      </c>
      <c r="G921" s="89" t="s">
        <v>196</v>
      </c>
      <c r="H921" s="107">
        <v>5</v>
      </c>
      <c r="I921" s="92">
        <v>10766</v>
      </c>
      <c r="J921" s="92">
        <v>2041</v>
      </c>
      <c r="K921" s="92">
        <v>937.65</v>
      </c>
      <c r="M921" s="92">
        <f t="shared" si="28"/>
        <v>2265.72812825855</v>
      </c>
      <c r="N921" s="92">
        <f t="shared" si="29"/>
        <v>3469.7399716745804</v>
      </c>
      <c r="O921" s="92"/>
      <c r="P921" s="183"/>
      <c r="Q921" s="183"/>
    </row>
    <row r="922" spans="1:17" s="89" customFormat="1" ht="12">
      <c r="A922" s="90">
        <v>3516</v>
      </c>
      <c r="B922" s="90">
        <v>3516332281</v>
      </c>
      <c r="C922" s="89" t="s">
        <v>576</v>
      </c>
      <c r="D922" s="90">
        <v>332</v>
      </c>
      <c r="E922" s="91" t="s">
        <v>205</v>
      </c>
      <c r="F922" s="90">
        <v>281</v>
      </c>
      <c r="G922" s="89" t="s">
        <v>152</v>
      </c>
      <c r="H922" s="107">
        <v>124</v>
      </c>
      <c r="I922" s="92">
        <v>12821</v>
      </c>
      <c r="J922" s="92">
        <v>0</v>
      </c>
      <c r="K922" s="92">
        <v>937.65</v>
      </c>
      <c r="M922" s="92">
        <f t="shared" si="28"/>
        <v>0</v>
      </c>
      <c r="N922" s="92">
        <f t="shared" si="29"/>
        <v>414.15060573485425</v>
      </c>
      <c r="O922" s="92"/>
      <c r="P922" s="183"/>
      <c r="Q922" s="183"/>
    </row>
    <row r="923" spans="1:17" s="89" customFormat="1" ht="12">
      <c r="A923" s="90">
        <v>3516</v>
      </c>
      <c r="B923" s="90">
        <v>3516332325</v>
      </c>
      <c r="C923" s="89" t="s">
        <v>576</v>
      </c>
      <c r="D923" s="90">
        <v>332</v>
      </c>
      <c r="E923" s="91" t="s">
        <v>205</v>
      </c>
      <c r="F923" s="90">
        <v>325</v>
      </c>
      <c r="G923" s="89" t="s">
        <v>204</v>
      </c>
      <c r="H923" s="107">
        <v>49</v>
      </c>
      <c r="I923" s="92">
        <v>10092</v>
      </c>
      <c r="J923" s="92">
        <v>1290</v>
      </c>
      <c r="K923" s="92">
        <v>937.65</v>
      </c>
      <c r="M923" s="92">
        <f t="shared" si="28"/>
        <v>923.02738872574446</v>
      </c>
      <c r="N923" s="92">
        <f t="shared" si="29"/>
        <v>1468.2211378805114</v>
      </c>
      <c r="O923" s="92"/>
      <c r="P923" s="183"/>
      <c r="Q923" s="183"/>
    </row>
    <row r="924" spans="1:17" s="89" customFormat="1" ht="12">
      <c r="A924" s="90">
        <v>3516</v>
      </c>
      <c r="B924" s="90">
        <v>3516332332</v>
      </c>
      <c r="C924" s="89" t="s">
        <v>576</v>
      </c>
      <c r="D924" s="90">
        <v>332</v>
      </c>
      <c r="E924" s="91" t="s">
        <v>205</v>
      </c>
      <c r="F924" s="90">
        <v>332</v>
      </c>
      <c r="G924" s="89" t="s">
        <v>205</v>
      </c>
      <c r="H924" s="107">
        <v>41</v>
      </c>
      <c r="I924" s="92">
        <v>11786</v>
      </c>
      <c r="J924" s="92">
        <v>728</v>
      </c>
      <c r="K924" s="92">
        <v>937.65</v>
      </c>
      <c r="M924" s="92">
        <f t="shared" si="28"/>
        <v>824.98352743764917</v>
      </c>
      <c r="N924" s="92">
        <f t="shared" si="29"/>
        <v>1415.4913893257381</v>
      </c>
      <c r="O924" s="92"/>
      <c r="P924" s="183"/>
      <c r="Q924" s="183"/>
    </row>
    <row r="925" spans="1:17" s="89" customFormat="1" ht="12">
      <c r="A925" s="90">
        <v>3516</v>
      </c>
      <c r="B925" s="90">
        <v>3516332680</v>
      </c>
      <c r="C925" s="89" t="s">
        <v>576</v>
      </c>
      <c r="D925" s="90">
        <v>332</v>
      </c>
      <c r="E925" s="91" t="s">
        <v>205</v>
      </c>
      <c r="F925" s="90">
        <v>680</v>
      </c>
      <c r="G925" s="89" t="s">
        <v>158</v>
      </c>
      <c r="H925" s="107">
        <v>1</v>
      </c>
      <c r="I925" s="92">
        <v>8960</v>
      </c>
      <c r="J925" s="92">
        <v>3000</v>
      </c>
      <c r="K925" s="92">
        <v>937.65</v>
      </c>
      <c r="M925" s="92">
        <f t="shared" si="28"/>
        <v>1481.0295209480282</v>
      </c>
      <c r="N925" s="92">
        <f t="shared" si="29"/>
        <v>3400.4003699000168</v>
      </c>
      <c r="O925" s="92"/>
      <c r="P925" s="183"/>
      <c r="Q925" s="183"/>
    </row>
    <row r="926" spans="1:17" s="89" customFormat="1" ht="12">
      <c r="A926" s="90">
        <v>3517</v>
      </c>
      <c r="B926" s="90">
        <v>3517239020</v>
      </c>
      <c r="C926" s="89" t="s">
        <v>577</v>
      </c>
      <c r="D926" s="90">
        <v>239</v>
      </c>
      <c r="E926" s="91" t="s">
        <v>258</v>
      </c>
      <c r="F926" s="90">
        <v>20</v>
      </c>
      <c r="G926" s="89" t="s">
        <v>131</v>
      </c>
      <c r="H926" s="107">
        <v>1</v>
      </c>
      <c r="I926" s="92">
        <v>11076</v>
      </c>
      <c r="J926" s="92">
        <v>3075</v>
      </c>
      <c r="K926" s="92">
        <v>937.65</v>
      </c>
      <c r="M926" s="92">
        <f t="shared" si="28"/>
        <v>1793.1424042341368</v>
      </c>
      <c r="N926" s="92">
        <f t="shared" si="29"/>
        <v>3203.2381071231284</v>
      </c>
      <c r="O926" s="92"/>
      <c r="P926" s="183"/>
      <c r="Q926" s="183"/>
    </row>
    <row r="927" spans="1:17" s="89" customFormat="1" ht="12">
      <c r="A927" s="90">
        <v>3517</v>
      </c>
      <c r="B927" s="90">
        <v>3517239036</v>
      </c>
      <c r="C927" s="89" t="s">
        <v>577</v>
      </c>
      <c r="D927" s="90">
        <v>239</v>
      </c>
      <c r="E927" s="91" t="s">
        <v>258</v>
      </c>
      <c r="F927" s="90">
        <v>36</v>
      </c>
      <c r="G927" s="89" t="s">
        <v>132</v>
      </c>
      <c r="H927" s="107">
        <v>4</v>
      </c>
      <c r="I927" s="92">
        <v>15483</v>
      </c>
      <c r="J927" s="92">
        <v>5062</v>
      </c>
      <c r="K927" s="92">
        <v>937.65</v>
      </c>
      <c r="M927" s="92">
        <f t="shared" si="28"/>
        <v>3899.2215267179199</v>
      </c>
      <c r="N927" s="92">
        <f t="shared" si="29"/>
        <v>6817.9210467278281</v>
      </c>
      <c r="O927" s="92"/>
      <c r="P927" s="183"/>
      <c r="Q927" s="183"/>
    </row>
    <row r="928" spans="1:17" s="89" customFormat="1" ht="12">
      <c r="A928" s="90">
        <v>3517</v>
      </c>
      <c r="B928" s="90">
        <v>3517239052</v>
      </c>
      <c r="C928" s="89" t="s">
        <v>577</v>
      </c>
      <c r="D928" s="90">
        <v>239</v>
      </c>
      <c r="E928" s="91" t="s">
        <v>258</v>
      </c>
      <c r="F928" s="90">
        <v>52</v>
      </c>
      <c r="G928" s="89" t="s">
        <v>259</v>
      </c>
      <c r="H928" s="107">
        <v>15</v>
      </c>
      <c r="I928" s="92">
        <v>12726</v>
      </c>
      <c r="J928" s="92">
        <v>4068</v>
      </c>
      <c r="K928" s="92">
        <v>937.65</v>
      </c>
      <c r="M928" s="92">
        <f t="shared" si="28"/>
        <v>2816.8369250985143</v>
      </c>
      <c r="N928" s="92">
        <f t="shared" si="29"/>
        <v>4123.5922611629358</v>
      </c>
      <c r="O928" s="92"/>
      <c r="P928" s="183"/>
      <c r="Q928" s="183"/>
    </row>
    <row r="929" spans="1:17" s="89" customFormat="1" ht="12">
      <c r="A929" s="90">
        <v>3517</v>
      </c>
      <c r="B929" s="90">
        <v>3517239096</v>
      </c>
      <c r="C929" s="89" t="s">
        <v>577</v>
      </c>
      <c r="D929" s="90">
        <v>239</v>
      </c>
      <c r="E929" s="91" t="s">
        <v>258</v>
      </c>
      <c r="F929" s="90">
        <v>96</v>
      </c>
      <c r="G929" s="89" t="s">
        <v>216</v>
      </c>
      <c r="H929" s="107">
        <v>2</v>
      </c>
      <c r="I929" s="92">
        <v>11829.130412915241</v>
      </c>
      <c r="J929" s="92">
        <v>6439</v>
      </c>
      <c r="K929" s="92">
        <v>937.65</v>
      </c>
      <c r="M929" s="92">
        <f t="shared" si="28"/>
        <v>4687.2176884378605</v>
      </c>
      <c r="N929" s="92">
        <f t="shared" si="29"/>
        <v>6395.5583024369298</v>
      </c>
      <c r="O929" s="92"/>
      <c r="P929" s="183"/>
      <c r="Q929" s="183"/>
    </row>
    <row r="930" spans="1:17" s="89" customFormat="1" ht="12">
      <c r="A930" s="90">
        <v>3517</v>
      </c>
      <c r="B930" s="90">
        <v>3517239099</v>
      </c>
      <c r="C930" s="89" t="s">
        <v>577</v>
      </c>
      <c r="D930" s="90">
        <v>239</v>
      </c>
      <c r="E930" s="91" t="s">
        <v>258</v>
      </c>
      <c r="F930" s="90">
        <v>99</v>
      </c>
      <c r="G930" s="89" t="s">
        <v>167</v>
      </c>
      <c r="H930" s="107">
        <v>1</v>
      </c>
      <c r="I930" s="92">
        <v>11076</v>
      </c>
      <c r="J930" s="92">
        <v>5931</v>
      </c>
      <c r="K930" s="92">
        <v>937.65</v>
      </c>
      <c r="M930" s="92">
        <f t="shared" si="28"/>
        <v>3492.7859936878758</v>
      </c>
      <c r="N930" s="92">
        <f t="shared" si="29"/>
        <v>6386.1038411711634</v>
      </c>
      <c r="O930" s="92"/>
      <c r="P930" s="183"/>
      <c r="Q930" s="183"/>
    </row>
    <row r="931" spans="1:17" s="89" customFormat="1" ht="12">
      <c r="A931" s="90">
        <v>3517</v>
      </c>
      <c r="B931" s="90">
        <v>3517239131</v>
      </c>
      <c r="C931" s="89" t="s">
        <v>577</v>
      </c>
      <c r="D931" s="90">
        <v>239</v>
      </c>
      <c r="E931" s="91" t="s">
        <v>258</v>
      </c>
      <c r="F931" s="90">
        <v>131</v>
      </c>
      <c r="G931" s="89" t="s">
        <v>282</v>
      </c>
      <c r="H931" s="107">
        <v>1</v>
      </c>
      <c r="I931" s="92">
        <v>11076</v>
      </c>
      <c r="J931" s="92">
        <v>3158</v>
      </c>
      <c r="K931" s="92">
        <v>937.65</v>
      </c>
      <c r="M931" s="92">
        <f t="shared" si="28"/>
        <v>1474.196525927222</v>
      </c>
      <c r="N931" s="92">
        <f t="shared" si="29"/>
        <v>2872.6373875795216</v>
      </c>
      <c r="O931" s="92"/>
      <c r="P931" s="183"/>
      <c r="Q931" s="183"/>
    </row>
    <row r="932" spans="1:17" s="89" customFormat="1" ht="12">
      <c r="A932" s="90">
        <v>3517</v>
      </c>
      <c r="B932" s="90">
        <v>3517239167</v>
      </c>
      <c r="C932" s="89" t="s">
        <v>577</v>
      </c>
      <c r="D932" s="90">
        <v>239</v>
      </c>
      <c r="E932" s="91" t="s">
        <v>258</v>
      </c>
      <c r="F932" s="90">
        <v>167</v>
      </c>
      <c r="G932" s="89" t="s">
        <v>170</v>
      </c>
      <c r="H932" s="107">
        <v>1</v>
      </c>
      <c r="I932" s="92">
        <v>15113</v>
      </c>
      <c r="J932" s="92">
        <v>6095</v>
      </c>
      <c r="K932" s="92">
        <v>937.65</v>
      </c>
      <c r="M932" s="92">
        <f t="shared" si="28"/>
        <v>203.83178518981731</v>
      </c>
      <c r="N932" s="92">
        <f t="shared" si="29"/>
        <v>5822.544896189167</v>
      </c>
      <c r="O932" s="92"/>
      <c r="P932" s="183"/>
      <c r="Q932" s="183"/>
    </row>
    <row r="933" spans="1:17" s="89" customFormat="1" ht="12">
      <c r="A933" s="90">
        <v>3517</v>
      </c>
      <c r="B933" s="90">
        <v>3517239171</v>
      </c>
      <c r="C933" s="89" t="s">
        <v>577</v>
      </c>
      <c r="D933" s="90">
        <v>239</v>
      </c>
      <c r="E933" s="91" t="s">
        <v>258</v>
      </c>
      <c r="F933" s="90">
        <v>171</v>
      </c>
      <c r="G933" s="89" t="s">
        <v>263</v>
      </c>
      <c r="H933" s="107">
        <v>6</v>
      </c>
      <c r="I933" s="92">
        <v>13095</v>
      </c>
      <c r="J933" s="92">
        <v>3443</v>
      </c>
      <c r="K933" s="92">
        <v>937.65</v>
      </c>
      <c r="M933" s="92">
        <f t="shared" si="28"/>
        <v>1075.9278861452076</v>
      </c>
      <c r="N933" s="92">
        <f t="shared" si="29"/>
        <v>3205.6284409740183</v>
      </c>
      <c r="O933" s="92"/>
      <c r="P933" s="183"/>
      <c r="Q933" s="183"/>
    </row>
    <row r="934" spans="1:17" s="89" customFormat="1" ht="12">
      <c r="A934" s="90">
        <v>3517</v>
      </c>
      <c r="B934" s="90">
        <v>3517239182</v>
      </c>
      <c r="C934" s="89" t="s">
        <v>577</v>
      </c>
      <c r="D934" s="90">
        <v>239</v>
      </c>
      <c r="E934" s="91" t="s">
        <v>258</v>
      </c>
      <c r="F934" s="90">
        <v>182</v>
      </c>
      <c r="G934" s="89" t="s">
        <v>265</v>
      </c>
      <c r="H934" s="107">
        <v>6</v>
      </c>
      <c r="I934" s="92">
        <v>14836</v>
      </c>
      <c r="J934" s="92">
        <v>3024</v>
      </c>
      <c r="K934" s="92">
        <v>937.65</v>
      </c>
      <c r="M934" s="92">
        <f t="shared" si="28"/>
        <v>825.19007707857963</v>
      </c>
      <c r="N934" s="92">
        <f t="shared" si="29"/>
        <v>4547.4126612750297</v>
      </c>
      <c r="O934" s="92"/>
      <c r="P934" s="183"/>
      <c r="Q934" s="183"/>
    </row>
    <row r="935" spans="1:17" s="89" customFormat="1" ht="12">
      <c r="A935" s="90">
        <v>3517</v>
      </c>
      <c r="B935" s="90">
        <v>3517239207</v>
      </c>
      <c r="C935" s="89" t="s">
        <v>577</v>
      </c>
      <c r="D935" s="90">
        <v>239</v>
      </c>
      <c r="E935" s="91" t="s">
        <v>258</v>
      </c>
      <c r="F935" s="90">
        <v>207</v>
      </c>
      <c r="G935" s="89" t="s">
        <v>26</v>
      </c>
      <c r="H935" s="107">
        <v>1</v>
      </c>
      <c r="I935" s="92">
        <v>11191.073589537058</v>
      </c>
      <c r="J935" s="92">
        <v>7175</v>
      </c>
      <c r="K935" s="92">
        <v>937.65</v>
      </c>
      <c r="M935" s="92">
        <f t="shared" si="28"/>
        <v>4914.2465949837861</v>
      </c>
      <c r="N935" s="92">
        <f t="shared" si="29"/>
        <v>7512.3019627884551</v>
      </c>
      <c r="O935" s="92"/>
      <c r="P935" s="183"/>
      <c r="Q935" s="183"/>
    </row>
    <row r="936" spans="1:17" s="89" customFormat="1" ht="12">
      <c r="A936" s="90">
        <v>3517</v>
      </c>
      <c r="B936" s="90">
        <v>3517239231</v>
      </c>
      <c r="C936" s="89" t="s">
        <v>577</v>
      </c>
      <c r="D936" s="90">
        <v>239</v>
      </c>
      <c r="E936" s="91" t="s">
        <v>258</v>
      </c>
      <c r="F936" s="90">
        <v>231</v>
      </c>
      <c r="G936" s="89" t="s">
        <v>266</v>
      </c>
      <c r="H936" s="107">
        <v>9</v>
      </c>
      <c r="I936" s="92">
        <v>14216</v>
      </c>
      <c r="J936" s="92">
        <v>3385</v>
      </c>
      <c r="K936" s="92">
        <v>937.65</v>
      </c>
      <c r="M936" s="92">
        <f t="shared" si="28"/>
        <v>331.12455473886257</v>
      </c>
      <c r="N936" s="92">
        <f t="shared" si="29"/>
        <v>3608.4923344001545</v>
      </c>
      <c r="O936" s="92"/>
      <c r="P936" s="183"/>
      <c r="Q936" s="183"/>
    </row>
    <row r="937" spans="1:17" s="89" customFormat="1" ht="12">
      <c r="A937" s="90">
        <v>3517</v>
      </c>
      <c r="B937" s="90">
        <v>3517239239</v>
      </c>
      <c r="C937" s="89" t="s">
        <v>577</v>
      </c>
      <c r="D937" s="90">
        <v>239</v>
      </c>
      <c r="E937" s="91" t="s">
        <v>258</v>
      </c>
      <c r="F937" s="90">
        <v>239</v>
      </c>
      <c r="G937" s="89" t="s">
        <v>258</v>
      </c>
      <c r="H937" s="107">
        <v>106</v>
      </c>
      <c r="I937" s="92">
        <v>13629</v>
      </c>
      <c r="J937" s="92">
        <v>5119</v>
      </c>
      <c r="K937" s="92">
        <v>937.65</v>
      </c>
      <c r="M937" s="92">
        <f t="shared" si="28"/>
        <v>2249.6746193075032</v>
      </c>
      <c r="N937" s="92">
        <f t="shared" si="29"/>
        <v>5048.3605478162026</v>
      </c>
      <c r="O937" s="92"/>
      <c r="P937" s="183"/>
      <c r="Q937" s="183"/>
    </row>
    <row r="938" spans="1:17" s="89" customFormat="1" ht="12">
      <c r="A938" s="90">
        <v>3517</v>
      </c>
      <c r="B938" s="90">
        <v>3517239261</v>
      </c>
      <c r="C938" s="89" t="s">
        <v>577</v>
      </c>
      <c r="D938" s="90">
        <v>239</v>
      </c>
      <c r="E938" s="91" t="s">
        <v>258</v>
      </c>
      <c r="F938" s="90">
        <v>261</v>
      </c>
      <c r="G938" s="89" t="s">
        <v>133</v>
      </c>
      <c r="H938" s="107">
        <v>2</v>
      </c>
      <c r="I938" s="92">
        <v>13116</v>
      </c>
      <c r="J938" s="92">
        <v>8319</v>
      </c>
      <c r="K938" s="92">
        <v>937.65</v>
      </c>
      <c r="M938" s="92">
        <f t="shared" si="28"/>
        <v>3389.9607876991467</v>
      </c>
      <c r="N938" s="92">
        <f t="shared" si="29"/>
        <v>8015.6870495216572</v>
      </c>
      <c r="O938" s="92"/>
      <c r="P938" s="183"/>
      <c r="Q938" s="183"/>
    </row>
    <row r="939" spans="1:17" s="89" customFormat="1" ht="12">
      <c r="A939" s="90">
        <v>3517</v>
      </c>
      <c r="B939" s="90">
        <v>3517239293</v>
      </c>
      <c r="C939" s="89" t="s">
        <v>577</v>
      </c>
      <c r="D939" s="90">
        <v>239</v>
      </c>
      <c r="E939" s="91" t="s">
        <v>258</v>
      </c>
      <c r="F939" s="90">
        <v>293</v>
      </c>
      <c r="G939" s="89" t="s">
        <v>177</v>
      </c>
      <c r="H939" s="107">
        <v>1</v>
      </c>
      <c r="I939" s="92">
        <v>14224</v>
      </c>
      <c r="J939" s="92">
        <v>855</v>
      </c>
      <c r="K939" s="92">
        <v>937.65</v>
      </c>
      <c r="M939" s="92">
        <f t="shared" si="28"/>
        <v>0</v>
      </c>
      <c r="N939" s="92">
        <f t="shared" si="29"/>
        <v>1221.4932712902901</v>
      </c>
      <c r="O939" s="92"/>
      <c r="P939" s="183"/>
      <c r="Q939" s="183"/>
    </row>
    <row r="940" spans="1:17" s="89" customFormat="1" ht="12">
      <c r="A940" s="90">
        <v>3517</v>
      </c>
      <c r="B940" s="90">
        <v>3517239310</v>
      </c>
      <c r="C940" s="89" t="s">
        <v>577</v>
      </c>
      <c r="D940" s="90">
        <v>239</v>
      </c>
      <c r="E940" s="91" t="s">
        <v>258</v>
      </c>
      <c r="F940" s="90">
        <v>310</v>
      </c>
      <c r="G940" s="89" t="s">
        <v>267</v>
      </c>
      <c r="H940" s="107">
        <v>17</v>
      </c>
      <c r="I940" s="92">
        <v>14869</v>
      </c>
      <c r="J940" s="92">
        <v>1538</v>
      </c>
      <c r="K940" s="92">
        <v>937.65</v>
      </c>
      <c r="M940" s="92">
        <f t="shared" si="28"/>
        <v>322.94728097873121</v>
      </c>
      <c r="N940" s="92">
        <f t="shared" si="29"/>
        <v>3843.9416162297421</v>
      </c>
      <c r="O940" s="92"/>
      <c r="P940" s="183"/>
      <c r="Q940" s="183"/>
    </row>
    <row r="941" spans="1:17" s="89" customFormat="1" ht="12">
      <c r="A941" s="90">
        <v>3517</v>
      </c>
      <c r="B941" s="90">
        <v>3517239625</v>
      </c>
      <c r="C941" s="89" t="s">
        <v>577</v>
      </c>
      <c r="D941" s="90">
        <v>239</v>
      </c>
      <c r="E941" s="91" t="s">
        <v>258</v>
      </c>
      <c r="F941" s="90">
        <v>625</v>
      </c>
      <c r="G941" s="89" t="s">
        <v>96</v>
      </c>
      <c r="H941" s="107">
        <v>1</v>
      </c>
      <c r="I941" s="92">
        <v>11076</v>
      </c>
      <c r="J941" s="92">
        <v>1601</v>
      </c>
      <c r="K941" s="92">
        <v>937.65</v>
      </c>
      <c r="M941" s="92">
        <f t="shared" si="28"/>
        <v>1467.8561221664295</v>
      </c>
      <c r="N941" s="92">
        <f t="shared" si="29"/>
        <v>2090.8940866411376</v>
      </c>
      <c r="O941" s="92"/>
      <c r="P941" s="183"/>
      <c r="Q941" s="183"/>
    </row>
    <row r="942" spans="1:17" s="89" customFormat="1" ht="12">
      <c r="A942" s="90">
        <v>3517</v>
      </c>
      <c r="B942" s="90">
        <v>3517239740</v>
      </c>
      <c r="C942" s="89" t="s">
        <v>577</v>
      </c>
      <c r="D942" s="90">
        <v>239</v>
      </c>
      <c r="E942" s="91" t="s">
        <v>258</v>
      </c>
      <c r="F942" s="90">
        <v>740</v>
      </c>
      <c r="G942" s="89" t="s">
        <v>269</v>
      </c>
      <c r="H942" s="107">
        <v>1</v>
      </c>
      <c r="I942" s="92">
        <v>15113</v>
      </c>
      <c r="J942" s="92">
        <v>6914</v>
      </c>
      <c r="K942" s="92">
        <v>937.65</v>
      </c>
      <c r="M942" s="92">
        <f t="shared" si="28"/>
        <v>5203.0624714869409</v>
      </c>
      <c r="N942" s="92">
        <f t="shared" si="29"/>
        <v>7635.0009513243785</v>
      </c>
      <c r="O942" s="92"/>
      <c r="P942" s="183"/>
      <c r="Q942" s="183"/>
    </row>
    <row r="943" spans="1:17" s="89" customFormat="1" ht="12">
      <c r="A943" s="90">
        <v>3517</v>
      </c>
      <c r="B943" s="90">
        <v>3517239760</v>
      </c>
      <c r="C943" s="89" t="s">
        <v>577</v>
      </c>
      <c r="D943" s="90">
        <v>239</v>
      </c>
      <c r="E943" s="91" t="s">
        <v>258</v>
      </c>
      <c r="F943" s="90">
        <v>760</v>
      </c>
      <c r="G943" s="89" t="s">
        <v>270</v>
      </c>
      <c r="H943" s="107">
        <v>10</v>
      </c>
      <c r="I943" s="92">
        <v>12436</v>
      </c>
      <c r="J943" s="92">
        <v>2837</v>
      </c>
      <c r="K943" s="92">
        <v>937.65</v>
      </c>
      <c r="M943" s="92">
        <f t="shared" si="28"/>
        <v>550.79233231577928</v>
      </c>
      <c r="N943" s="92">
        <f t="shared" si="29"/>
        <v>2438.2246297826932</v>
      </c>
      <c r="O943" s="92"/>
      <c r="P943" s="183"/>
      <c r="Q943" s="183"/>
    </row>
    <row r="944" spans="1:17" s="89" customFormat="1" ht="12">
      <c r="A944" s="90">
        <v>3517</v>
      </c>
      <c r="B944" s="90">
        <v>3517239763</v>
      </c>
      <c r="C944" s="89" t="s">
        <v>577</v>
      </c>
      <c r="D944" s="90">
        <v>239</v>
      </c>
      <c r="E944" s="91" t="s">
        <v>258</v>
      </c>
      <c r="F944" s="90">
        <v>763</v>
      </c>
      <c r="G944" s="89" t="s">
        <v>293</v>
      </c>
      <c r="H944" s="107">
        <v>2</v>
      </c>
      <c r="I944" s="92">
        <v>12010.527887049659</v>
      </c>
      <c r="J944" s="92">
        <v>2438</v>
      </c>
      <c r="K944" s="92">
        <v>937.65</v>
      </c>
      <c r="M944" s="92">
        <f t="shared" si="28"/>
        <v>2539.6060265281394</v>
      </c>
      <c r="N944" s="92">
        <f t="shared" si="29"/>
        <v>3996.1018155506135</v>
      </c>
      <c r="O944" s="92"/>
      <c r="P944" s="183"/>
      <c r="Q944" s="183"/>
    </row>
    <row r="945" spans="1:17" s="89" customFormat="1" ht="12">
      <c r="A945" s="90">
        <v>3517</v>
      </c>
      <c r="B945" s="90">
        <v>3517239780</v>
      </c>
      <c r="C945" s="89" t="s">
        <v>577</v>
      </c>
      <c r="D945" s="90">
        <v>239</v>
      </c>
      <c r="E945" s="91" t="s">
        <v>258</v>
      </c>
      <c r="F945" s="90">
        <v>780</v>
      </c>
      <c r="G945" s="89" t="s">
        <v>251</v>
      </c>
      <c r="H945" s="107">
        <v>3</v>
      </c>
      <c r="I945" s="92">
        <v>11076</v>
      </c>
      <c r="J945" s="92">
        <v>2110</v>
      </c>
      <c r="K945" s="92">
        <v>937.65</v>
      </c>
      <c r="M945" s="92">
        <f t="shared" si="28"/>
        <v>215.66148893831632</v>
      </c>
      <c r="N945" s="92">
        <f t="shared" si="29"/>
        <v>2029.5593887325485</v>
      </c>
      <c r="O945" s="92"/>
      <c r="P945" s="183"/>
      <c r="Q945" s="183"/>
    </row>
    <row r="946" spans="1:17" s="89" customFormat="1" ht="12">
      <c r="A946" s="90">
        <v>3518</v>
      </c>
      <c r="B946" s="90">
        <v>3518149128</v>
      </c>
      <c r="C946" s="89" t="s">
        <v>578</v>
      </c>
      <c r="D946" s="90">
        <v>149</v>
      </c>
      <c r="E946" s="91" t="s">
        <v>81</v>
      </c>
      <c r="F946" s="90">
        <v>128</v>
      </c>
      <c r="G946" s="89" t="s">
        <v>128</v>
      </c>
      <c r="H946" s="107">
        <v>21</v>
      </c>
      <c r="I946" s="92">
        <v>14772</v>
      </c>
      <c r="J946" s="92">
        <v>1054</v>
      </c>
      <c r="K946" s="92">
        <v>937.65</v>
      </c>
      <c r="M946" s="92">
        <f t="shared" si="28"/>
        <v>0</v>
      </c>
      <c r="N946" s="92">
        <f t="shared" si="29"/>
        <v>751.54133368632029</v>
      </c>
      <c r="O946" s="92"/>
      <c r="P946" s="183"/>
      <c r="Q946" s="183"/>
    </row>
    <row r="947" spans="1:17" s="89" customFormat="1" ht="12">
      <c r="A947" s="90">
        <v>3518</v>
      </c>
      <c r="B947" s="90">
        <v>3518149149</v>
      </c>
      <c r="C947" s="89" t="s">
        <v>578</v>
      </c>
      <c r="D947" s="90">
        <v>149</v>
      </c>
      <c r="E947" s="91" t="s">
        <v>81</v>
      </c>
      <c r="F947" s="90">
        <v>149</v>
      </c>
      <c r="G947" s="89" t="s">
        <v>81</v>
      </c>
      <c r="H947" s="107">
        <v>150</v>
      </c>
      <c r="I947" s="92">
        <v>15531</v>
      </c>
      <c r="J947" s="92">
        <v>0</v>
      </c>
      <c r="K947" s="92">
        <v>937.65</v>
      </c>
      <c r="M947" s="92">
        <f t="shared" si="28"/>
        <v>0</v>
      </c>
      <c r="N947" s="92">
        <f t="shared" si="29"/>
        <v>326.45579654688299</v>
      </c>
      <c r="O947" s="92"/>
      <c r="P947" s="183"/>
      <c r="Q947" s="183"/>
    </row>
    <row r="948" spans="1:17" s="89" customFormat="1" ht="12">
      <c r="A948" s="90">
        <v>3518</v>
      </c>
      <c r="B948" s="90">
        <v>3518149181</v>
      </c>
      <c r="C948" s="89" t="s">
        <v>578</v>
      </c>
      <c r="D948" s="90">
        <v>149</v>
      </c>
      <c r="E948" s="91" t="s">
        <v>81</v>
      </c>
      <c r="F948" s="90">
        <v>181</v>
      </c>
      <c r="G948" s="89" t="s">
        <v>83</v>
      </c>
      <c r="H948" s="107">
        <v>9</v>
      </c>
      <c r="I948" s="92">
        <v>14003</v>
      </c>
      <c r="J948" s="92">
        <v>666</v>
      </c>
      <c r="K948" s="92">
        <v>937.65</v>
      </c>
      <c r="M948" s="92">
        <f t="shared" si="28"/>
        <v>0</v>
      </c>
      <c r="N948" s="92">
        <f t="shared" si="29"/>
        <v>944.4317185413056</v>
      </c>
      <c r="O948" s="92"/>
      <c r="P948" s="183"/>
      <c r="Q948" s="183"/>
    </row>
    <row r="949" spans="1:17" s="89" customFormat="1" ht="6.6" customHeight="1" thickBot="1">
      <c r="A949" s="90"/>
      <c r="B949" s="90"/>
      <c r="D949" s="90"/>
      <c r="E949" s="91"/>
      <c r="F949" s="90"/>
      <c r="H949" s="107"/>
      <c r="I949" s="92"/>
      <c r="J949" s="92"/>
      <c r="K949" s="92"/>
      <c r="M949" s="92"/>
      <c r="N949" s="92"/>
      <c r="O949" s="92"/>
      <c r="P949" s="183"/>
      <c r="Q949" s="183"/>
    </row>
    <row r="950" spans="1:17" s="89" customFormat="1" ht="12.75" thickBot="1">
      <c r="A950" s="108">
        <v>9999</v>
      </c>
      <c r="B950" s="109">
        <v>9999999999</v>
      </c>
      <c r="C950" s="141" t="s">
        <v>915</v>
      </c>
      <c r="D950" s="110"/>
      <c r="E950" s="110" t="s">
        <v>319</v>
      </c>
      <c r="F950" s="110" t="s">
        <v>319</v>
      </c>
      <c r="G950" s="110" t="s">
        <v>319</v>
      </c>
      <c r="H950" s="117">
        <f>SUM(H10:H949)</f>
        <v>46498</v>
      </c>
      <c r="I950" s="110">
        <f>AVERAGE(I10:I949)</f>
        <v>11863.363172039079</v>
      </c>
      <c r="J950" s="110">
        <f>AVERAGE(J10:J949)</f>
        <v>3781.4866879659212</v>
      </c>
      <c r="K950" s="111">
        <f>AVERAGE(K10:K949)</f>
        <v>937.6500000000151</v>
      </c>
      <c r="L950" s="106" t="s">
        <v>8</v>
      </c>
      <c r="M950" s="115">
        <f>AVERAGE(M10:M949)</f>
        <v>2154.7708595996037</v>
      </c>
      <c r="N950" s="116">
        <f>AVERAGE(N10:N949)</f>
        <v>4248.7778410064911</v>
      </c>
      <c r="O950" s="92"/>
      <c r="P950" s="90"/>
    </row>
    <row r="951" spans="1:17">
      <c r="I951" s="30"/>
      <c r="J951" s="30"/>
      <c r="K951" s="30"/>
      <c r="M951" s="30"/>
      <c r="N951" s="30"/>
      <c r="O951" s="30"/>
    </row>
    <row r="952" spans="1:17">
      <c r="A952" s="143" t="s">
        <v>899</v>
      </c>
      <c r="B952" s="143">
        <v>1</v>
      </c>
      <c r="C952" s="143">
        <v>2</v>
      </c>
      <c r="D952" s="143">
        <v>3</v>
      </c>
      <c r="E952" s="143">
        <v>4</v>
      </c>
      <c r="F952" s="143">
        <v>5</v>
      </c>
      <c r="G952" s="143">
        <v>6</v>
      </c>
      <c r="H952" s="143">
        <v>7</v>
      </c>
      <c r="I952" s="143">
        <v>8</v>
      </c>
      <c r="J952" s="143">
        <v>9</v>
      </c>
      <c r="K952" s="143">
        <v>10</v>
      </c>
      <c r="L952" s="143">
        <v>11</v>
      </c>
      <c r="M952" s="143">
        <v>12</v>
      </c>
      <c r="N952" s="143">
        <v>13</v>
      </c>
      <c r="O952" s="143">
        <v>14</v>
      </c>
      <c r="P952" s="29">
        <v>15</v>
      </c>
    </row>
    <row r="953" spans="1:17">
      <c r="I953" s="30"/>
      <c r="J953" s="30"/>
      <c r="K953" s="30"/>
      <c r="M953" s="30"/>
      <c r="N953" s="30"/>
      <c r="O953" s="30"/>
    </row>
    <row r="954" spans="1:17">
      <c r="I954" s="30"/>
      <c r="J954" s="30"/>
      <c r="K954" s="30"/>
      <c r="M954" s="30"/>
      <c r="N954" s="30"/>
      <c r="O954" s="30"/>
    </row>
    <row r="955" spans="1:17">
      <c r="I955" s="30"/>
      <c r="J955" s="30"/>
      <c r="K955" s="30"/>
      <c r="M955" s="30"/>
      <c r="N955" s="30"/>
      <c r="O955" s="30"/>
    </row>
    <row r="956" spans="1:17">
      <c r="I956" s="30"/>
      <c r="J956" s="30"/>
      <c r="K956" s="30"/>
      <c r="M956" s="30"/>
      <c r="N956" s="30"/>
      <c r="O956" s="30"/>
    </row>
    <row r="957" spans="1:17">
      <c r="I957" s="30"/>
      <c r="J957" s="30"/>
      <c r="K957" s="30"/>
      <c r="M957" s="30"/>
      <c r="N957" s="30"/>
      <c r="O957" s="30"/>
    </row>
    <row r="958" spans="1:17">
      <c r="I958" s="30"/>
      <c r="J958" s="30"/>
      <c r="K958" s="30"/>
      <c r="M958" s="30"/>
      <c r="N958" s="30"/>
      <c r="O958" s="30"/>
    </row>
    <row r="959" spans="1:17">
      <c r="I959" s="30"/>
      <c r="J959" s="30"/>
      <c r="K959" s="30"/>
      <c r="M959" s="30"/>
      <c r="N959" s="30"/>
      <c r="O959" s="30"/>
    </row>
    <row r="960" spans="1:17">
      <c r="I960" s="30"/>
      <c r="J960" s="30"/>
      <c r="K960" s="30"/>
      <c r="M960" s="30"/>
      <c r="N960" s="30"/>
      <c r="O960" s="30"/>
    </row>
    <row r="961" spans="1:16">
      <c r="I961" s="30"/>
      <c r="J961" s="30"/>
      <c r="K961" s="30"/>
      <c r="M961" s="30"/>
      <c r="N961" s="30"/>
      <c r="O961" s="30"/>
    </row>
    <row r="962" spans="1:16">
      <c r="I962" s="30"/>
      <c r="J962" s="30"/>
      <c r="K962" s="30"/>
      <c r="M962" s="30"/>
      <c r="N962" s="30"/>
      <c r="O962" s="30"/>
    </row>
    <row r="963" spans="1:16">
      <c r="A963" s="28"/>
      <c r="B963" s="28"/>
      <c r="D963" s="28"/>
      <c r="E963" s="28"/>
      <c r="F963" s="28"/>
      <c r="I963" s="30"/>
      <c r="J963" s="30"/>
      <c r="K963" s="30"/>
      <c r="M963" s="30"/>
      <c r="N963" s="30"/>
      <c r="O963" s="30"/>
      <c r="P963" s="28"/>
    </row>
    <row r="964" spans="1:16">
      <c r="A964" s="28"/>
      <c r="B964" s="28"/>
      <c r="D964" s="28"/>
      <c r="E964" s="28"/>
      <c r="F964" s="28"/>
      <c r="I964" s="30"/>
      <c r="J964" s="30"/>
      <c r="K964" s="30"/>
      <c r="M964" s="30"/>
      <c r="N964" s="30"/>
      <c r="O964" s="30"/>
      <c r="P964" s="28"/>
    </row>
    <row r="965" spans="1:16">
      <c r="A965" s="28"/>
      <c r="B965" s="28"/>
      <c r="D965" s="28"/>
      <c r="E965" s="28"/>
      <c r="F965" s="28"/>
      <c r="I965" s="30"/>
      <c r="J965" s="30"/>
      <c r="K965" s="30"/>
      <c r="M965" s="30"/>
      <c r="N965" s="30"/>
      <c r="O965" s="30"/>
      <c r="P965" s="28"/>
    </row>
    <row r="966" spans="1:16">
      <c r="A966" s="28"/>
      <c r="B966" s="28"/>
      <c r="D966" s="28"/>
      <c r="E966" s="28"/>
      <c r="F966" s="28"/>
      <c r="I966" s="30"/>
      <c r="J966" s="30"/>
      <c r="K966" s="30"/>
      <c r="M966" s="30"/>
      <c r="N966" s="30"/>
      <c r="O966" s="30"/>
      <c r="P966" s="28"/>
    </row>
    <row r="967" spans="1:16">
      <c r="A967" s="28"/>
      <c r="B967" s="28"/>
      <c r="D967" s="28"/>
      <c r="E967" s="28"/>
      <c r="F967" s="28"/>
      <c r="I967" s="30"/>
      <c r="J967" s="30"/>
      <c r="K967" s="30"/>
      <c r="M967" s="30"/>
      <c r="N967" s="30"/>
      <c r="O967" s="30"/>
      <c r="P967" s="28"/>
    </row>
    <row r="968" spans="1:16">
      <c r="A968" s="28"/>
      <c r="B968" s="28"/>
      <c r="D968" s="28"/>
      <c r="E968" s="28"/>
      <c r="F968" s="28"/>
      <c r="I968" s="30"/>
      <c r="J968" s="30"/>
      <c r="K968" s="30"/>
      <c r="M968" s="30"/>
      <c r="N968" s="30"/>
      <c r="O968" s="30"/>
      <c r="P968" s="28"/>
    </row>
    <row r="969" spans="1:16">
      <c r="A969" s="28"/>
      <c r="B969" s="28"/>
      <c r="D969" s="28"/>
      <c r="E969" s="28"/>
      <c r="F969" s="28"/>
      <c r="I969" s="30"/>
      <c r="J969" s="30"/>
      <c r="K969" s="30"/>
      <c r="M969" s="30"/>
      <c r="N969" s="30"/>
      <c r="O969" s="30"/>
      <c r="P969" s="28"/>
    </row>
    <row r="970" spans="1:16">
      <c r="A970" s="28"/>
      <c r="B970" s="28"/>
      <c r="D970" s="28"/>
      <c r="E970" s="28"/>
      <c r="F970" s="28"/>
      <c r="I970" s="30"/>
      <c r="J970" s="30"/>
      <c r="K970" s="30"/>
      <c r="M970" s="30"/>
      <c r="N970" s="30"/>
      <c r="O970" s="30"/>
      <c r="P970" s="28"/>
    </row>
    <row r="971" spans="1:16">
      <c r="A971" s="28"/>
      <c r="B971" s="28"/>
      <c r="D971" s="28"/>
      <c r="E971" s="28"/>
      <c r="F971" s="28"/>
      <c r="I971" s="30"/>
      <c r="J971" s="30"/>
      <c r="K971" s="30"/>
      <c r="M971" s="30"/>
      <c r="N971" s="30"/>
      <c r="O971" s="30"/>
      <c r="P971" s="28"/>
    </row>
    <row r="972" spans="1:16">
      <c r="A972" s="28"/>
      <c r="B972" s="28"/>
      <c r="D972" s="28"/>
      <c r="E972" s="28"/>
      <c r="F972" s="28"/>
      <c r="I972" s="30"/>
      <c r="J972" s="30"/>
      <c r="K972" s="30"/>
      <c r="M972" s="30"/>
      <c r="N972" s="30"/>
      <c r="O972" s="30"/>
      <c r="P972" s="28"/>
    </row>
    <row r="973" spans="1:16">
      <c r="A973" s="28"/>
      <c r="B973" s="28"/>
      <c r="D973" s="28"/>
      <c r="E973" s="28"/>
      <c r="F973" s="28"/>
      <c r="I973" s="30"/>
      <c r="J973" s="30"/>
      <c r="K973" s="30"/>
      <c r="M973" s="30"/>
      <c r="N973" s="30"/>
      <c r="O973" s="30"/>
      <c r="P973" s="28"/>
    </row>
    <row r="974" spans="1:16">
      <c r="A974" s="28"/>
      <c r="B974" s="28"/>
      <c r="D974" s="28"/>
      <c r="E974" s="28"/>
      <c r="F974" s="28"/>
      <c r="I974" s="30"/>
      <c r="J974" s="30"/>
      <c r="K974" s="30"/>
      <c r="M974" s="30"/>
      <c r="N974" s="30"/>
      <c r="O974" s="30"/>
      <c r="P974" s="28"/>
    </row>
    <row r="975" spans="1:16">
      <c r="A975" s="28"/>
      <c r="B975" s="28"/>
      <c r="D975" s="28"/>
      <c r="E975" s="28"/>
      <c r="F975" s="28"/>
      <c r="I975" s="30"/>
      <c r="J975" s="30"/>
      <c r="K975" s="30"/>
      <c r="M975" s="30"/>
      <c r="N975" s="30"/>
      <c r="O975" s="30"/>
      <c r="P975" s="28"/>
    </row>
    <row r="976" spans="1:16">
      <c r="A976" s="28"/>
      <c r="B976" s="28"/>
      <c r="D976" s="28"/>
      <c r="E976" s="28"/>
      <c r="F976" s="28"/>
      <c r="I976" s="30"/>
      <c r="J976" s="30"/>
      <c r="K976" s="30"/>
      <c r="M976" s="30"/>
      <c r="N976" s="30"/>
      <c r="O976" s="30"/>
      <c r="P976" s="28"/>
    </row>
    <row r="977" spans="1:16">
      <c r="A977" s="28"/>
      <c r="B977" s="28"/>
      <c r="D977" s="28"/>
      <c r="E977" s="28"/>
      <c r="F977" s="28"/>
      <c r="I977" s="30"/>
      <c r="J977" s="30"/>
      <c r="K977" s="30"/>
      <c r="M977" s="30"/>
      <c r="N977" s="30"/>
      <c r="O977" s="30"/>
      <c r="P977" s="28"/>
    </row>
    <row r="978" spans="1:16">
      <c r="A978" s="28"/>
      <c r="B978" s="28"/>
      <c r="D978" s="28"/>
      <c r="E978" s="28"/>
      <c r="F978" s="28"/>
      <c r="I978" s="30"/>
      <c r="J978" s="30"/>
      <c r="K978" s="30"/>
      <c r="M978" s="30"/>
      <c r="N978" s="30"/>
      <c r="O978" s="30"/>
      <c r="P978" s="28"/>
    </row>
    <row r="979" spans="1:16">
      <c r="A979" s="28"/>
      <c r="B979" s="28"/>
      <c r="D979" s="28"/>
      <c r="E979" s="28"/>
      <c r="F979" s="28"/>
      <c r="I979" s="30"/>
      <c r="J979" s="30"/>
      <c r="K979" s="30"/>
      <c r="M979" s="30"/>
      <c r="N979" s="30"/>
      <c r="O979" s="30"/>
      <c r="P979" s="28"/>
    </row>
    <row r="980" spans="1:16">
      <c r="A980" s="28"/>
      <c r="B980" s="28"/>
      <c r="D980" s="28"/>
      <c r="E980" s="28"/>
      <c r="F980" s="28"/>
      <c r="I980" s="30"/>
      <c r="J980" s="30"/>
      <c r="K980" s="30"/>
      <c r="M980" s="30"/>
      <c r="N980" s="30"/>
      <c r="O980" s="30"/>
      <c r="P980" s="28"/>
    </row>
    <row r="981" spans="1:16">
      <c r="A981" s="28"/>
      <c r="B981" s="28"/>
      <c r="D981" s="28"/>
      <c r="E981" s="28"/>
      <c r="F981" s="28"/>
      <c r="I981" s="30"/>
      <c r="J981" s="30"/>
      <c r="K981" s="30"/>
      <c r="M981" s="30"/>
      <c r="N981" s="30"/>
      <c r="O981" s="30"/>
      <c r="P981" s="28"/>
    </row>
    <row r="982" spans="1:16">
      <c r="A982" s="28"/>
      <c r="B982" s="28"/>
      <c r="D982" s="28"/>
      <c r="E982" s="28"/>
      <c r="F982" s="28"/>
      <c r="I982" s="30"/>
      <c r="J982" s="30"/>
      <c r="K982" s="30"/>
      <c r="M982" s="30"/>
      <c r="N982" s="30"/>
      <c r="O982" s="30"/>
      <c r="P982" s="28"/>
    </row>
  </sheetData>
  <autoFilter ref="A9:N948" xr:uid="{3355EA6A-0163-4950-B2C4-15A9959C8CA9}"/>
  <pageMargins left="0.5" right="0.5" top="0.5" bottom="0.5" header="0.3" footer="0.3"/>
  <pageSetup scale="80" fitToHeight="50" orientation="landscape" r:id="rId1"/>
  <headerFooter>
    <oddFooter>&amp;RPage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EEF4D8"/>
    <pageSetUpPr autoPageBreaks="0" fitToPage="1"/>
  </sheetPr>
  <dimension ref="A1:V961"/>
  <sheetViews>
    <sheetView showGridLines="0" zoomScaleNormal="100" workbookViewId="0">
      <pane ySplit="9" topLeftCell="A10" activePane="bottomLeft" state="frozen"/>
      <selection sqref="A1:A3"/>
      <selection pane="bottomLeft" activeCell="A10" sqref="A10"/>
    </sheetView>
  </sheetViews>
  <sheetFormatPr defaultRowHeight="15"/>
  <cols>
    <col min="1" max="1" width="6.140625" customWidth="1"/>
    <col min="2" max="2" width="13.28515625" style="36" customWidth="1"/>
    <col min="3" max="3" width="28.140625" customWidth="1"/>
    <col min="4" max="4" width="6.7109375" style="2" hidden="1" customWidth="1"/>
    <col min="5" max="5" width="13.85546875" style="2" customWidth="1"/>
    <col min="6" max="6" width="5.42578125" style="1" customWidth="1"/>
    <col min="7" max="7" width="19.7109375" style="1" customWidth="1"/>
    <col min="8" max="8" width="0.85546875" customWidth="1"/>
    <col min="9" max="9" width="10.7109375" customWidth="1"/>
    <col min="10" max="10" width="10.42578125" customWidth="1"/>
    <col min="11" max="11" width="9.140625" customWidth="1"/>
    <col min="12" max="12" width="0.85546875" customWidth="1"/>
    <col min="13" max="13" width="11.42578125" customWidth="1"/>
    <col min="14" max="14" width="12" customWidth="1"/>
    <col min="15" max="15" width="10.42578125" customWidth="1"/>
    <col min="16" max="16" width="0.85546875" customWidth="1"/>
    <col min="17" max="17" width="12" customWidth="1"/>
    <col min="18" max="18" width="9.85546875" customWidth="1"/>
    <col min="20" max="20" width="2.42578125" customWidth="1"/>
    <col min="21" max="21" width="8.7109375" style="65"/>
    <col min="22" max="22" width="20" bestFit="1" customWidth="1"/>
  </cols>
  <sheetData>
    <row r="1" spans="1:19" ht="15" customHeight="1">
      <c r="A1" s="146" t="s">
        <v>0</v>
      </c>
      <c r="B1" s="103"/>
      <c r="C1" s="104"/>
      <c r="D1" s="103"/>
      <c r="E1" s="103"/>
      <c r="F1" s="103"/>
      <c r="G1" s="104"/>
      <c r="H1" s="104"/>
      <c r="I1" s="105"/>
      <c r="J1" s="105"/>
      <c r="K1" s="105"/>
      <c r="L1" s="105"/>
      <c r="M1" s="105"/>
      <c r="N1" s="105"/>
    </row>
    <row r="2" spans="1:19" ht="15" customHeight="1">
      <c r="A2" s="147" t="s">
        <v>538</v>
      </c>
      <c r="B2" s="103"/>
      <c r="C2" s="104"/>
      <c r="D2" s="103"/>
      <c r="E2" s="103"/>
      <c r="F2" s="103"/>
      <c r="G2" s="104"/>
      <c r="H2" s="104"/>
      <c r="I2" s="105"/>
      <c r="J2" s="105"/>
      <c r="K2" s="105"/>
      <c r="L2" s="105"/>
      <c r="M2" s="105"/>
      <c r="N2" s="105"/>
    </row>
    <row r="3" spans="1:19" ht="15" customHeight="1">
      <c r="A3" s="148" t="s">
        <v>916</v>
      </c>
      <c r="B3" s="31"/>
      <c r="C3" s="34"/>
      <c r="D3" s="31"/>
      <c r="E3" s="31"/>
      <c r="F3" s="31"/>
      <c r="G3" s="34"/>
      <c r="H3" s="34"/>
      <c r="I3" s="31"/>
      <c r="J3" s="31"/>
      <c r="K3" s="31"/>
      <c r="L3" s="31"/>
      <c r="M3" s="31"/>
      <c r="N3" s="31"/>
    </row>
    <row r="4" spans="1:19" ht="15.75" hidden="1">
      <c r="A4" s="119"/>
      <c r="B4" s="119"/>
      <c r="C4" s="119"/>
      <c r="D4" s="120"/>
      <c r="E4" s="119"/>
      <c r="F4" s="120"/>
      <c r="G4" s="119"/>
      <c r="H4" s="119"/>
      <c r="I4" s="119"/>
      <c r="J4" s="119"/>
      <c r="K4" s="119"/>
      <c r="L4" s="119"/>
      <c r="M4" s="119"/>
      <c r="N4" s="119"/>
    </row>
    <row r="5" spans="1:19" ht="15.75" hidden="1">
      <c r="A5" s="119"/>
      <c r="B5" s="119"/>
      <c r="C5" s="119"/>
      <c r="D5" s="120"/>
      <c r="E5" s="119"/>
      <c r="F5" s="120"/>
      <c r="G5" s="119"/>
      <c r="H5" s="119"/>
      <c r="I5" s="119"/>
      <c r="J5" s="119"/>
      <c r="K5" s="119"/>
      <c r="L5" s="119"/>
      <c r="M5" s="119"/>
      <c r="N5" s="119"/>
    </row>
    <row r="6" spans="1:19" ht="15.75" hidden="1">
      <c r="A6" s="119"/>
      <c r="B6" s="119"/>
      <c r="C6" s="119"/>
      <c r="D6" s="120"/>
      <c r="E6" s="119"/>
      <c r="F6" s="120"/>
      <c r="G6" s="119"/>
      <c r="H6" s="119"/>
      <c r="I6" s="119"/>
      <c r="J6" s="119"/>
      <c r="K6" s="119"/>
      <c r="L6" s="119"/>
      <c r="M6" s="119"/>
      <c r="N6" s="119"/>
    </row>
    <row r="7" spans="1:19">
      <c r="A7" s="203"/>
      <c r="B7" s="121"/>
      <c r="C7" s="121"/>
      <c r="D7" s="122"/>
      <c r="E7" s="121"/>
      <c r="F7" s="122"/>
      <c r="G7" s="121"/>
      <c r="H7" s="121"/>
      <c r="I7" s="121"/>
      <c r="J7" s="121"/>
      <c r="K7" s="121"/>
      <c r="L7" s="121"/>
      <c r="M7" s="121"/>
      <c r="N7" s="121"/>
      <c r="O7" s="121"/>
      <c r="P7" s="121"/>
    </row>
    <row r="8" spans="1:19" s="65" customFormat="1" ht="47.1" customHeight="1">
      <c r="A8" s="195" t="s">
        <v>1</v>
      </c>
      <c r="B8" s="195" t="s">
        <v>948</v>
      </c>
      <c r="C8" s="196" t="s">
        <v>317</v>
      </c>
      <c r="D8" s="195" t="s">
        <v>3</v>
      </c>
      <c r="E8" s="197" t="s">
        <v>4</v>
      </c>
      <c r="F8" s="195" t="s">
        <v>5</v>
      </c>
      <c r="G8" s="196" t="s">
        <v>318</v>
      </c>
      <c r="I8" s="195" t="s">
        <v>914</v>
      </c>
      <c r="J8" s="195" t="s">
        <v>567</v>
      </c>
      <c r="K8" s="195" t="s">
        <v>568</v>
      </c>
      <c r="M8" s="195" t="s">
        <v>932</v>
      </c>
      <c r="N8" s="195" t="s">
        <v>567</v>
      </c>
      <c r="O8" s="195" t="s">
        <v>568</v>
      </c>
      <c r="Q8" s="195" t="s">
        <v>569</v>
      </c>
      <c r="R8" s="195" t="s">
        <v>933</v>
      </c>
      <c r="S8" s="206"/>
    </row>
    <row r="9" spans="1:19" s="65" customFormat="1" ht="12">
      <c r="A9" s="198"/>
      <c r="B9" s="198"/>
      <c r="C9" s="199"/>
      <c r="D9" s="198"/>
      <c r="E9" s="198"/>
      <c r="F9" s="198"/>
      <c r="G9" s="199"/>
      <c r="I9" s="198"/>
      <c r="J9" s="198"/>
      <c r="K9" s="198"/>
      <c r="M9" s="198"/>
      <c r="N9" s="198"/>
      <c r="O9" s="198"/>
      <c r="Q9" s="198"/>
      <c r="R9" s="198"/>
    </row>
    <row r="10" spans="1:19" s="65" customFormat="1" ht="12">
      <c r="A10" s="64">
        <v>409</v>
      </c>
      <c r="B10" s="193">
        <v>409201201</v>
      </c>
      <c r="C10" s="194" t="s">
        <v>9</v>
      </c>
      <c r="D10" s="193">
        <v>201</v>
      </c>
      <c r="E10" s="194" t="s">
        <v>10</v>
      </c>
      <c r="F10" s="193">
        <v>201</v>
      </c>
      <c r="G10" s="194" t="s">
        <v>10</v>
      </c>
      <c r="I10" s="67">
        <f t="shared" ref="I10:I73" si="0">IFERROR(VLOOKUP($B10,rates20Q4,9,FALSE),"--")</f>
        <v>12706</v>
      </c>
      <c r="J10" s="67">
        <f t="shared" ref="J10:J73" si="1">(IFERROR(VLOOKUP($B10,found20,15,FALSE),0)+
(IFERROR(VLOOKUP($B10,found20,16,FALSE),0)+
+(IFERROR(VLOOKUP($B10,found20,17,FALSE),0))))</f>
        <v>107</v>
      </c>
      <c r="K10" s="67">
        <f t="shared" ref="K10:K73" si="2">(IFERROR(VLOOKUP($B10,found20,18,FALSE),0))</f>
        <v>296</v>
      </c>
      <c r="M10" s="67">
        <f t="shared" ref="M10:M73" si="3">IFERROR(VLOOKUP($B10,rates21,8,FALSE),"--")</f>
        <v>13155</v>
      </c>
      <c r="N10" s="67">
        <f t="shared" ref="N10:N73" si="4">(IFERROR(VLOOKUP($B10,found21,12,FALSE),0)+
+(IFERROR(VLOOKUP($B10,found21,13,FALSE),0)
+(IFERROR(VLOOKUP($B10,found21,14,FALSE),0))))</f>
        <v>202</v>
      </c>
      <c r="O10" s="67">
        <f t="shared" ref="O10:O73" si="5">(IFERROR(VLOOKUP($B10,found21,15,FALSE),0))</f>
        <v>443</v>
      </c>
      <c r="Q10" s="67">
        <f t="shared" ref="Q10:Q73" si="6">IFERROR(M10-I10,"--")</f>
        <v>449</v>
      </c>
      <c r="R10" s="144">
        <f t="shared" ref="R10:R73" si="7">IFERROR(VLOOKUP(B10,rates21,7,FALSE),"--")</f>
        <v>800</v>
      </c>
      <c r="S10" s="205"/>
    </row>
    <row r="11" spans="1:19" s="65" customFormat="1" ht="12">
      <c r="A11" s="64">
        <v>410</v>
      </c>
      <c r="B11" s="193">
        <v>410035031</v>
      </c>
      <c r="C11" s="194" t="s">
        <v>11</v>
      </c>
      <c r="D11" s="193">
        <v>35</v>
      </c>
      <c r="E11" s="194" t="s">
        <v>12</v>
      </c>
      <c r="F11" s="193">
        <v>31</v>
      </c>
      <c r="G11" s="194" t="s">
        <v>80</v>
      </c>
      <c r="I11" s="67">
        <f t="shared" si="0"/>
        <v>10667.618414395361</v>
      </c>
      <c r="J11" s="67">
        <f t="shared" si="1"/>
        <v>0</v>
      </c>
      <c r="K11" s="67">
        <f t="shared" si="2"/>
        <v>0</v>
      </c>
      <c r="M11" s="67">
        <f t="shared" si="3"/>
        <v>11519</v>
      </c>
      <c r="N11" s="67">
        <f t="shared" si="4"/>
        <v>0</v>
      </c>
      <c r="O11" s="67">
        <f t="shared" si="5"/>
        <v>0</v>
      </c>
      <c r="Q11" s="67">
        <f t="shared" si="6"/>
        <v>851.38158560463853</v>
      </c>
      <c r="R11" s="144">
        <f t="shared" si="7"/>
        <v>1</v>
      </c>
      <c r="S11" s="205"/>
    </row>
    <row r="12" spans="1:19" s="65" customFormat="1" ht="12">
      <c r="A12" s="64">
        <v>410</v>
      </c>
      <c r="B12" s="193">
        <v>410035035</v>
      </c>
      <c r="C12" s="194" t="s">
        <v>11</v>
      </c>
      <c r="D12" s="193">
        <v>35</v>
      </c>
      <c r="E12" s="194" t="s">
        <v>12</v>
      </c>
      <c r="F12" s="193">
        <v>35</v>
      </c>
      <c r="G12" s="194" t="s">
        <v>12</v>
      </c>
      <c r="I12" s="67">
        <f t="shared" si="0"/>
        <v>13170</v>
      </c>
      <c r="J12" s="67">
        <f t="shared" si="1"/>
        <v>82</v>
      </c>
      <c r="K12" s="67">
        <f t="shared" si="2"/>
        <v>297</v>
      </c>
      <c r="M12" s="67">
        <f t="shared" si="3"/>
        <v>13437</v>
      </c>
      <c r="N12" s="67">
        <f t="shared" si="4"/>
        <v>61</v>
      </c>
      <c r="O12" s="67">
        <f t="shared" si="5"/>
        <v>334</v>
      </c>
      <c r="Q12" s="67">
        <f t="shared" si="6"/>
        <v>267</v>
      </c>
      <c r="R12" s="144">
        <f t="shared" si="7"/>
        <v>674</v>
      </c>
      <c r="S12" s="205"/>
    </row>
    <row r="13" spans="1:19" s="65" customFormat="1" ht="12">
      <c r="A13" s="64">
        <v>410</v>
      </c>
      <c r="B13" s="193">
        <v>410035057</v>
      </c>
      <c r="C13" s="194" t="s">
        <v>11</v>
      </c>
      <c r="D13" s="193">
        <v>35</v>
      </c>
      <c r="E13" s="194" t="s">
        <v>12</v>
      </c>
      <c r="F13" s="193">
        <v>57</v>
      </c>
      <c r="G13" s="194" t="s">
        <v>14</v>
      </c>
      <c r="I13" s="67">
        <f t="shared" si="0"/>
        <v>13598</v>
      </c>
      <c r="J13" s="67">
        <f t="shared" si="1"/>
        <v>27</v>
      </c>
      <c r="K13" s="67">
        <f t="shared" si="2"/>
        <v>223</v>
      </c>
      <c r="M13" s="67">
        <f t="shared" si="3"/>
        <v>14056</v>
      </c>
      <c r="N13" s="67">
        <f t="shared" si="4"/>
        <v>23</v>
      </c>
      <c r="O13" s="67">
        <f t="shared" si="5"/>
        <v>242</v>
      </c>
      <c r="Q13" s="67">
        <f t="shared" si="6"/>
        <v>458</v>
      </c>
      <c r="R13" s="144">
        <f t="shared" si="7"/>
        <v>407</v>
      </c>
      <c r="S13" s="205"/>
    </row>
    <row r="14" spans="1:19" s="65" customFormat="1" ht="12">
      <c r="A14" s="64">
        <v>410</v>
      </c>
      <c r="B14" s="193">
        <v>410035093</v>
      </c>
      <c r="C14" s="194" t="s">
        <v>11</v>
      </c>
      <c r="D14" s="193">
        <v>35</v>
      </c>
      <c r="E14" s="194" t="s">
        <v>12</v>
      </c>
      <c r="F14" s="193">
        <v>93</v>
      </c>
      <c r="G14" s="194" t="s">
        <v>15</v>
      </c>
      <c r="I14" s="67">
        <f t="shared" si="0"/>
        <v>12930</v>
      </c>
      <c r="J14" s="67">
        <f t="shared" si="1"/>
        <v>0</v>
      </c>
      <c r="K14" s="67">
        <f t="shared" si="2"/>
        <v>5</v>
      </c>
      <c r="M14" s="67">
        <f t="shared" si="3"/>
        <v>14616</v>
      </c>
      <c r="N14" s="67">
        <f t="shared" si="4"/>
        <v>0</v>
      </c>
      <c r="O14" s="67">
        <f t="shared" si="5"/>
        <v>4</v>
      </c>
      <c r="Q14" s="67">
        <f t="shared" si="6"/>
        <v>1686</v>
      </c>
      <c r="R14" s="144">
        <f t="shared" si="7"/>
        <v>5</v>
      </c>
      <c r="S14" s="205"/>
    </row>
    <row r="15" spans="1:19" s="65" customFormat="1" ht="12">
      <c r="A15" s="64">
        <v>410</v>
      </c>
      <c r="B15" s="193">
        <v>410035149</v>
      </c>
      <c r="C15" s="194" t="s">
        <v>11</v>
      </c>
      <c r="D15" s="193">
        <v>35</v>
      </c>
      <c r="E15" s="194" t="s">
        <v>12</v>
      </c>
      <c r="F15" s="193">
        <v>149</v>
      </c>
      <c r="G15" s="194" t="s">
        <v>81</v>
      </c>
      <c r="I15" s="67">
        <f t="shared" si="0"/>
        <v>13668.070175188335</v>
      </c>
      <c r="J15" s="67">
        <f t="shared" si="1"/>
        <v>0</v>
      </c>
      <c r="K15" s="67">
        <f t="shared" si="2"/>
        <v>0</v>
      </c>
      <c r="M15" s="67">
        <f t="shared" si="3"/>
        <v>14237.416310275265</v>
      </c>
      <c r="N15" s="67">
        <f t="shared" si="4"/>
        <v>0</v>
      </c>
      <c r="O15" s="67">
        <f t="shared" si="5"/>
        <v>0</v>
      </c>
      <c r="Q15" s="67">
        <f t="shared" si="6"/>
        <v>569.34613508692928</v>
      </c>
      <c r="R15" s="144">
        <f t="shared" si="7"/>
        <v>1</v>
      </c>
      <c r="S15" s="205"/>
    </row>
    <row r="16" spans="1:19" s="65" customFormat="1" ht="12">
      <c r="A16" s="64">
        <v>410</v>
      </c>
      <c r="B16" s="193">
        <v>410035163</v>
      </c>
      <c r="C16" s="194" t="s">
        <v>11</v>
      </c>
      <c r="D16" s="193">
        <v>35</v>
      </c>
      <c r="E16" s="194" t="s">
        <v>12</v>
      </c>
      <c r="F16" s="193">
        <v>163</v>
      </c>
      <c r="G16" s="194" t="s">
        <v>17</v>
      </c>
      <c r="I16" s="67">
        <f t="shared" si="0"/>
        <v>11986</v>
      </c>
      <c r="J16" s="67">
        <f t="shared" si="1"/>
        <v>0</v>
      </c>
      <c r="K16" s="67">
        <f t="shared" si="2"/>
        <v>5</v>
      </c>
      <c r="M16" s="67">
        <f t="shared" si="3"/>
        <v>13729</v>
      </c>
      <c r="N16" s="67">
        <f t="shared" si="4"/>
        <v>2</v>
      </c>
      <c r="O16" s="67">
        <f t="shared" si="5"/>
        <v>9</v>
      </c>
      <c r="Q16" s="67">
        <f t="shared" si="6"/>
        <v>1743</v>
      </c>
      <c r="R16" s="144">
        <f t="shared" si="7"/>
        <v>14</v>
      </c>
      <c r="S16" s="205"/>
    </row>
    <row r="17" spans="1:19" s="65" customFormat="1" ht="12">
      <c r="A17" s="64">
        <v>410</v>
      </c>
      <c r="B17" s="193">
        <v>410035165</v>
      </c>
      <c r="C17" s="194" t="s">
        <v>11</v>
      </c>
      <c r="D17" s="193">
        <v>35</v>
      </c>
      <c r="E17" s="194" t="s">
        <v>12</v>
      </c>
      <c r="F17" s="193">
        <v>165</v>
      </c>
      <c r="G17" s="194" t="s">
        <v>18</v>
      </c>
      <c r="I17" s="67">
        <f t="shared" si="0"/>
        <v>10402</v>
      </c>
      <c r="J17" s="67">
        <f t="shared" si="1"/>
        <v>0</v>
      </c>
      <c r="K17" s="67">
        <f t="shared" si="2"/>
        <v>0</v>
      </c>
      <c r="M17" s="67">
        <f t="shared" si="3"/>
        <v>12265</v>
      </c>
      <c r="N17" s="67">
        <f t="shared" si="4"/>
        <v>0</v>
      </c>
      <c r="O17" s="67">
        <f t="shared" si="5"/>
        <v>1</v>
      </c>
      <c r="Q17" s="67">
        <f t="shared" si="6"/>
        <v>1863</v>
      </c>
      <c r="R17" s="144">
        <f t="shared" si="7"/>
        <v>4</v>
      </c>
      <c r="S17" s="205"/>
    </row>
    <row r="18" spans="1:19" s="65" customFormat="1" ht="12">
      <c r="A18" s="64">
        <v>410</v>
      </c>
      <c r="B18" s="193">
        <v>410035217</v>
      </c>
      <c r="C18" s="194" t="s">
        <v>11</v>
      </c>
      <c r="D18" s="193">
        <v>35</v>
      </c>
      <c r="E18" s="194" t="s">
        <v>12</v>
      </c>
      <c r="F18" s="193">
        <v>217</v>
      </c>
      <c r="G18" s="194" t="s">
        <v>420</v>
      </c>
      <c r="I18" s="67">
        <f t="shared" si="0"/>
        <v>11260</v>
      </c>
      <c r="J18" s="67">
        <f t="shared" si="1"/>
        <v>0</v>
      </c>
      <c r="K18" s="67">
        <f t="shared" si="2"/>
        <v>0</v>
      </c>
      <c r="M18" s="67">
        <f t="shared" si="3"/>
        <v>11519</v>
      </c>
      <c r="N18" s="67">
        <f t="shared" si="4"/>
        <v>0</v>
      </c>
      <c r="O18" s="67">
        <f t="shared" si="5"/>
        <v>0</v>
      </c>
      <c r="Q18" s="67">
        <f t="shared" si="6"/>
        <v>259</v>
      </c>
      <c r="R18" s="144">
        <f t="shared" si="7"/>
        <v>1</v>
      </c>
      <c r="S18" s="205"/>
    </row>
    <row r="19" spans="1:19" s="65" customFormat="1" ht="12">
      <c r="A19" s="64">
        <v>410</v>
      </c>
      <c r="B19" s="193">
        <v>410035248</v>
      </c>
      <c r="C19" s="194" t="s">
        <v>11</v>
      </c>
      <c r="D19" s="193">
        <v>35</v>
      </c>
      <c r="E19" s="194" t="s">
        <v>12</v>
      </c>
      <c r="F19" s="193">
        <v>248</v>
      </c>
      <c r="G19" s="194" t="s">
        <v>19</v>
      </c>
      <c r="I19" s="67">
        <f t="shared" si="0"/>
        <v>12808</v>
      </c>
      <c r="J19" s="67">
        <f t="shared" si="1"/>
        <v>7</v>
      </c>
      <c r="K19" s="67">
        <f t="shared" si="2"/>
        <v>16</v>
      </c>
      <c r="M19" s="67">
        <f t="shared" si="3"/>
        <v>13958</v>
      </c>
      <c r="N19" s="67">
        <f t="shared" si="4"/>
        <v>6</v>
      </c>
      <c r="O19" s="67">
        <f t="shared" si="5"/>
        <v>23</v>
      </c>
      <c r="Q19" s="67">
        <f t="shared" si="6"/>
        <v>1150</v>
      </c>
      <c r="R19" s="144">
        <f t="shared" si="7"/>
        <v>51</v>
      </c>
      <c r="S19" s="205"/>
    </row>
    <row r="20" spans="1:19" s="65" customFormat="1" ht="12">
      <c r="A20" s="64">
        <v>410</v>
      </c>
      <c r="B20" s="193">
        <v>410035262</v>
      </c>
      <c r="C20" s="194" t="s">
        <v>11</v>
      </c>
      <c r="D20" s="193">
        <v>35</v>
      </c>
      <c r="E20" s="194" t="s">
        <v>12</v>
      </c>
      <c r="F20" s="193">
        <v>262</v>
      </c>
      <c r="G20" s="194" t="s">
        <v>20</v>
      </c>
      <c r="I20" s="67">
        <f t="shared" si="0"/>
        <v>13908</v>
      </c>
      <c r="J20" s="67">
        <f t="shared" si="1"/>
        <v>0</v>
      </c>
      <c r="K20" s="67">
        <f t="shared" si="2"/>
        <v>6</v>
      </c>
      <c r="M20" s="67">
        <f t="shared" si="3"/>
        <v>14021</v>
      </c>
      <c r="N20" s="67">
        <f t="shared" si="4"/>
        <v>0</v>
      </c>
      <c r="O20" s="67">
        <f t="shared" si="5"/>
        <v>3</v>
      </c>
      <c r="Q20" s="67">
        <f t="shared" si="6"/>
        <v>113</v>
      </c>
      <c r="R20" s="144">
        <f t="shared" si="7"/>
        <v>4</v>
      </c>
      <c r="S20" s="205"/>
    </row>
    <row r="21" spans="1:19" s="65" customFormat="1" ht="12">
      <c r="A21" s="64">
        <v>410</v>
      </c>
      <c r="B21" s="193">
        <v>410035346</v>
      </c>
      <c r="C21" s="194" t="s">
        <v>11</v>
      </c>
      <c r="D21" s="193">
        <v>35</v>
      </c>
      <c r="E21" s="194" t="s">
        <v>12</v>
      </c>
      <c r="F21" s="193">
        <v>346</v>
      </c>
      <c r="G21" s="194" t="s">
        <v>22</v>
      </c>
      <c r="I21" s="67">
        <f t="shared" si="0"/>
        <v>13291</v>
      </c>
      <c r="J21" s="67">
        <f t="shared" si="1"/>
        <v>2</v>
      </c>
      <c r="K21" s="67">
        <f t="shared" si="2"/>
        <v>5</v>
      </c>
      <c r="M21" s="67">
        <f t="shared" si="3"/>
        <v>13550</v>
      </c>
      <c r="N21" s="67">
        <f t="shared" si="4"/>
        <v>1</v>
      </c>
      <c r="O21" s="67">
        <f t="shared" si="5"/>
        <v>3</v>
      </c>
      <c r="Q21" s="67">
        <f t="shared" si="6"/>
        <v>259</v>
      </c>
      <c r="R21" s="144">
        <f t="shared" si="7"/>
        <v>6</v>
      </c>
      <c r="S21" s="205"/>
    </row>
    <row r="22" spans="1:19" s="65" customFormat="1" ht="12">
      <c r="A22" s="64">
        <v>410</v>
      </c>
      <c r="B22" s="193">
        <v>410057035</v>
      </c>
      <c r="C22" s="194" t="s">
        <v>11</v>
      </c>
      <c r="D22" s="193">
        <v>57</v>
      </c>
      <c r="E22" s="194" t="s">
        <v>14</v>
      </c>
      <c r="F22" s="193">
        <v>35</v>
      </c>
      <c r="G22" s="194" t="s">
        <v>12</v>
      </c>
      <c r="I22" s="67">
        <f t="shared" si="0"/>
        <v>13827</v>
      </c>
      <c r="J22" s="67">
        <f t="shared" si="1"/>
        <v>4</v>
      </c>
      <c r="K22" s="67">
        <f t="shared" si="2"/>
        <v>7</v>
      </c>
      <c r="M22" s="67">
        <f t="shared" si="3"/>
        <v>14113</v>
      </c>
      <c r="N22" s="67">
        <f t="shared" si="4"/>
        <v>4</v>
      </c>
      <c r="O22" s="67">
        <f t="shared" si="5"/>
        <v>7</v>
      </c>
      <c r="Q22" s="67">
        <f t="shared" si="6"/>
        <v>286</v>
      </c>
      <c r="R22" s="144">
        <f t="shared" si="7"/>
        <v>8</v>
      </c>
      <c r="S22" s="205"/>
    </row>
    <row r="23" spans="1:19" s="65" customFormat="1" ht="12">
      <c r="A23" s="64">
        <v>410</v>
      </c>
      <c r="B23" s="193">
        <v>410057057</v>
      </c>
      <c r="C23" s="194" t="s">
        <v>11</v>
      </c>
      <c r="D23" s="193">
        <v>57</v>
      </c>
      <c r="E23" s="194" t="s">
        <v>14</v>
      </c>
      <c r="F23" s="193">
        <v>57</v>
      </c>
      <c r="G23" s="194" t="s">
        <v>14</v>
      </c>
      <c r="I23" s="67">
        <f t="shared" si="0"/>
        <v>12461</v>
      </c>
      <c r="J23" s="67">
        <f t="shared" si="1"/>
        <v>32</v>
      </c>
      <c r="K23" s="67">
        <f t="shared" si="2"/>
        <v>125</v>
      </c>
      <c r="M23" s="67">
        <f t="shared" si="3"/>
        <v>12691</v>
      </c>
      <c r="N23" s="67">
        <f t="shared" si="4"/>
        <v>22</v>
      </c>
      <c r="O23" s="67">
        <f t="shared" si="5"/>
        <v>133</v>
      </c>
      <c r="Q23" s="67">
        <f t="shared" si="6"/>
        <v>230</v>
      </c>
      <c r="R23" s="144">
        <f t="shared" si="7"/>
        <v>208</v>
      </c>
      <c r="S23" s="205"/>
    </row>
    <row r="24" spans="1:19" s="65" customFormat="1" ht="12">
      <c r="A24" s="64">
        <v>410</v>
      </c>
      <c r="B24" s="193">
        <v>410057093</v>
      </c>
      <c r="C24" s="194" t="s">
        <v>11</v>
      </c>
      <c r="D24" s="193">
        <v>57</v>
      </c>
      <c r="E24" s="194" t="s">
        <v>14</v>
      </c>
      <c r="F24" s="193">
        <v>93</v>
      </c>
      <c r="G24" s="194" t="s">
        <v>15</v>
      </c>
      <c r="I24" s="67">
        <f t="shared" si="0"/>
        <v>12618</v>
      </c>
      <c r="J24" s="67">
        <f t="shared" si="1"/>
        <v>1</v>
      </c>
      <c r="K24" s="67">
        <f t="shared" si="2"/>
        <v>4</v>
      </c>
      <c r="M24" s="67">
        <f t="shared" si="3"/>
        <v>11656</v>
      </c>
      <c r="N24" s="67">
        <f t="shared" si="4"/>
        <v>0</v>
      </c>
      <c r="O24" s="67">
        <f t="shared" si="5"/>
        <v>3</v>
      </c>
      <c r="Q24" s="67">
        <f t="shared" si="6"/>
        <v>-962</v>
      </c>
      <c r="R24" s="144">
        <f t="shared" si="7"/>
        <v>5</v>
      </c>
      <c r="S24" s="205"/>
    </row>
    <row r="25" spans="1:19" s="65" customFormat="1" ht="12">
      <c r="A25" s="64">
        <v>410</v>
      </c>
      <c r="B25" s="193">
        <v>410057163</v>
      </c>
      <c r="C25" s="194" t="s">
        <v>11</v>
      </c>
      <c r="D25" s="193">
        <v>57</v>
      </c>
      <c r="E25" s="194" t="s">
        <v>14</v>
      </c>
      <c r="F25" s="193">
        <v>163</v>
      </c>
      <c r="G25" s="194" t="s">
        <v>17</v>
      </c>
      <c r="I25" s="67">
        <f t="shared" si="0"/>
        <v>11003</v>
      </c>
      <c r="J25" s="67">
        <f t="shared" si="1"/>
        <v>0</v>
      </c>
      <c r="K25" s="67">
        <f t="shared" si="2"/>
        <v>2</v>
      </c>
      <c r="M25" s="67">
        <f t="shared" si="3"/>
        <v>12582</v>
      </c>
      <c r="N25" s="67">
        <f t="shared" si="4"/>
        <v>0</v>
      </c>
      <c r="O25" s="67">
        <f t="shared" si="5"/>
        <v>2</v>
      </c>
      <c r="Q25" s="67">
        <f t="shared" si="6"/>
        <v>1579</v>
      </c>
      <c r="R25" s="144">
        <f t="shared" si="7"/>
        <v>5</v>
      </c>
      <c r="S25" s="205"/>
    </row>
    <row r="26" spans="1:19" s="65" customFormat="1" ht="12">
      <c r="A26" s="64">
        <v>410</v>
      </c>
      <c r="B26" s="193">
        <v>410057248</v>
      </c>
      <c r="C26" s="194" t="s">
        <v>11</v>
      </c>
      <c r="D26" s="193">
        <v>57</v>
      </c>
      <c r="E26" s="194" t="s">
        <v>14</v>
      </c>
      <c r="F26" s="193">
        <v>248</v>
      </c>
      <c r="G26" s="194" t="s">
        <v>19</v>
      </c>
      <c r="I26" s="67">
        <f t="shared" si="0"/>
        <v>9709</v>
      </c>
      <c r="J26" s="67">
        <f t="shared" si="1"/>
        <v>0</v>
      </c>
      <c r="K26" s="67">
        <f t="shared" si="2"/>
        <v>1</v>
      </c>
      <c r="M26" s="67">
        <f t="shared" si="3"/>
        <v>11498</v>
      </c>
      <c r="N26" s="67">
        <f t="shared" si="4"/>
        <v>1</v>
      </c>
      <c r="O26" s="67">
        <f t="shared" si="5"/>
        <v>3</v>
      </c>
      <c r="Q26" s="67">
        <f t="shared" si="6"/>
        <v>1789</v>
      </c>
      <c r="R26" s="144">
        <f t="shared" si="7"/>
        <v>6</v>
      </c>
      <c r="S26" s="205"/>
    </row>
    <row r="27" spans="1:19" s="65" customFormat="1" ht="12">
      <c r="A27" s="64">
        <v>412</v>
      </c>
      <c r="B27" s="193">
        <v>412035035</v>
      </c>
      <c r="C27" s="194" t="s">
        <v>23</v>
      </c>
      <c r="D27" s="193">
        <v>35</v>
      </c>
      <c r="E27" s="194" t="s">
        <v>12</v>
      </c>
      <c r="F27" s="193">
        <v>35</v>
      </c>
      <c r="G27" s="194" t="s">
        <v>12</v>
      </c>
      <c r="I27" s="67">
        <f t="shared" si="0"/>
        <v>12973</v>
      </c>
      <c r="J27" s="67">
        <f t="shared" si="1"/>
        <v>61</v>
      </c>
      <c r="K27" s="67">
        <f t="shared" si="2"/>
        <v>247</v>
      </c>
      <c r="M27" s="67">
        <f t="shared" si="3"/>
        <v>13259</v>
      </c>
      <c r="N27" s="67">
        <f t="shared" si="4"/>
        <v>58</v>
      </c>
      <c r="O27" s="67">
        <f t="shared" si="5"/>
        <v>248</v>
      </c>
      <c r="Q27" s="67">
        <f t="shared" si="6"/>
        <v>286</v>
      </c>
      <c r="R27" s="144">
        <f t="shared" si="7"/>
        <v>514</v>
      </c>
      <c r="S27" s="205"/>
    </row>
    <row r="28" spans="1:19" s="65" customFormat="1" ht="12">
      <c r="A28" s="64">
        <v>412</v>
      </c>
      <c r="B28" s="193">
        <v>412035044</v>
      </c>
      <c r="C28" s="194" t="s">
        <v>23</v>
      </c>
      <c r="D28" s="193">
        <v>35</v>
      </c>
      <c r="E28" s="194" t="s">
        <v>12</v>
      </c>
      <c r="F28" s="193">
        <v>44</v>
      </c>
      <c r="G28" s="194" t="s">
        <v>13</v>
      </c>
      <c r="I28" s="67">
        <f t="shared" si="0"/>
        <v>12771</v>
      </c>
      <c r="J28" s="67">
        <f t="shared" si="1"/>
        <v>0</v>
      </c>
      <c r="K28" s="67">
        <f t="shared" si="2"/>
        <v>3</v>
      </c>
      <c r="M28" s="67">
        <f t="shared" si="3"/>
        <v>13400</v>
      </c>
      <c r="N28" s="67">
        <f t="shared" si="4"/>
        <v>0</v>
      </c>
      <c r="O28" s="67">
        <f t="shared" si="5"/>
        <v>3</v>
      </c>
      <c r="Q28" s="67">
        <f t="shared" si="6"/>
        <v>629</v>
      </c>
      <c r="R28" s="144">
        <f t="shared" si="7"/>
        <v>7</v>
      </c>
      <c r="S28" s="205"/>
    </row>
    <row r="29" spans="1:19" s="65" customFormat="1" ht="12">
      <c r="A29" s="64">
        <v>412</v>
      </c>
      <c r="B29" s="193">
        <v>412035220</v>
      </c>
      <c r="C29" s="194" t="s">
        <v>23</v>
      </c>
      <c r="D29" s="193">
        <v>35</v>
      </c>
      <c r="E29" s="194" t="s">
        <v>12</v>
      </c>
      <c r="F29" s="193">
        <v>220</v>
      </c>
      <c r="G29" s="194" t="s">
        <v>27</v>
      </c>
      <c r="I29" s="67">
        <f t="shared" si="0"/>
        <v>12538</v>
      </c>
      <c r="J29" s="67">
        <f t="shared" si="1"/>
        <v>0</v>
      </c>
      <c r="K29" s="67">
        <f t="shared" si="2"/>
        <v>2</v>
      </c>
      <c r="M29" s="67">
        <f t="shared" si="3"/>
        <v>12624</v>
      </c>
      <c r="N29" s="67">
        <f t="shared" si="4"/>
        <v>1</v>
      </c>
      <c r="O29" s="67">
        <f t="shared" si="5"/>
        <v>1</v>
      </c>
      <c r="Q29" s="67">
        <f t="shared" si="6"/>
        <v>86</v>
      </c>
      <c r="R29" s="144">
        <f t="shared" si="7"/>
        <v>2</v>
      </c>
      <c r="S29" s="205"/>
    </row>
    <row r="30" spans="1:19" s="65" customFormat="1" ht="12">
      <c r="A30" s="64">
        <v>412</v>
      </c>
      <c r="B30" s="193">
        <v>412035243</v>
      </c>
      <c r="C30" s="194" t="s">
        <v>23</v>
      </c>
      <c r="D30" s="193">
        <v>35</v>
      </c>
      <c r="E30" s="194" t="s">
        <v>12</v>
      </c>
      <c r="F30" s="193">
        <v>243</v>
      </c>
      <c r="G30" s="194" t="s">
        <v>84</v>
      </c>
      <c r="I30" s="67">
        <f t="shared" si="0"/>
        <v>13081.185426445938</v>
      </c>
      <c r="J30" s="67">
        <f t="shared" si="1"/>
        <v>0</v>
      </c>
      <c r="K30" s="67">
        <f t="shared" si="2"/>
        <v>0</v>
      </c>
      <c r="M30" s="67">
        <f t="shared" si="3"/>
        <v>13392.987389876773</v>
      </c>
      <c r="N30" s="67">
        <f t="shared" si="4"/>
        <v>0</v>
      </c>
      <c r="O30" s="67">
        <f t="shared" si="5"/>
        <v>0</v>
      </c>
      <c r="Q30" s="67">
        <f t="shared" si="6"/>
        <v>311.8019634308348</v>
      </c>
      <c r="R30" s="144">
        <f t="shared" si="7"/>
        <v>1</v>
      </c>
      <c r="S30" s="205"/>
    </row>
    <row r="31" spans="1:19" s="65" customFormat="1" ht="12">
      <c r="A31" s="64">
        <v>412</v>
      </c>
      <c r="B31" s="193">
        <v>412035244</v>
      </c>
      <c r="C31" s="194" t="s">
        <v>23</v>
      </c>
      <c r="D31" s="193">
        <v>35</v>
      </c>
      <c r="E31" s="194" t="s">
        <v>12</v>
      </c>
      <c r="F31" s="193">
        <v>244</v>
      </c>
      <c r="G31" s="194" t="s">
        <v>28</v>
      </c>
      <c r="I31" s="67">
        <f t="shared" si="0"/>
        <v>14044</v>
      </c>
      <c r="J31" s="67">
        <f t="shared" si="1"/>
        <v>1</v>
      </c>
      <c r="K31" s="67">
        <f t="shared" si="2"/>
        <v>5</v>
      </c>
      <c r="M31" s="67">
        <f t="shared" si="3"/>
        <v>13353</v>
      </c>
      <c r="N31" s="67">
        <f t="shared" si="4"/>
        <v>0</v>
      </c>
      <c r="O31" s="67">
        <f t="shared" si="5"/>
        <v>3</v>
      </c>
      <c r="Q31" s="67">
        <f t="shared" si="6"/>
        <v>-691</v>
      </c>
      <c r="R31" s="144">
        <f t="shared" si="7"/>
        <v>9</v>
      </c>
      <c r="S31" s="205"/>
    </row>
    <row r="32" spans="1:19" s="65" customFormat="1" ht="12">
      <c r="A32" s="64">
        <v>412</v>
      </c>
      <c r="B32" s="193">
        <v>412035285</v>
      </c>
      <c r="C32" s="194" t="s">
        <v>23</v>
      </c>
      <c r="D32" s="193">
        <v>35</v>
      </c>
      <c r="E32" s="194" t="s">
        <v>12</v>
      </c>
      <c r="F32" s="193">
        <v>285</v>
      </c>
      <c r="G32" s="194" t="s">
        <v>29</v>
      </c>
      <c r="I32" s="67">
        <f t="shared" si="0"/>
        <v>10310</v>
      </c>
      <c r="J32" s="67">
        <f t="shared" si="1"/>
        <v>0</v>
      </c>
      <c r="K32" s="67">
        <f t="shared" si="2"/>
        <v>0</v>
      </c>
      <c r="M32" s="67">
        <f t="shared" si="3"/>
        <v>10964</v>
      </c>
      <c r="N32" s="67">
        <f t="shared" si="4"/>
        <v>0</v>
      </c>
      <c r="O32" s="67">
        <f t="shared" si="5"/>
        <v>0</v>
      </c>
      <c r="Q32" s="67">
        <f t="shared" si="6"/>
        <v>654</v>
      </c>
      <c r="R32" s="144">
        <f t="shared" si="7"/>
        <v>8</v>
      </c>
      <c r="S32" s="205"/>
    </row>
    <row r="33" spans="1:19" s="65" customFormat="1" ht="12">
      <c r="A33" s="64">
        <v>412</v>
      </c>
      <c r="B33" s="193">
        <v>412035293</v>
      </c>
      <c r="C33" s="194" t="s">
        <v>23</v>
      </c>
      <c r="D33" s="193">
        <v>35</v>
      </c>
      <c r="E33" s="194" t="s">
        <v>12</v>
      </c>
      <c r="F33" s="193">
        <v>293</v>
      </c>
      <c r="G33" s="194" t="s">
        <v>177</v>
      </c>
      <c r="I33" s="67">
        <f t="shared" si="0"/>
        <v>9361</v>
      </c>
      <c r="J33" s="67">
        <f t="shared" si="1"/>
        <v>0</v>
      </c>
      <c r="K33" s="67">
        <f t="shared" si="2"/>
        <v>0</v>
      </c>
      <c r="M33" s="67">
        <f t="shared" si="3"/>
        <v>10877</v>
      </c>
      <c r="N33" s="67">
        <f t="shared" si="4"/>
        <v>1</v>
      </c>
      <c r="O33" s="67">
        <f t="shared" si="5"/>
        <v>0</v>
      </c>
      <c r="Q33" s="67">
        <f t="shared" si="6"/>
        <v>1516</v>
      </c>
      <c r="R33" s="144">
        <f t="shared" si="7"/>
        <v>2</v>
      </c>
      <c r="S33" s="205"/>
    </row>
    <row r="34" spans="1:19" s="65" customFormat="1" ht="12">
      <c r="A34" s="64">
        <v>412</v>
      </c>
      <c r="B34" s="193">
        <v>412035314</v>
      </c>
      <c r="C34" s="194" t="s">
        <v>23</v>
      </c>
      <c r="D34" s="193">
        <v>35</v>
      </c>
      <c r="E34" s="194" t="s">
        <v>12</v>
      </c>
      <c r="F34" s="193">
        <v>314</v>
      </c>
      <c r="G34" s="194" t="s">
        <v>30</v>
      </c>
      <c r="I34" s="67">
        <f t="shared" si="0"/>
        <v>11260</v>
      </c>
      <c r="J34" s="67">
        <f t="shared" si="1"/>
        <v>0</v>
      </c>
      <c r="K34" s="67">
        <f t="shared" si="2"/>
        <v>0</v>
      </c>
      <c r="M34" s="67">
        <f t="shared" si="3"/>
        <v>11519</v>
      </c>
      <c r="N34" s="67">
        <f t="shared" si="4"/>
        <v>0</v>
      </c>
      <c r="O34" s="67">
        <f t="shared" si="5"/>
        <v>0</v>
      </c>
      <c r="Q34" s="67">
        <f t="shared" si="6"/>
        <v>259</v>
      </c>
      <c r="R34" s="144">
        <f t="shared" si="7"/>
        <v>1</v>
      </c>
      <c r="S34" s="205"/>
    </row>
    <row r="35" spans="1:19" s="65" customFormat="1" ht="12">
      <c r="A35" s="64">
        <v>412</v>
      </c>
      <c r="B35" s="193">
        <v>412035336</v>
      </c>
      <c r="C35" s="194" t="s">
        <v>23</v>
      </c>
      <c r="D35" s="193">
        <v>35</v>
      </c>
      <c r="E35" s="194" t="s">
        <v>12</v>
      </c>
      <c r="F35" s="193">
        <v>336</v>
      </c>
      <c r="G35" s="194" t="s">
        <v>31</v>
      </c>
      <c r="I35" s="67">
        <f t="shared" si="0"/>
        <v>11260</v>
      </c>
      <c r="J35" s="67">
        <f t="shared" si="1"/>
        <v>0</v>
      </c>
      <c r="K35" s="67">
        <f t="shared" si="2"/>
        <v>0</v>
      </c>
      <c r="M35" s="67">
        <f t="shared" si="3"/>
        <v>11519</v>
      </c>
      <c r="N35" s="67">
        <f t="shared" si="4"/>
        <v>0</v>
      </c>
      <c r="O35" s="67">
        <f t="shared" si="5"/>
        <v>0</v>
      </c>
      <c r="Q35" s="67">
        <f t="shared" si="6"/>
        <v>259</v>
      </c>
      <c r="R35" s="144">
        <f t="shared" si="7"/>
        <v>1</v>
      </c>
      <c r="S35" s="205"/>
    </row>
    <row r="36" spans="1:19" s="65" customFormat="1" ht="12">
      <c r="A36" s="64">
        <v>413</v>
      </c>
      <c r="B36" s="193">
        <v>413114091</v>
      </c>
      <c r="C36" s="194" t="s">
        <v>32</v>
      </c>
      <c r="D36" s="193">
        <v>114</v>
      </c>
      <c r="E36" s="194" t="s">
        <v>33</v>
      </c>
      <c r="F36" s="193">
        <v>91</v>
      </c>
      <c r="G36" s="194" t="s">
        <v>35</v>
      </c>
      <c r="I36" s="67">
        <f t="shared" si="0"/>
        <v>12850</v>
      </c>
      <c r="J36" s="67">
        <f t="shared" si="1"/>
        <v>0</v>
      </c>
      <c r="K36" s="67">
        <f t="shared" si="2"/>
        <v>2</v>
      </c>
      <c r="M36" s="67">
        <f t="shared" si="3"/>
        <v>12953</v>
      </c>
      <c r="N36" s="67">
        <f t="shared" si="4"/>
        <v>0</v>
      </c>
      <c r="O36" s="67">
        <f t="shared" si="5"/>
        <v>1</v>
      </c>
      <c r="Q36" s="67">
        <f t="shared" si="6"/>
        <v>103</v>
      </c>
      <c r="R36" s="144">
        <f t="shared" si="7"/>
        <v>2</v>
      </c>
      <c r="S36" s="205"/>
    </row>
    <row r="37" spans="1:19" s="65" customFormat="1" ht="12">
      <c r="A37" s="64">
        <v>413</v>
      </c>
      <c r="B37" s="193">
        <v>413114114</v>
      </c>
      <c r="C37" s="194" t="s">
        <v>32</v>
      </c>
      <c r="D37" s="193">
        <v>114</v>
      </c>
      <c r="E37" s="194" t="s">
        <v>33</v>
      </c>
      <c r="F37" s="193">
        <v>114</v>
      </c>
      <c r="G37" s="194" t="s">
        <v>33</v>
      </c>
      <c r="I37" s="67">
        <f t="shared" si="0"/>
        <v>11441</v>
      </c>
      <c r="J37" s="67">
        <f t="shared" si="1"/>
        <v>0</v>
      </c>
      <c r="K37" s="67">
        <f t="shared" si="2"/>
        <v>24</v>
      </c>
      <c r="M37" s="67">
        <f t="shared" si="3"/>
        <v>11664</v>
      </c>
      <c r="N37" s="67">
        <f t="shared" si="4"/>
        <v>0</v>
      </c>
      <c r="O37" s="67">
        <f t="shared" si="5"/>
        <v>25</v>
      </c>
      <c r="Q37" s="67">
        <f t="shared" si="6"/>
        <v>223</v>
      </c>
      <c r="R37" s="144">
        <f t="shared" si="7"/>
        <v>77</v>
      </c>
      <c r="S37" s="205"/>
    </row>
    <row r="38" spans="1:19" s="65" customFormat="1" ht="12">
      <c r="A38" s="64">
        <v>413</v>
      </c>
      <c r="B38" s="193">
        <v>413114127</v>
      </c>
      <c r="C38" s="194" t="s">
        <v>32</v>
      </c>
      <c r="D38" s="193">
        <v>114</v>
      </c>
      <c r="E38" s="194" t="s">
        <v>33</v>
      </c>
      <c r="F38" s="193">
        <v>127</v>
      </c>
      <c r="G38" s="194" t="s">
        <v>193</v>
      </c>
      <c r="I38" s="67">
        <f t="shared" si="0"/>
        <v>10891.760368363764</v>
      </c>
      <c r="J38" s="67">
        <f t="shared" si="1"/>
        <v>0</v>
      </c>
      <c r="K38" s="67">
        <f t="shared" si="2"/>
        <v>0</v>
      </c>
      <c r="M38" s="67">
        <f t="shared" si="3"/>
        <v>10766</v>
      </c>
      <c r="N38" s="67">
        <f t="shared" si="4"/>
        <v>0</v>
      </c>
      <c r="O38" s="67">
        <f t="shared" si="5"/>
        <v>0</v>
      </c>
      <c r="Q38" s="67">
        <f t="shared" si="6"/>
        <v>-125.76036836376443</v>
      </c>
      <c r="R38" s="144">
        <f t="shared" si="7"/>
        <v>1</v>
      </c>
      <c r="S38" s="205"/>
    </row>
    <row r="39" spans="1:19" s="65" customFormat="1" ht="12">
      <c r="A39" s="64">
        <v>413</v>
      </c>
      <c r="B39" s="193">
        <v>413114253</v>
      </c>
      <c r="C39" s="194" t="s">
        <v>32</v>
      </c>
      <c r="D39" s="193">
        <v>114</v>
      </c>
      <c r="E39" s="194" t="s">
        <v>33</v>
      </c>
      <c r="F39" s="193">
        <v>253</v>
      </c>
      <c r="G39" s="194" t="s">
        <v>37</v>
      </c>
      <c r="I39" s="67">
        <f t="shared" si="0"/>
        <v>9966</v>
      </c>
      <c r="J39" s="67">
        <f t="shared" si="1"/>
        <v>0</v>
      </c>
      <c r="K39" s="67">
        <f t="shared" si="2"/>
        <v>0</v>
      </c>
      <c r="M39" s="67">
        <f t="shared" si="3"/>
        <v>8960</v>
      </c>
      <c r="N39" s="67">
        <f t="shared" si="4"/>
        <v>0</v>
      </c>
      <c r="O39" s="67">
        <f t="shared" si="5"/>
        <v>0</v>
      </c>
      <c r="Q39" s="67">
        <f t="shared" si="6"/>
        <v>-1006</v>
      </c>
      <c r="R39" s="144">
        <f t="shared" si="7"/>
        <v>1</v>
      </c>
      <c r="S39" s="205"/>
    </row>
    <row r="40" spans="1:19" s="65" customFormat="1" ht="12">
      <c r="A40" s="64">
        <v>413</v>
      </c>
      <c r="B40" s="193">
        <v>413114605</v>
      </c>
      <c r="C40" s="194" t="s">
        <v>32</v>
      </c>
      <c r="D40" s="193">
        <v>114</v>
      </c>
      <c r="E40" s="194" t="s">
        <v>33</v>
      </c>
      <c r="F40" s="193">
        <v>605</v>
      </c>
      <c r="G40" s="194" t="s">
        <v>199</v>
      </c>
      <c r="I40" s="67">
        <f t="shared" si="0"/>
        <v>11828.973587331911</v>
      </c>
      <c r="J40" s="67">
        <f t="shared" si="1"/>
        <v>0</v>
      </c>
      <c r="K40" s="67">
        <f t="shared" si="2"/>
        <v>0</v>
      </c>
      <c r="M40" s="67">
        <f t="shared" si="3"/>
        <v>15039</v>
      </c>
      <c r="N40" s="67">
        <f t="shared" si="4"/>
        <v>0</v>
      </c>
      <c r="O40" s="67">
        <f t="shared" si="5"/>
        <v>1</v>
      </c>
      <c r="Q40" s="67">
        <f t="shared" si="6"/>
        <v>3210.0264126680886</v>
      </c>
      <c r="R40" s="144">
        <f t="shared" si="7"/>
        <v>1</v>
      </c>
      <c r="S40" s="205"/>
    </row>
    <row r="41" spans="1:19" s="65" customFormat="1" ht="12">
      <c r="A41" s="64">
        <v>413</v>
      </c>
      <c r="B41" s="193">
        <v>413114670</v>
      </c>
      <c r="C41" s="194" t="s">
        <v>32</v>
      </c>
      <c r="D41" s="193">
        <v>114</v>
      </c>
      <c r="E41" s="194" t="s">
        <v>33</v>
      </c>
      <c r="F41" s="193">
        <v>670</v>
      </c>
      <c r="G41" s="194" t="s">
        <v>38</v>
      </c>
      <c r="I41" s="67">
        <f t="shared" si="0"/>
        <v>10330</v>
      </c>
      <c r="J41" s="67">
        <f t="shared" si="1"/>
        <v>0</v>
      </c>
      <c r="K41" s="67">
        <f t="shared" si="2"/>
        <v>3</v>
      </c>
      <c r="M41" s="67">
        <f t="shared" si="3"/>
        <v>10738</v>
      </c>
      <c r="N41" s="67">
        <f t="shared" si="4"/>
        <v>0</v>
      </c>
      <c r="O41" s="67">
        <f t="shared" si="5"/>
        <v>3</v>
      </c>
      <c r="Q41" s="67">
        <f t="shared" si="6"/>
        <v>408</v>
      </c>
      <c r="R41" s="144">
        <f t="shared" si="7"/>
        <v>28</v>
      </c>
      <c r="S41" s="205"/>
    </row>
    <row r="42" spans="1:19" s="65" customFormat="1" ht="12">
      <c r="A42" s="64">
        <v>413</v>
      </c>
      <c r="B42" s="193">
        <v>413114674</v>
      </c>
      <c r="C42" s="194" t="s">
        <v>32</v>
      </c>
      <c r="D42" s="193">
        <v>114</v>
      </c>
      <c r="E42" s="194" t="s">
        <v>33</v>
      </c>
      <c r="F42" s="193">
        <v>674</v>
      </c>
      <c r="G42" s="194" t="s">
        <v>39</v>
      </c>
      <c r="I42" s="67">
        <f t="shared" si="0"/>
        <v>11178</v>
      </c>
      <c r="J42" s="67">
        <f t="shared" si="1"/>
        <v>0</v>
      </c>
      <c r="K42" s="67">
        <f t="shared" si="2"/>
        <v>12</v>
      </c>
      <c r="M42" s="67">
        <f t="shared" si="3"/>
        <v>11681</v>
      </c>
      <c r="N42" s="67">
        <f t="shared" si="4"/>
        <v>0</v>
      </c>
      <c r="O42" s="67">
        <f t="shared" si="5"/>
        <v>14</v>
      </c>
      <c r="Q42" s="67">
        <f t="shared" si="6"/>
        <v>503</v>
      </c>
      <c r="R42" s="144">
        <f t="shared" si="7"/>
        <v>42</v>
      </c>
      <c r="S42" s="205"/>
    </row>
    <row r="43" spans="1:19" s="65" customFormat="1" ht="12">
      <c r="A43" s="64">
        <v>413</v>
      </c>
      <c r="B43" s="193">
        <v>413114683</v>
      </c>
      <c r="C43" s="194" t="s">
        <v>32</v>
      </c>
      <c r="D43" s="193">
        <v>114</v>
      </c>
      <c r="E43" s="194" t="s">
        <v>33</v>
      </c>
      <c r="F43" s="193">
        <v>683</v>
      </c>
      <c r="G43" s="194" t="s">
        <v>40</v>
      </c>
      <c r="I43" s="67">
        <f t="shared" si="0"/>
        <v>9670</v>
      </c>
      <c r="J43" s="67">
        <f t="shared" si="1"/>
        <v>0</v>
      </c>
      <c r="K43" s="67">
        <f t="shared" si="2"/>
        <v>0</v>
      </c>
      <c r="M43" s="67">
        <f t="shared" si="3"/>
        <v>10766</v>
      </c>
      <c r="N43" s="67">
        <f t="shared" si="4"/>
        <v>0</v>
      </c>
      <c r="O43" s="67">
        <f t="shared" si="5"/>
        <v>0</v>
      </c>
      <c r="Q43" s="67">
        <f t="shared" si="6"/>
        <v>1096</v>
      </c>
      <c r="R43" s="144">
        <f t="shared" si="7"/>
        <v>1</v>
      </c>
      <c r="S43" s="205"/>
    </row>
    <row r="44" spans="1:19" s="65" customFormat="1" ht="12">
      <c r="A44" s="64">
        <v>413</v>
      </c>
      <c r="B44" s="193">
        <v>413114717</v>
      </c>
      <c r="C44" s="194" t="s">
        <v>32</v>
      </c>
      <c r="D44" s="193">
        <v>114</v>
      </c>
      <c r="E44" s="194" t="s">
        <v>33</v>
      </c>
      <c r="F44" s="193">
        <v>717</v>
      </c>
      <c r="G44" s="194" t="s">
        <v>41</v>
      </c>
      <c r="I44" s="67">
        <f t="shared" si="0"/>
        <v>11860</v>
      </c>
      <c r="J44" s="67">
        <f t="shared" si="1"/>
        <v>0</v>
      </c>
      <c r="K44" s="67">
        <f t="shared" si="2"/>
        <v>18</v>
      </c>
      <c r="M44" s="67">
        <f t="shared" si="3"/>
        <v>11962</v>
      </c>
      <c r="N44" s="67">
        <f t="shared" si="4"/>
        <v>0</v>
      </c>
      <c r="O44" s="67">
        <f t="shared" si="5"/>
        <v>17</v>
      </c>
      <c r="Q44" s="67">
        <f t="shared" si="6"/>
        <v>102</v>
      </c>
      <c r="R44" s="144">
        <f t="shared" si="7"/>
        <v>41</v>
      </c>
      <c r="S44" s="205"/>
    </row>
    <row r="45" spans="1:19" s="65" customFormat="1" ht="12">
      <c r="A45" s="64">
        <v>413</v>
      </c>
      <c r="B45" s="193">
        <v>413114750</v>
      </c>
      <c r="C45" s="194" t="s">
        <v>32</v>
      </c>
      <c r="D45" s="193">
        <v>114</v>
      </c>
      <c r="E45" s="194" t="s">
        <v>33</v>
      </c>
      <c r="F45" s="193">
        <v>750</v>
      </c>
      <c r="G45" s="194" t="s">
        <v>42</v>
      </c>
      <c r="I45" s="67">
        <f t="shared" si="0"/>
        <v>10452</v>
      </c>
      <c r="J45" s="67">
        <f t="shared" si="1"/>
        <v>0</v>
      </c>
      <c r="K45" s="67">
        <f t="shared" si="2"/>
        <v>4</v>
      </c>
      <c r="M45" s="67">
        <f t="shared" si="3"/>
        <v>10856</v>
      </c>
      <c r="N45" s="67">
        <f t="shared" si="4"/>
        <v>0</v>
      </c>
      <c r="O45" s="67">
        <f t="shared" si="5"/>
        <v>3</v>
      </c>
      <c r="Q45" s="67">
        <f t="shared" si="6"/>
        <v>404</v>
      </c>
      <c r="R45" s="144">
        <f t="shared" si="7"/>
        <v>22</v>
      </c>
      <c r="S45" s="205"/>
    </row>
    <row r="46" spans="1:19" s="65" customFormat="1" ht="12">
      <c r="A46" s="64">
        <v>413</v>
      </c>
      <c r="B46" s="193">
        <v>413114755</v>
      </c>
      <c r="C46" s="194" t="s">
        <v>32</v>
      </c>
      <c r="D46" s="193">
        <v>114</v>
      </c>
      <c r="E46" s="194" t="s">
        <v>33</v>
      </c>
      <c r="F46" s="193">
        <v>755</v>
      </c>
      <c r="G46" s="194" t="s">
        <v>43</v>
      </c>
      <c r="I46" s="67">
        <f t="shared" si="0"/>
        <v>11396</v>
      </c>
      <c r="J46" s="67">
        <f t="shared" si="1"/>
        <v>0</v>
      </c>
      <c r="K46" s="67">
        <f t="shared" si="2"/>
        <v>2</v>
      </c>
      <c r="M46" s="67">
        <f t="shared" si="3"/>
        <v>11153</v>
      </c>
      <c r="N46" s="67">
        <f t="shared" si="4"/>
        <v>0</v>
      </c>
      <c r="O46" s="67">
        <f t="shared" si="5"/>
        <v>2</v>
      </c>
      <c r="Q46" s="67">
        <f t="shared" si="6"/>
        <v>-243</v>
      </c>
      <c r="R46" s="144">
        <f t="shared" si="7"/>
        <v>4</v>
      </c>
      <c r="S46" s="205"/>
    </row>
    <row r="47" spans="1:19" s="65" customFormat="1" ht="12">
      <c r="A47" s="64">
        <v>414</v>
      </c>
      <c r="B47" s="193">
        <v>414603063</v>
      </c>
      <c r="C47" s="194" t="s">
        <v>44</v>
      </c>
      <c r="D47" s="193">
        <v>603</v>
      </c>
      <c r="E47" s="194" t="s">
        <v>927</v>
      </c>
      <c r="F47" s="193">
        <v>63</v>
      </c>
      <c r="G47" s="194" t="s">
        <v>46</v>
      </c>
      <c r="I47" s="67" t="str">
        <f t="shared" si="0"/>
        <v>--</v>
      </c>
      <c r="J47" s="67">
        <f t="shared" si="1"/>
        <v>0</v>
      </c>
      <c r="K47" s="67">
        <f t="shared" si="2"/>
        <v>0</v>
      </c>
      <c r="M47" s="67">
        <f t="shared" si="3"/>
        <v>11727.089883040933</v>
      </c>
      <c r="N47" s="67">
        <f t="shared" si="4"/>
        <v>0</v>
      </c>
      <c r="O47" s="67">
        <f t="shared" si="5"/>
        <v>0</v>
      </c>
      <c r="Q47" s="67" t="str">
        <f t="shared" si="6"/>
        <v>--</v>
      </c>
      <c r="R47" s="144">
        <f t="shared" si="7"/>
        <v>3</v>
      </c>
      <c r="S47" s="205"/>
    </row>
    <row r="48" spans="1:19" s="65" customFormat="1" ht="12">
      <c r="A48" s="64">
        <v>414</v>
      </c>
      <c r="B48" s="193">
        <v>414603098</v>
      </c>
      <c r="C48" s="194" t="s">
        <v>44</v>
      </c>
      <c r="D48" s="193">
        <v>603</v>
      </c>
      <c r="E48" s="194" t="s">
        <v>927</v>
      </c>
      <c r="F48" s="193">
        <v>98</v>
      </c>
      <c r="G48" s="194" t="s">
        <v>47</v>
      </c>
      <c r="I48" s="67">
        <f t="shared" si="0"/>
        <v>11965</v>
      </c>
      <c r="J48" s="67">
        <f t="shared" si="1"/>
        <v>0</v>
      </c>
      <c r="K48" s="67">
        <f t="shared" si="2"/>
        <v>1</v>
      </c>
      <c r="M48" s="67">
        <f t="shared" si="3"/>
        <v>11021</v>
      </c>
      <c r="N48" s="67">
        <f t="shared" si="4"/>
        <v>0</v>
      </c>
      <c r="O48" s="67">
        <f t="shared" si="5"/>
        <v>1</v>
      </c>
      <c r="Q48" s="67">
        <f t="shared" si="6"/>
        <v>-944</v>
      </c>
      <c r="R48" s="144">
        <f t="shared" si="7"/>
        <v>3</v>
      </c>
      <c r="S48" s="205"/>
    </row>
    <row r="49" spans="1:19" s="65" customFormat="1" ht="12">
      <c r="A49" s="64">
        <v>414</v>
      </c>
      <c r="B49" s="193">
        <v>414603152</v>
      </c>
      <c r="C49" s="194" t="s">
        <v>44</v>
      </c>
      <c r="D49" s="193">
        <v>603</v>
      </c>
      <c r="E49" s="194" t="s">
        <v>927</v>
      </c>
      <c r="F49" s="193">
        <v>152</v>
      </c>
      <c r="G49" s="194" t="s">
        <v>444</v>
      </c>
      <c r="I49" s="67">
        <f t="shared" si="0"/>
        <v>11157.857995775226</v>
      </c>
      <c r="J49" s="67">
        <f t="shared" si="1"/>
        <v>0</v>
      </c>
      <c r="K49" s="67">
        <f t="shared" si="2"/>
        <v>0</v>
      </c>
      <c r="M49" s="67">
        <f t="shared" si="3"/>
        <v>10766</v>
      </c>
      <c r="N49" s="67">
        <f t="shared" si="4"/>
        <v>0</v>
      </c>
      <c r="O49" s="67">
        <f t="shared" si="5"/>
        <v>0</v>
      </c>
      <c r="Q49" s="67">
        <f t="shared" si="6"/>
        <v>-391.8579957752263</v>
      </c>
      <c r="R49" s="144">
        <f t="shared" si="7"/>
        <v>1</v>
      </c>
      <c r="S49" s="205"/>
    </row>
    <row r="50" spans="1:19" s="65" customFormat="1" ht="12">
      <c r="A50" s="64">
        <v>414</v>
      </c>
      <c r="B50" s="193">
        <v>414603209</v>
      </c>
      <c r="C50" s="194" t="s">
        <v>44</v>
      </c>
      <c r="D50" s="193">
        <v>603</v>
      </c>
      <c r="E50" s="194" t="s">
        <v>927</v>
      </c>
      <c r="F50" s="193">
        <v>209</v>
      </c>
      <c r="G50" s="194" t="s">
        <v>50</v>
      </c>
      <c r="I50" s="67">
        <f t="shared" si="0"/>
        <v>12061</v>
      </c>
      <c r="J50" s="67">
        <f t="shared" si="1"/>
        <v>0</v>
      </c>
      <c r="K50" s="67">
        <f t="shared" si="2"/>
        <v>44</v>
      </c>
      <c r="M50" s="67">
        <f t="shared" si="3"/>
        <v>12277</v>
      </c>
      <c r="N50" s="67">
        <f t="shared" si="4"/>
        <v>0</v>
      </c>
      <c r="O50" s="67">
        <f t="shared" si="5"/>
        <v>39</v>
      </c>
      <c r="Q50" s="67">
        <f t="shared" si="6"/>
        <v>216</v>
      </c>
      <c r="R50" s="144">
        <f t="shared" si="7"/>
        <v>64</v>
      </c>
      <c r="S50" s="205"/>
    </row>
    <row r="51" spans="1:19" s="65" customFormat="1" ht="12">
      <c r="A51" s="64">
        <v>414</v>
      </c>
      <c r="B51" s="193">
        <v>414603236</v>
      </c>
      <c r="C51" s="194" t="s">
        <v>44</v>
      </c>
      <c r="D51" s="193">
        <v>603</v>
      </c>
      <c r="E51" s="194" t="s">
        <v>927</v>
      </c>
      <c r="F51" s="193">
        <v>236</v>
      </c>
      <c r="G51" s="194" t="s">
        <v>51</v>
      </c>
      <c r="I51" s="67">
        <f t="shared" si="0"/>
        <v>12053</v>
      </c>
      <c r="J51" s="67">
        <f t="shared" si="1"/>
        <v>2</v>
      </c>
      <c r="K51" s="67">
        <f t="shared" si="2"/>
        <v>91</v>
      </c>
      <c r="M51" s="67">
        <f t="shared" si="3"/>
        <v>12341</v>
      </c>
      <c r="N51" s="67">
        <f t="shared" si="4"/>
        <v>2</v>
      </c>
      <c r="O51" s="67">
        <f t="shared" si="5"/>
        <v>99</v>
      </c>
      <c r="Q51" s="67">
        <f t="shared" si="6"/>
        <v>288</v>
      </c>
      <c r="R51" s="144">
        <f t="shared" si="7"/>
        <v>187</v>
      </c>
      <c r="S51" s="205"/>
    </row>
    <row r="52" spans="1:19" s="65" customFormat="1" ht="12">
      <c r="A52" s="64">
        <v>414</v>
      </c>
      <c r="B52" s="193">
        <v>414603263</v>
      </c>
      <c r="C52" s="194" t="s">
        <v>44</v>
      </c>
      <c r="D52" s="193">
        <v>603</v>
      </c>
      <c r="E52" s="194" t="s">
        <v>927</v>
      </c>
      <c r="F52" s="193">
        <v>263</v>
      </c>
      <c r="G52" s="194" t="s">
        <v>52</v>
      </c>
      <c r="I52" s="67">
        <f t="shared" si="0"/>
        <v>9966</v>
      </c>
      <c r="J52" s="67">
        <f t="shared" si="1"/>
        <v>0</v>
      </c>
      <c r="K52" s="67">
        <f t="shared" si="2"/>
        <v>0</v>
      </c>
      <c r="M52" s="67">
        <f t="shared" si="3"/>
        <v>10164</v>
      </c>
      <c r="N52" s="67">
        <f t="shared" si="4"/>
        <v>0</v>
      </c>
      <c r="O52" s="67">
        <f t="shared" si="5"/>
        <v>0</v>
      </c>
      <c r="Q52" s="67">
        <f t="shared" si="6"/>
        <v>198</v>
      </c>
      <c r="R52" s="144">
        <f t="shared" si="7"/>
        <v>3</v>
      </c>
      <c r="S52" s="205"/>
    </row>
    <row r="53" spans="1:19" s="65" customFormat="1" ht="12">
      <c r="A53" s="64">
        <v>414</v>
      </c>
      <c r="B53" s="193">
        <v>414603603</v>
      </c>
      <c r="C53" s="194" t="s">
        <v>44</v>
      </c>
      <c r="D53" s="193">
        <v>603</v>
      </c>
      <c r="E53" s="194" t="s">
        <v>927</v>
      </c>
      <c r="F53" s="193">
        <v>603</v>
      </c>
      <c r="G53" s="194" t="s">
        <v>927</v>
      </c>
      <c r="I53" s="67">
        <f t="shared" si="0"/>
        <v>11544</v>
      </c>
      <c r="J53" s="67">
        <f t="shared" si="1"/>
        <v>1</v>
      </c>
      <c r="K53" s="67">
        <f t="shared" si="2"/>
        <v>36</v>
      </c>
      <c r="M53" s="67">
        <f t="shared" si="3"/>
        <v>12146</v>
      </c>
      <c r="N53" s="67">
        <f t="shared" si="4"/>
        <v>1</v>
      </c>
      <c r="O53" s="67">
        <f t="shared" si="5"/>
        <v>42</v>
      </c>
      <c r="Q53" s="67">
        <f t="shared" si="6"/>
        <v>602</v>
      </c>
      <c r="R53" s="144">
        <f t="shared" si="7"/>
        <v>70</v>
      </c>
      <c r="S53" s="205"/>
    </row>
    <row r="54" spans="1:19" s="65" customFormat="1" ht="12">
      <c r="A54" s="64">
        <v>414</v>
      </c>
      <c r="B54" s="193">
        <v>414603635</v>
      </c>
      <c r="C54" s="194" t="s">
        <v>44</v>
      </c>
      <c r="D54" s="193">
        <v>603</v>
      </c>
      <c r="E54" s="194" t="s">
        <v>927</v>
      </c>
      <c r="F54" s="193">
        <v>635</v>
      </c>
      <c r="G54" s="194" t="s">
        <v>54</v>
      </c>
      <c r="I54" s="67">
        <f t="shared" si="0"/>
        <v>10572</v>
      </c>
      <c r="J54" s="67">
        <f t="shared" si="1"/>
        <v>0</v>
      </c>
      <c r="K54" s="67">
        <f t="shared" si="2"/>
        <v>6</v>
      </c>
      <c r="M54" s="67">
        <f t="shared" si="3"/>
        <v>10739</v>
      </c>
      <c r="N54" s="67">
        <f t="shared" si="4"/>
        <v>0</v>
      </c>
      <c r="O54" s="67">
        <f t="shared" si="5"/>
        <v>4</v>
      </c>
      <c r="Q54" s="67">
        <f t="shared" si="6"/>
        <v>167</v>
      </c>
      <c r="R54" s="144">
        <f t="shared" si="7"/>
        <v>23</v>
      </c>
      <c r="S54" s="205"/>
    </row>
    <row r="55" spans="1:19" s="65" customFormat="1" ht="12">
      <c r="A55" s="64">
        <v>414</v>
      </c>
      <c r="B55" s="193">
        <v>414603715</v>
      </c>
      <c r="C55" s="194" t="s">
        <v>44</v>
      </c>
      <c r="D55" s="193">
        <v>603</v>
      </c>
      <c r="E55" s="194" t="s">
        <v>927</v>
      </c>
      <c r="F55" s="193">
        <v>715</v>
      </c>
      <c r="G55" s="194" t="s">
        <v>56</v>
      </c>
      <c r="I55" s="67">
        <f t="shared" si="0"/>
        <v>11538</v>
      </c>
      <c r="J55" s="67">
        <f t="shared" si="1"/>
        <v>0</v>
      </c>
      <c r="K55" s="67">
        <f t="shared" si="2"/>
        <v>6</v>
      </c>
      <c r="M55" s="67">
        <f t="shared" si="3"/>
        <v>11078</v>
      </c>
      <c r="N55" s="67">
        <f t="shared" si="4"/>
        <v>0</v>
      </c>
      <c r="O55" s="67">
        <f t="shared" si="5"/>
        <v>2</v>
      </c>
      <c r="Q55" s="67">
        <f t="shared" si="6"/>
        <v>-460</v>
      </c>
      <c r="R55" s="144">
        <f t="shared" si="7"/>
        <v>9</v>
      </c>
      <c r="S55" s="205"/>
    </row>
    <row r="56" spans="1:19" s="65" customFormat="1" ht="12">
      <c r="A56" s="64">
        <v>416</v>
      </c>
      <c r="B56" s="193">
        <v>416035001</v>
      </c>
      <c r="C56" s="194" t="s">
        <v>57</v>
      </c>
      <c r="D56" s="193">
        <v>35</v>
      </c>
      <c r="E56" s="194" t="s">
        <v>12</v>
      </c>
      <c r="F56" s="193">
        <v>1</v>
      </c>
      <c r="G56" s="194" t="s">
        <v>59</v>
      </c>
      <c r="I56" s="67">
        <f t="shared" si="0"/>
        <v>11110.9152540226</v>
      </c>
      <c r="J56" s="67">
        <f t="shared" si="1"/>
        <v>0</v>
      </c>
      <c r="K56" s="67">
        <f t="shared" si="2"/>
        <v>0</v>
      </c>
      <c r="M56" s="67">
        <f t="shared" si="3"/>
        <v>11519</v>
      </c>
      <c r="N56" s="67">
        <f t="shared" si="4"/>
        <v>0</v>
      </c>
      <c r="O56" s="67">
        <f t="shared" si="5"/>
        <v>0</v>
      </c>
      <c r="Q56" s="67">
        <f t="shared" si="6"/>
        <v>408.08474597739951</v>
      </c>
      <c r="R56" s="144">
        <f t="shared" si="7"/>
        <v>1</v>
      </c>
      <c r="S56" s="205"/>
    </row>
    <row r="57" spans="1:19" s="65" customFormat="1" ht="12">
      <c r="A57" s="64">
        <v>416</v>
      </c>
      <c r="B57" s="193">
        <v>416035035</v>
      </c>
      <c r="C57" s="194" t="s">
        <v>57</v>
      </c>
      <c r="D57" s="193">
        <v>35</v>
      </c>
      <c r="E57" s="194" t="s">
        <v>12</v>
      </c>
      <c r="F57" s="193">
        <v>35</v>
      </c>
      <c r="G57" s="194" t="s">
        <v>12</v>
      </c>
      <c r="I57" s="67">
        <f t="shared" si="0"/>
        <v>13597</v>
      </c>
      <c r="J57" s="67">
        <f t="shared" si="1"/>
        <v>113</v>
      </c>
      <c r="K57" s="67">
        <f t="shared" si="2"/>
        <v>276</v>
      </c>
      <c r="M57" s="67">
        <f t="shared" si="3"/>
        <v>14127</v>
      </c>
      <c r="N57" s="67">
        <f t="shared" si="4"/>
        <v>108</v>
      </c>
      <c r="O57" s="67">
        <f t="shared" si="5"/>
        <v>348</v>
      </c>
      <c r="Q57" s="67">
        <f t="shared" si="6"/>
        <v>530</v>
      </c>
      <c r="R57" s="144">
        <f t="shared" si="7"/>
        <v>617</v>
      </c>
      <c r="S57" s="205"/>
    </row>
    <row r="58" spans="1:19" s="65" customFormat="1" ht="12">
      <c r="A58" s="64">
        <v>416</v>
      </c>
      <c r="B58" s="193">
        <v>416035044</v>
      </c>
      <c r="C58" s="194" t="s">
        <v>57</v>
      </c>
      <c r="D58" s="193">
        <v>35</v>
      </c>
      <c r="E58" s="194" t="s">
        <v>12</v>
      </c>
      <c r="F58" s="193">
        <v>44</v>
      </c>
      <c r="G58" s="194" t="s">
        <v>13</v>
      </c>
      <c r="I58" s="67">
        <f t="shared" si="0"/>
        <v>12780</v>
      </c>
      <c r="J58" s="67">
        <f t="shared" si="1"/>
        <v>1</v>
      </c>
      <c r="K58" s="67">
        <f t="shared" si="2"/>
        <v>2</v>
      </c>
      <c r="M58" s="67">
        <f t="shared" si="3"/>
        <v>12958</v>
      </c>
      <c r="N58" s="67">
        <f t="shared" si="4"/>
        <v>0</v>
      </c>
      <c r="O58" s="67">
        <f t="shared" si="5"/>
        <v>2</v>
      </c>
      <c r="Q58" s="67">
        <f t="shared" si="6"/>
        <v>178</v>
      </c>
      <c r="R58" s="144">
        <f t="shared" si="7"/>
        <v>8</v>
      </c>
      <c r="S58" s="205"/>
    </row>
    <row r="59" spans="1:19" s="65" customFormat="1" ht="12">
      <c r="A59" s="64">
        <v>416</v>
      </c>
      <c r="B59" s="193">
        <v>416035048</v>
      </c>
      <c r="C59" s="194" t="s">
        <v>57</v>
      </c>
      <c r="D59" s="193">
        <v>35</v>
      </c>
      <c r="E59" s="194" t="s">
        <v>12</v>
      </c>
      <c r="F59" s="193">
        <v>48</v>
      </c>
      <c r="G59" s="194" t="s">
        <v>224</v>
      </c>
      <c r="I59" s="67">
        <f t="shared" si="0"/>
        <v>11098.353773469309</v>
      </c>
      <c r="J59" s="67">
        <f t="shared" si="1"/>
        <v>0</v>
      </c>
      <c r="K59" s="67">
        <f t="shared" si="2"/>
        <v>0</v>
      </c>
      <c r="M59" s="67">
        <f t="shared" si="3"/>
        <v>11373.557741625926</v>
      </c>
      <c r="N59" s="67">
        <f t="shared" si="4"/>
        <v>0</v>
      </c>
      <c r="O59" s="67">
        <f t="shared" si="5"/>
        <v>0</v>
      </c>
      <c r="Q59" s="67">
        <f t="shared" si="6"/>
        <v>275.20396815661661</v>
      </c>
      <c r="R59" s="144">
        <f t="shared" si="7"/>
        <v>1</v>
      </c>
      <c r="S59" s="205"/>
    </row>
    <row r="60" spans="1:19" s="65" customFormat="1" ht="12">
      <c r="A60" s="64">
        <v>416</v>
      </c>
      <c r="B60" s="193">
        <v>416035049</v>
      </c>
      <c r="C60" s="194" t="s">
        <v>57</v>
      </c>
      <c r="D60" s="193">
        <v>35</v>
      </c>
      <c r="E60" s="194" t="s">
        <v>12</v>
      </c>
      <c r="F60" s="193">
        <v>49</v>
      </c>
      <c r="G60" s="194" t="s">
        <v>76</v>
      </c>
      <c r="I60" s="67">
        <f t="shared" si="0"/>
        <v>12835.73758161946</v>
      </c>
      <c r="J60" s="67">
        <f t="shared" si="1"/>
        <v>0</v>
      </c>
      <c r="K60" s="67">
        <f t="shared" si="2"/>
        <v>0</v>
      </c>
      <c r="M60" s="67">
        <f t="shared" si="3"/>
        <v>11519</v>
      </c>
      <c r="N60" s="67">
        <f t="shared" si="4"/>
        <v>0</v>
      </c>
      <c r="O60" s="67">
        <f t="shared" si="5"/>
        <v>0</v>
      </c>
      <c r="Q60" s="67">
        <f t="shared" si="6"/>
        <v>-1316.7375816194599</v>
      </c>
      <c r="R60" s="144">
        <f t="shared" si="7"/>
        <v>1</v>
      </c>
      <c r="S60" s="205"/>
    </row>
    <row r="61" spans="1:19" s="65" customFormat="1" ht="12">
      <c r="A61" s="64">
        <v>416</v>
      </c>
      <c r="B61" s="193">
        <v>416035073</v>
      </c>
      <c r="C61" s="194" t="s">
        <v>57</v>
      </c>
      <c r="D61" s="193">
        <v>35</v>
      </c>
      <c r="E61" s="194" t="s">
        <v>12</v>
      </c>
      <c r="F61" s="193">
        <v>73</v>
      </c>
      <c r="G61" s="194" t="s">
        <v>24</v>
      </c>
      <c r="I61" s="67">
        <f t="shared" si="0"/>
        <v>16825</v>
      </c>
      <c r="J61" s="67">
        <f t="shared" si="1"/>
        <v>1</v>
      </c>
      <c r="K61" s="67">
        <f t="shared" si="2"/>
        <v>1</v>
      </c>
      <c r="M61" s="67">
        <f t="shared" si="3"/>
        <v>12306</v>
      </c>
      <c r="N61" s="67">
        <f t="shared" si="4"/>
        <v>0</v>
      </c>
      <c r="O61" s="67">
        <f t="shared" si="5"/>
        <v>1</v>
      </c>
      <c r="Q61" s="67">
        <f t="shared" si="6"/>
        <v>-4519</v>
      </c>
      <c r="R61" s="144">
        <f t="shared" si="7"/>
        <v>3</v>
      </c>
      <c r="S61" s="205"/>
    </row>
    <row r="62" spans="1:19" s="65" customFormat="1" ht="12">
      <c r="A62" s="64">
        <v>416</v>
      </c>
      <c r="B62" s="193">
        <v>416035220</v>
      </c>
      <c r="C62" s="194" t="s">
        <v>57</v>
      </c>
      <c r="D62" s="193">
        <v>35</v>
      </c>
      <c r="E62" s="194" t="s">
        <v>12</v>
      </c>
      <c r="F62" s="193">
        <v>220</v>
      </c>
      <c r="G62" s="194" t="s">
        <v>27</v>
      </c>
      <c r="I62" s="67">
        <f t="shared" si="0"/>
        <v>11691.573738218611</v>
      </c>
      <c r="J62" s="67">
        <f t="shared" si="1"/>
        <v>0</v>
      </c>
      <c r="K62" s="67">
        <f t="shared" si="2"/>
        <v>0</v>
      </c>
      <c r="M62" s="67">
        <f t="shared" si="3"/>
        <v>16118</v>
      </c>
      <c r="N62" s="67">
        <f t="shared" si="4"/>
        <v>0</v>
      </c>
      <c r="O62" s="67">
        <f t="shared" si="5"/>
        <v>1</v>
      </c>
      <c r="Q62" s="67">
        <f t="shared" si="6"/>
        <v>4426.4262617813893</v>
      </c>
      <c r="R62" s="144">
        <f t="shared" si="7"/>
        <v>1</v>
      </c>
      <c r="S62" s="205"/>
    </row>
    <row r="63" spans="1:19" s="65" customFormat="1" ht="12">
      <c r="A63" s="64">
        <v>416</v>
      </c>
      <c r="B63" s="193">
        <v>416035244</v>
      </c>
      <c r="C63" s="194" t="s">
        <v>57</v>
      </c>
      <c r="D63" s="193">
        <v>35</v>
      </c>
      <c r="E63" s="194" t="s">
        <v>12</v>
      </c>
      <c r="F63" s="193">
        <v>244</v>
      </c>
      <c r="G63" s="194" t="s">
        <v>28</v>
      </c>
      <c r="I63" s="67">
        <f t="shared" si="0"/>
        <v>13892</v>
      </c>
      <c r="J63" s="67">
        <f t="shared" si="1"/>
        <v>3</v>
      </c>
      <c r="K63" s="67">
        <f t="shared" si="2"/>
        <v>4</v>
      </c>
      <c r="M63" s="67">
        <f t="shared" si="3"/>
        <v>13659</v>
      </c>
      <c r="N63" s="67">
        <f t="shared" si="4"/>
        <v>0</v>
      </c>
      <c r="O63" s="67">
        <f t="shared" si="5"/>
        <v>3</v>
      </c>
      <c r="Q63" s="67">
        <f t="shared" si="6"/>
        <v>-233</v>
      </c>
      <c r="R63" s="144">
        <f t="shared" si="7"/>
        <v>7</v>
      </c>
      <c r="S63" s="205"/>
    </row>
    <row r="64" spans="1:19" s="65" customFormat="1" ht="12">
      <c r="A64" s="64">
        <v>416</v>
      </c>
      <c r="B64" s="193">
        <v>416035285</v>
      </c>
      <c r="C64" s="194" t="s">
        <v>57</v>
      </c>
      <c r="D64" s="193">
        <v>35</v>
      </c>
      <c r="E64" s="194" t="s">
        <v>12</v>
      </c>
      <c r="F64" s="193">
        <v>285</v>
      </c>
      <c r="G64" s="194" t="s">
        <v>29</v>
      </c>
      <c r="I64" s="67">
        <f t="shared" si="0"/>
        <v>11260</v>
      </c>
      <c r="J64" s="67">
        <f t="shared" si="1"/>
        <v>0</v>
      </c>
      <c r="K64" s="67">
        <f t="shared" si="2"/>
        <v>0</v>
      </c>
      <c r="M64" s="67">
        <f t="shared" si="3"/>
        <v>10872</v>
      </c>
      <c r="N64" s="67">
        <f t="shared" si="4"/>
        <v>0</v>
      </c>
      <c r="O64" s="67">
        <f t="shared" si="5"/>
        <v>0</v>
      </c>
      <c r="Q64" s="67">
        <f t="shared" si="6"/>
        <v>-388</v>
      </c>
      <c r="R64" s="144">
        <f t="shared" si="7"/>
        <v>3</v>
      </c>
      <c r="S64" s="205"/>
    </row>
    <row r="65" spans="1:19" s="65" customFormat="1" ht="12">
      <c r="A65" s="64">
        <v>416</v>
      </c>
      <c r="B65" s="193">
        <v>416035307</v>
      </c>
      <c r="C65" s="194" t="s">
        <v>57</v>
      </c>
      <c r="D65" s="193">
        <v>35</v>
      </c>
      <c r="E65" s="194" t="s">
        <v>12</v>
      </c>
      <c r="F65" s="193">
        <v>307</v>
      </c>
      <c r="G65" s="194" t="s">
        <v>178</v>
      </c>
      <c r="I65" s="67">
        <f t="shared" si="0"/>
        <v>11260</v>
      </c>
      <c r="J65" s="67">
        <f t="shared" si="1"/>
        <v>0</v>
      </c>
      <c r="K65" s="67">
        <f t="shared" si="2"/>
        <v>0</v>
      </c>
      <c r="M65" s="67">
        <f t="shared" si="3"/>
        <v>9576</v>
      </c>
      <c r="N65" s="67">
        <f t="shared" si="4"/>
        <v>0</v>
      </c>
      <c r="O65" s="67">
        <f t="shared" si="5"/>
        <v>0</v>
      </c>
      <c r="Q65" s="67">
        <f t="shared" si="6"/>
        <v>-1684</v>
      </c>
      <c r="R65" s="144">
        <f t="shared" si="7"/>
        <v>1</v>
      </c>
      <c r="S65" s="205"/>
    </row>
    <row r="66" spans="1:19" s="65" customFormat="1" ht="12">
      <c r="A66" s="64">
        <v>417</v>
      </c>
      <c r="B66" s="193">
        <v>417035035</v>
      </c>
      <c r="C66" s="194" t="s">
        <v>58</v>
      </c>
      <c r="D66" s="193">
        <v>35</v>
      </c>
      <c r="E66" s="194" t="s">
        <v>12</v>
      </c>
      <c r="F66" s="193">
        <v>35</v>
      </c>
      <c r="G66" s="194" t="s">
        <v>12</v>
      </c>
      <c r="I66" s="67">
        <f t="shared" si="0"/>
        <v>13531</v>
      </c>
      <c r="J66" s="67">
        <f t="shared" si="1"/>
        <v>78</v>
      </c>
      <c r="K66" s="67">
        <f t="shared" si="2"/>
        <v>207</v>
      </c>
      <c r="M66" s="67">
        <f t="shared" si="3"/>
        <v>14236</v>
      </c>
      <c r="N66" s="67">
        <f t="shared" si="4"/>
        <v>90</v>
      </c>
      <c r="O66" s="67">
        <f t="shared" si="5"/>
        <v>220</v>
      </c>
      <c r="Q66" s="67">
        <f t="shared" si="6"/>
        <v>705</v>
      </c>
      <c r="R66" s="144">
        <f t="shared" si="7"/>
        <v>315</v>
      </c>
      <c r="S66" s="205"/>
    </row>
    <row r="67" spans="1:19" s="65" customFormat="1" ht="12">
      <c r="A67" s="64">
        <v>417</v>
      </c>
      <c r="B67" s="193">
        <v>417035044</v>
      </c>
      <c r="C67" s="194" t="s">
        <v>58</v>
      </c>
      <c r="D67" s="193">
        <v>35</v>
      </c>
      <c r="E67" s="194" t="s">
        <v>12</v>
      </c>
      <c r="F67" s="193">
        <v>44</v>
      </c>
      <c r="G67" s="194" t="s">
        <v>13</v>
      </c>
      <c r="I67" s="67">
        <f t="shared" si="0"/>
        <v>13120.546869664635</v>
      </c>
      <c r="J67" s="67">
        <f t="shared" si="1"/>
        <v>0</v>
      </c>
      <c r="K67" s="67">
        <f t="shared" si="2"/>
        <v>0</v>
      </c>
      <c r="M67" s="67">
        <f t="shared" si="3"/>
        <v>14989</v>
      </c>
      <c r="N67" s="67">
        <f t="shared" si="4"/>
        <v>0</v>
      </c>
      <c r="O67" s="67">
        <f t="shared" si="5"/>
        <v>2</v>
      </c>
      <c r="Q67" s="67">
        <f t="shared" si="6"/>
        <v>1868.4531303353651</v>
      </c>
      <c r="R67" s="144">
        <f t="shared" si="7"/>
        <v>2</v>
      </c>
      <c r="S67" s="205"/>
    </row>
    <row r="68" spans="1:19" s="65" customFormat="1" ht="12">
      <c r="A68" s="64">
        <v>417</v>
      </c>
      <c r="B68" s="193">
        <v>417035100</v>
      </c>
      <c r="C68" s="194" t="s">
        <v>58</v>
      </c>
      <c r="D68" s="193">
        <v>35</v>
      </c>
      <c r="E68" s="194" t="s">
        <v>12</v>
      </c>
      <c r="F68" s="193">
        <v>100</v>
      </c>
      <c r="G68" s="194" t="s">
        <v>60</v>
      </c>
      <c r="I68" s="67">
        <f t="shared" si="0"/>
        <v>14633</v>
      </c>
      <c r="J68" s="67">
        <f t="shared" si="1"/>
        <v>0</v>
      </c>
      <c r="K68" s="67">
        <f t="shared" si="2"/>
        <v>3</v>
      </c>
      <c r="M68" s="67">
        <f t="shared" si="3"/>
        <v>13488</v>
      </c>
      <c r="N68" s="67">
        <f t="shared" si="4"/>
        <v>0</v>
      </c>
      <c r="O68" s="67">
        <f t="shared" si="5"/>
        <v>4</v>
      </c>
      <c r="Q68" s="67">
        <f t="shared" si="6"/>
        <v>-1145</v>
      </c>
      <c r="R68" s="144">
        <f t="shared" si="7"/>
        <v>4</v>
      </c>
      <c r="S68" s="205"/>
    </row>
    <row r="69" spans="1:19" s="65" customFormat="1" ht="12">
      <c r="A69" s="64">
        <v>417</v>
      </c>
      <c r="B69" s="193">
        <v>417035133</v>
      </c>
      <c r="C69" s="194" t="s">
        <v>58</v>
      </c>
      <c r="D69" s="193">
        <v>35</v>
      </c>
      <c r="E69" s="194" t="s">
        <v>12</v>
      </c>
      <c r="F69" s="193">
        <v>133</v>
      </c>
      <c r="G69" s="194" t="s">
        <v>61</v>
      </c>
      <c r="I69" s="67">
        <f t="shared" si="0"/>
        <v>7008</v>
      </c>
      <c r="J69" s="67">
        <f t="shared" si="1"/>
        <v>0</v>
      </c>
      <c r="K69" s="67">
        <f t="shared" si="2"/>
        <v>0</v>
      </c>
      <c r="M69" s="67">
        <f t="shared" si="3"/>
        <v>9738</v>
      </c>
      <c r="N69" s="67">
        <f t="shared" si="4"/>
        <v>0</v>
      </c>
      <c r="O69" s="67">
        <f t="shared" si="5"/>
        <v>0</v>
      </c>
      <c r="Q69" s="67">
        <f t="shared" si="6"/>
        <v>2730</v>
      </c>
      <c r="R69" s="144">
        <f t="shared" si="7"/>
        <v>2</v>
      </c>
      <c r="S69" s="205"/>
    </row>
    <row r="70" spans="1:19" s="65" customFormat="1" ht="12">
      <c r="A70" s="64">
        <v>417</v>
      </c>
      <c r="B70" s="193">
        <v>417035243</v>
      </c>
      <c r="C70" s="194" t="s">
        <v>58</v>
      </c>
      <c r="D70" s="193">
        <v>35</v>
      </c>
      <c r="E70" s="194" t="s">
        <v>12</v>
      </c>
      <c r="F70" s="193">
        <v>243</v>
      </c>
      <c r="G70" s="194" t="s">
        <v>84</v>
      </c>
      <c r="I70" s="67">
        <f t="shared" si="0"/>
        <v>13081.185426445938</v>
      </c>
      <c r="J70" s="67">
        <f t="shared" si="1"/>
        <v>0</v>
      </c>
      <c r="K70" s="67">
        <f t="shared" si="2"/>
        <v>0</v>
      </c>
      <c r="M70" s="67">
        <f t="shared" si="3"/>
        <v>9952</v>
      </c>
      <c r="N70" s="67">
        <f t="shared" si="4"/>
        <v>0</v>
      </c>
      <c r="O70" s="67">
        <f t="shared" si="5"/>
        <v>0</v>
      </c>
      <c r="Q70" s="67">
        <f t="shared" si="6"/>
        <v>-3129.185426445938</v>
      </c>
      <c r="R70" s="144">
        <f t="shared" si="7"/>
        <v>1</v>
      </c>
      <c r="S70" s="205"/>
    </row>
    <row r="71" spans="1:19" s="65" customFormat="1" ht="12">
      <c r="A71" s="64">
        <v>417</v>
      </c>
      <c r="B71" s="193">
        <v>417035244</v>
      </c>
      <c r="C71" s="194" t="s">
        <v>58</v>
      </c>
      <c r="D71" s="193">
        <v>35</v>
      </c>
      <c r="E71" s="194" t="s">
        <v>12</v>
      </c>
      <c r="F71" s="193">
        <v>244</v>
      </c>
      <c r="G71" s="194" t="s">
        <v>28</v>
      </c>
      <c r="I71" s="67">
        <f t="shared" si="0"/>
        <v>12861</v>
      </c>
      <c r="J71" s="67">
        <f t="shared" si="1"/>
        <v>4</v>
      </c>
      <c r="K71" s="67">
        <f t="shared" si="2"/>
        <v>3</v>
      </c>
      <c r="M71" s="67">
        <f t="shared" si="3"/>
        <v>13157</v>
      </c>
      <c r="N71" s="67">
        <f t="shared" si="4"/>
        <v>4</v>
      </c>
      <c r="O71" s="67">
        <f t="shared" si="5"/>
        <v>2</v>
      </c>
      <c r="Q71" s="67">
        <f t="shared" si="6"/>
        <v>296</v>
      </c>
      <c r="R71" s="144">
        <f t="shared" si="7"/>
        <v>6</v>
      </c>
      <c r="S71" s="205"/>
    </row>
    <row r="72" spans="1:19" s="65" customFormat="1" ht="12">
      <c r="A72" s="64">
        <v>417</v>
      </c>
      <c r="B72" s="193">
        <v>417035258</v>
      </c>
      <c r="C72" s="194" t="s">
        <v>58</v>
      </c>
      <c r="D72" s="193">
        <v>35</v>
      </c>
      <c r="E72" s="194" t="s">
        <v>12</v>
      </c>
      <c r="F72" s="193">
        <v>258</v>
      </c>
      <c r="G72" s="194" t="s">
        <v>102</v>
      </c>
      <c r="I72" s="67">
        <f t="shared" si="0"/>
        <v>12941.452297129659</v>
      </c>
      <c r="J72" s="67">
        <f t="shared" si="1"/>
        <v>0</v>
      </c>
      <c r="K72" s="67">
        <f t="shared" si="2"/>
        <v>0</v>
      </c>
      <c r="M72" s="67">
        <f t="shared" si="3"/>
        <v>14801</v>
      </c>
      <c r="N72" s="67">
        <f t="shared" si="4"/>
        <v>0</v>
      </c>
      <c r="O72" s="67">
        <f t="shared" si="5"/>
        <v>2</v>
      </c>
      <c r="Q72" s="67">
        <f t="shared" si="6"/>
        <v>1859.5477028703408</v>
      </c>
      <c r="R72" s="144">
        <f t="shared" si="7"/>
        <v>2</v>
      </c>
      <c r="S72" s="205"/>
    </row>
    <row r="73" spans="1:19" s="65" customFormat="1" ht="12">
      <c r="A73" s="64">
        <v>417</v>
      </c>
      <c r="B73" s="193">
        <v>417035285</v>
      </c>
      <c r="C73" s="194" t="s">
        <v>58</v>
      </c>
      <c r="D73" s="193">
        <v>35</v>
      </c>
      <c r="E73" s="194" t="s">
        <v>12</v>
      </c>
      <c r="F73" s="193">
        <v>285</v>
      </c>
      <c r="G73" s="194" t="s">
        <v>29</v>
      </c>
      <c r="I73" s="67">
        <f t="shared" si="0"/>
        <v>11688.430466808875</v>
      </c>
      <c r="J73" s="67">
        <f t="shared" si="1"/>
        <v>0</v>
      </c>
      <c r="K73" s="67">
        <f t="shared" si="2"/>
        <v>0</v>
      </c>
      <c r="M73" s="67">
        <f t="shared" si="3"/>
        <v>9755</v>
      </c>
      <c r="N73" s="67">
        <f t="shared" si="4"/>
        <v>2</v>
      </c>
      <c r="O73" s="67">
        <f t="shared" si="5"/>
        <v>0</v>
      </c>
      <c r="Q73" s="67">
        <f t="shared" si="6"/>
        <v>-1933.4304668088753</v>
      </c>
      <c r="R73" s="144">
        <f t="shared" si="7"/>
        <v>3</v>
      </c>
      <c r="S73" s="205"/>
    </row>
    <row r="74" spans="1:19" s="65" customFormat="1" ht="12">
      <c r="A74" s="64">
        <v>418</v>
      </c>
      <c r="B74" s="193">
        <v>418100014</v>
      </c>
      <c r="C74" s="194" t="s">
        <v>63</v>
      </c>
      <c r="D74" s="193">
        <v>100</v>
      </c>
      <c r="E74" s="194" t="s">
        <v>60</v>
      </c>
      <c r="F74" s="193">
        <v>14</v>
      </c>
      <c r="G74" s="194" t="s">
        <v>64</v>
      </c>
      <c r="I74" s="67">
        <f t="shared" ref="I74:I137" si="8">IFERROR(VLOOKUP($B74,rates20Q4,9,FALSE),"--")</f>
        <v>9941</v>
      </c>
      <c r="J74" s="67">
        <f t="shared" ref="J74:J137" si="9">(IFERROR(VLOOKUP($B74,found20,15,FALSE),0)+
(IFERROR(VLOOKUP($B74,found20,16,FALSE),0)+
+(IFERROR(VLOOKUP($B74,found20,17,FALSE),0))))</f>
        <v>0</v>
      </c>
      <c r="K74" s="67">
        <f t="shared" ref="K74:K137" si="10">(IFERROR(VLOOKUP($B74,found20,18,FALSE),0))</f>
        <v>2</v>
      </c>
      <c r="M74" s="67">
        <f t="shared" ref="M74:M137" si="11">IFERROR(VLOOKUP($B74,rates21,8,FALSE),"--")</f>
        <v>11182</v>
      </c>
      <c r="N74" s="67">
        <f t="shared" ref="N74:N137" si="12">(IFERROR(VLOOKUP($B74,found21,12,FALSE),0)+
+(IFERROR(VLOOKUP($B74,found21,13,FALSE),0)
+(IFERROR(VLOOKUP($B74,found21,14,FALSE),0))))</f>
        <v>0</v>
      </c>
      <c r="O74" s="67">
        <f t="shared" ref="O74:O137" si="13">(IFERROR(VLOOKUP($B74,found21,15,FALSE),0))</f>
        <v>2</v>
      </c>
      <c r="Q74" s="67">
        <f t="shared" ref="Q74:Q137" si="14">IFERROR(M74-I74,"--")</f>
        <v>1241</v>
      </c>
      <c r="R74" s="144">
        <f t="shared" ref="R74:R137" si="15">IFERROR(VLOOKUP(B74,rates21,7,FALSE),"--")</f>
        <v>5</v>
      </c>
      <c r="S74" s="205"/>
    </row>
    <row r="75" spans="1:19" s="65" customFormat="1" ht="12">
      <c r="A75" s="64">
        <v>418</v>
      </c>
      <c r="B75" s="193">
        <v>418100100</v>
      </c>
      <c r="C75" s="194" t="s">
        <v>63</v>
      </c>
      <c r="D75" s="193">
        <v>100</v>
      </c>
      <c r="E75" s="194" t="s">
        <v>60</v>
      </c>
      <c r="F75" s="193">
        <v>100</v>
      </c>
      <c r="G75" s="194" t="s">
        <v>60</v>
      </c>
      <c r="I75" s="67">
        <f t="shared" si="8"/>
        <v>10363</v>
      </c>
      <c r="J75" s="67">
        <f t="shared" si="9"/>
        <v>11</v>
      </c>
      <c r="K75" s="67">
        <f t="shared" si="10"/>
        <v>98</v>
      </c>
      <c r="M75" s="67">
        <f t="shared" si="11"/>
        <v>10907</v>
      </c>
      <c r="N75" s="67">
        <f t="shared" si="12"/>
        <v>14</v>
      </c>
      <c r="O75" s="67">
        <f t="shared" si="13"/>
        <v>124</v>
      </c>
      <c r="Q75" s="67">
        <f t="shared" si="14"/>
        <v>544</v>
      </c>
      <c r="R75" s="144">
        <f t="shared" si="15"/>
        <v>350</v>
      </c>
      <c r="S75" s="205"/>
    </row>
    <row r="76" spans="1:19" s="65" customFormat="1" ht="12">
      <c r="A76" s="64">
        <v>418</v>
      </c>
      <c r="B76" s="193">
        <v>418100136</v>
      </c>
      <c r="C76" s="194" t="s">
        <v>63</v>
      </c>
      <c r="D76" s="193">
        <v>100</v>
      </c>
      <c r="E76" s="194" t="s">
        <v>60</v>
      </c>
      <c r="F76" s="193">
        <v>136</v>
      </c>
      <c r="G76" s="194" t="s">
        <v>65</v>
      </c>
      <c r="I76" s="67">
        <f t="shared" si="8"/>
        <v>9941</v>
      </c>
      <c r="J76" s="67">
        <f t="shared" si="9"/>
        <v>0</v>
      </c>
      <c r="K76" s="67">
        <f t="shared" si="10"/>
        <v>2</v>
      </c>
      <c r="M76" s="67">
        <f t="shared" si="11"/>
        <v>10147</v>
      </c>
      <c r="N76" s="67">
        <f t="shared" si="12"/>
        <v>0</v>
      </c>
      <c r="O76" s="67">
        <f t="shared" si="13"/>
        <v>3</v>
      </c>
      <c r="Q76" s="67">
        <f t="shared" si="14"/>
        <v>206</v>
      </c>
      <c r="R76" s="144">
        <f t="shared" si="15"/>
        <v>13</v>
      </c>
      <c r="S76" s="205"/>
    </row>
    <row r="77" spans="1:19" s="65" customFormat="1" ht="12">
      <c r="A77" s="64">
        <v>418</v>
      </c>
      <c r="B77" s="193">
        <v>418100139</v>
      </c>
      <c r="C77" s="194" t="s">
        <v>63</v>
      </c>
      <c r="D77" s="193">
        <v>100</v>
      </c>
      <c r="E77" s="194" t="s">
        <v>60</v>
      </c>
      <c r="F77" s="193">
        <v>139</v>
      </c>
      <c r="G77" s="194" t="s">
        <v>66</v>
      </c>
      <c r="I77" s="67">
        <f t="shared" si="8"/>
        <v>9041</v>
      </c>
      <c r="J77" s="67">
        <f t="shared" si="9"/>
        <v>0</v>
      </c>
      <c r="K77" s="67">
        <f t="shared" si="10"/>
        <v>0</v>
      </c>
      <c r="M77" s="67">
        <f t="shared" si="11"/>
        <v>10137</v>
      </c>
      <c r="N77" s="67">
        <f t="shared" si="12"/>
        <v>0</v>
      </c>
      <c r="O77" s="67">
        <f t="shared" si="13"/>
        <v>1</v>
      </c>
      <c r="Q77" s="67">
        <f t="shared" si="14"/>
        <v>1096</v>
      </c>
      <c r="R77" s="144">
        <f t="shared" si="15"/>
        <v>3</v>
      </c>
      <c r="S77" s="205"/>
    </row>
    <row r="78" spans="1:19" s="65" customFormat="1" ht="12">
      <c r="A78" s="64">
        <v>418</v>
      </c>
      <c r="B78" s="193">
        <v>418100170</v>
      </c>
      <c r="C78" s="194" t="s">
        <v>63</v>
      </c>
      <c r="D78" s="193">
        <v>100</v>
      </c>
      <c r="E78" s="194" t="s">
        <v>60</v>
      </c>
      <c r="F78" s="193">
        <v>170</v>
      </c>
      <c r="G78" s="194" t="s">
        <v>67</v>
      </c>
      <c r="I78" s="67">
        <f t="shared" si="8"/>
        <v>11410</v>
      </c>
      <c r="J78" s="67">
        <f t="shared" si="9"/>
        <v>0</v>
      </c>
      <c r="K78" s="67">
        <f t="shared" si="10"/>
        <v>1</v>
      </c>
      <c r="M78" s="67">
        <f t="shared" si="11"/>
        <v>11166</v>
      </c>
      <c r="N78" s="67">
        <f t="shared" si="12"/>
        <v>0</v>
      </c>
      <c r="O78" s="67">
        <f t="shared" si="13"/>
        <v>3</v>
      </c>
      <c r="Q78" s="67">
        <f t="shared" si="14"/>
        <v>-244</v>
      </c>
      <c r="R78" s="144">
        <f t="shared" si="15"/>
        <v>6</v>
      </c>
      <c r="S78" s="205"/>
    </row>
    <row r="79" spans="1:19" s="65" customFormat="1" ht="12">
      <c r="A79" s="64">
        <v>418</v>
      </c>
      <c r="B79" s="193">
        <v>418100185</v>
      </c>
      <c r="C79" s="194" t="s">
        <v>63</v>
      </c>
      <c r="D79" s="193">
        <v>100</v>
      </c>
      <c r="E79" s="194" t="s">
        <v>60</v>
      </c>
      <c r="F79" s="193">
        <v>185</v>
      </c>
      <c r="G79" s="194" t="s">
        <v>186</v>
      </c>
      <c r="I79" s="67">
        <f t="shared" si="8"/>
        <v>12079.893070956668</v>
      </c>
      <c r="J79" s="67">
        <f t="shared" si="9"/>
        <v>0</v>
      </c>
      <c r="K79" s="67">
        <f t="shared" si="10"/>
        <v>0</v>
      </c>
      <c r="M79" s="67">
        <f t="shared" si="11"/>
        <v>9156</v>
      </c>
      <c r="N79" s="67">
        <f t="shared" si="12"/>
        <v>0</v>
      </c>
      <c r="O79" s="67">
        <f t="shared" si="13"/>
        <v>0</v>
      </c>
      <c r="Q79" s="67">
        <f t="shared" si="14"/>
        <v>-2923.8930709566685</v>
      </c>
      <c r="R79" s="144">
        <f t="shared" si="15"/>
        <v>1</v>
      </c>
      <c r="S79" s="205"/>
    </row>
    <row r="80" spans="1:19" s="65" customFormat="1" ht="12">
      <c r="A80" s="64">
        <v>418</v>
      </c>
      <c r="B80" s="193">
        <v>418100198</v>
      </c>
      <c r="C80" s="194" t="s">
        <v>63</v>
      </c>
      <c r="D80" s="193">
        <v>100</v>
      </c>
      <c r="E80" s="194" t="s">
        <v>60</v>
      </c>
      <c r="F80" s="193">
        <v>198</v>
      </c>
      <c r="G80" s="194" t="s">
        <v>68</v>
      </c>
      <c r="I80" s="67">
        <f t="shared" si="8"/>
        <v>9549</v>
      </c>
      <c r="J80" s="67">
        <f t="shared" si="9"/>
        <v>1</v>
      </c>
      <c r="K80" s="67">
        <f t="shared" si="10"/>
        <v>3</v>
      </c>
      <c r="M80" s="67">
        <f t="shared" si="11"/>
        <v>9597</v>
      </c>
      <c r="N80" s="67">
        <f t="shared" si="12"/>
        <v>0</v>
      </c>
      <c r="O80" s="67">
        <f t="shared" si="13"/>
        <v>2</v>
      </c>
      <c r="Q80" s="67">
        <f t="shared" si="14"/>
        <v>48</v>
      </c>
      <c r="R80" s="144">
        <f t="shared" si="15"/>
        <v>15</v>
      </c>
      <c r="S80" s="205"/>
    </row>
    <row r="81" spans="1:19" s="65" customFormat="1" ht="12">
      <c r="A81" s="64">
        <v>418</v>
      </c>
      <c r="B81" s="193">
        <v>418100288</v>
      </c>
      <c r="C81" s="194" t="s">
        <v>63</v>
      </c>
      <c r="D81" s="193">
        <v>100</v>
      </c>
      <c r="E81" s="194" t="s">
        <v>60</v>
      </c>
      <c r="F81" s="193">
        <v>288</v>
      </c>
      <c r="G81" s="194" t="s">
        <v>70</v>
      </c>
      <c r="I81" s="67">
        <f t="shared" si="8"/>
        <v>9041</v>
      </c>
      <c r="J81" s="67">
        <f t="shared" si="9"/>
        <v>0</v>
      </c>
      <c r="K81" s="67">
        <f t="shared" si="10"/>
        <v>0</v>
      </c>
      <c r="M81" s="67">
        <f t="shared" si="11"/>
        <v>11771</v>
      </c>
      <c r="N81" s="67">
        <f t="shared" si="12"/>
        <v>0</v>
      </c>
      <c r="O81" s="67">
        <f t="shared" si="13"/>
        <v>2</v>
      </c>
      <c r="Q81" s="67">
        <f t="shared" si="14"/>
        <v>2730</v>
      </c>
      <c r="R81" s="144">
        <f t="shared" si="15"/>
        <v>3</v>
      </c>
      <c r="S81" s="205"/>
    </row>
    <row r="82" spans="1:19" s="65" customFormat="1" ht="12">
      <c r="A82" s="64">
        <v>419</v>
      </c>
      <c r="B82" s="193">
        <v>419035035</v>
      </c>
      <c r="C82" s="194" t="s">
        <v>74</v>
      </c>
      <c r="D82" s="193">
        <v>35</v>
      </c>
      <c r="E82" s="194" t="s">
        <v>12</v>
      </c>
      <c r="F82" s="193">
        <v>35</v>
      </c>
      <c r="G82" s="194" t="s">
        <v>12</v>
      </c>
      <c r="I82" s="67">
        <f t="shared" si="8"/>
        <v>13242</v>
      </c>
      <c r="J82" s="67">
        <f t="shared" si="9"/>
        <v>17</v>
      </c>
      <c r="K82" s="67">
        <f t="shared" si="10"/>
        <v>130</v>
      </c>
      <c r="M82" s="67">
        <f t="shared" si="11"/>
        <v>13070</v>
      </c>
      <c r="N82" s="67">
        <f t="shared" si="12"/>
        <v>12</v>
      </c>
      <c r="O82" s="67">
        <f t="shared" si="13"/>
        <v>127</v>
      </c>
      <c r="Q82" s="67">
        <f t="shared" si="14"/>
        <v>-172</v>
      </c>
      <c r="R82" s="144">
        <f t="shared" si="15"/>
        <v>204</v>
      </c>
      <c r="S82" s="205"/>
    </row>
    <row r="83" spans="1:19" s="65" customFormat="1" ht="12">
      <c r="A83" s="64">
        <v>419</v>
      </c>
      <c r="B83" s="193">
        <v>419035044</v>
      </c>
      <c r="C83" s="194" t="s">
        <v>74</v>
      </c>
      <c r="D83" s="193">
        <v>35</v>
      </c>
      <c r="E83" s="194" t="s">
        <v>12</v>
      </c>
      <c r="F83" s="193">
        <v>44</v>
      </c>
      <c r="G83" s="194" t="s">
        <v>13</v>
      </c>
      <c r="I83" s="67">
        <f t="shared" si="8"/>
        <v>13120.546869664635</v>
      </c>
      <c r="J83" s="67">
        <f t="shared" si="9"/>
        <v>0</v>
      </c>
      <c r="K83" s="67">
        <f t="shared" si="10"/>
        <v>0</v>
      </c>
      <c r="M83" s="67">
        <f t="shared" si="11"/>
        <v>12094</v>
      </c>
      <c r="N83" s="67">
        <f t="shared" si="12"/>
        <v>0</v>
      </c>
      <c r="O83" s="67">
        <f t="shared" si="13"/>
        <v>1</v>
      </c>
      <c r="Q83" s="67">
        <f t="shared" si="14"/>
        <v>-1026.5468696646349</v>
      </c>
      <c r="R83" s="144">
        <f t="shared" si="15"/>
        <v>2</v>
      </c>
      <c r="S83" s="205"/>
    </row>
    <row r="84" spans="1:19" s="65" customFormat="1" ht="12">
      <c r="A84" s="64">
        <v>419</v>
      </c>
      <c r="B84" s="193">
        <v>419035165</v>
      </c>
      <c r="C84" s="194" t="s">
        <v>74</v>
      </c>
      <c r="D84" s="193">
        <v>35</v>
      </c>
      <c r="E84" s="194" t="s">
        <v>12</v>
      </c>
      <c r="F84" s="193">
        <v>165</v>
      </c>
      <c r="G84" s="194" t="s">
        <v>18</v>
      </c>
      <c r="I84" s="67">
        <f t="shared" si="8"/>
        <v>12758.148772361686</v>
      </c>
      <c r="J84" s="67">
        <f t="shared" si="9"/>
        <v>0</v>
      </c>
      <c r="K84" s="67">
        <f t="shared" si="10"/>
        <v>0</v>
      </c>
      <c r="M84" s="67">
        <f t="shared" si="11"/>
        <v>9576</v>
      </c>
      <c r="N84" s="67">
        <f t="shared" si="12"/>
        <v>0</v>
      </c>
      <c r="O84" s="67">
        <f t="shared" si="13"/>
        <v>0</v>
      </c>
      <c r="Q84" s="67">
        <f t="shared" si="14"/>
        <v>-3182.1487723616865</v>
      </c>
      <c r="R84" s="144">
        <f t="shared" si="15"/>
        <v>2</v>
      </c>
      <c r="S84" s="205"/>
    </row>
    <row r="85" spans="1:19" s="65" customFormat="1" ht="12">
      <c r="A85" s="64">
        <v>419</v>
      </c>
      <c r="B85" s="193">
        <v>419035243</v>
      </c>
      <c r="C85" s="194" t="s">
        <v>74</v>
      </c>
      <c r="D85" s="193">
        <v>35</v>
      </c>
      <c r="E85" s="194" t="s">
        <v>12</v>
      </c>
      <c r="F85" s="193">
        <v>243</v>
      </c>
      <c r="G85" s="194" t="s">
        <v>84</v>
      </c>
      <c r="I85" s="67">
        <f t="shared" si="8"/>
        <v>14283</v>
      </c>
      <c r="J85" s="67">
        <f t="shared" si="9"/>
        <v>0</v>
      </c>
      <c r="K85" s="67">
        <f t="shared" si="10"/>
        <v>3</v>
      </c>
      <c r="M85" s="67">
        <f t="shared" si="11"/>
        <v>11985</v>
      </c>
      <c r="N85" s="67">
        <f t="shared" si="12"/>
        <v>0</v>
      </c>
      <c r="O85" s="67">
        <f t="shared" si="13"/>
        <v>1</v>
      </c>
      <c r="Q85" s="67">
        <f t="shared" si="14"/>
        <v>-2298</v>
      </c>
      <c r="R85" s="144">
        <f t="shared" si="15"/>
        <v>4</v>
      </c>
      <c r="S85" s="205"/>
    </row>
    <row r="86" spans="1:19" s="65" customFormat="1" ht="12">
      <c r="A86" s="64">
        <v>419</v>
      </c>
      <c r="B86" s="193">
        <v>419035244</v>
      </c>
      <c r="C86" s="194" t="s">
        <v>74</v>
      </c>
      <c r="D86" s="193">
        <v>35</v>
      </c>
      <c r="E86" s="194" t="s">
        <v>12</v>
      </c>
      <c r="F86" s="193">
        <v>244</v>
      </c>
      <c r="G86" s="194" t="s">
        <v>28</v>
      </c>
      <c r="I86" s="67">
        <f t="shared" si="8"/>
        <v>11244</v>
      </c>
      <c r="J86" s="67">
        <f t="shared" si="9"/>
        <v>0</v>
      </c>
      <c r="K86" s="67">
        <f t="shared" si="10"/>
        <v>2</v>
      </c>
      <c r="M86" s="67">
        <f t="shared" si="11"/>
        <v>14503</v>
      </c>
      <c r="N86" s="67">
        <f t="shared" si="12"/>
        <v>0</v>
      </c>
      <c r="O86" s="67">
        <f t="shared" si="13"/>
        <v>5</v>
      </c>
      <c r="Q86" s="67">
        <f t="shared" si="14"/>
        <v>3259</v>
      </c>
      <c r="R86" s="144">
        <f t="shared" si="15"/>
        <v>4</v>
      </c>
      <c r="S86" s="205"/>
    </row>
    <row r="87" spans="1:19" s="65" customFormat="1" ht="12">
      <c r="A87" s="64">
        <v>420</v>
      </c>
      <c r="B87" s="193">
        <v>420049010</v>
      </c>
      <c r="C87" s="194" t="s">
        <v>75</v>
      </c>
      <c r="D87" s="193">
        <v>49</v>
      </c>
      <c r="E87" s="194" t="s">
        <v>76</v>
      </c>
      <c r="F87" s="193">
        <v>10</v>
      </c>
      <c r="G87" s="194" t="s">
        <v>77</v>
      </c>
      <c r="I87" s="67">
        <f t="shared" si="8"/>
        <v>13353</v>
      </c>
      <c r="J87" s="67">
        <f t="shared" si="9"/>
        <v>1</v>
      </c>
      <c r="K87" s="67">
        <f t="shared" si="10"/>
        <v>3</v>
      </c>
      <c r="M87" s="67">
        <f t="shared" si="11"/>
        <v>14374</v>
      </c>
      <c r="N87" s="67">
        <f t="shared" si="12"/>
        <v>0</v>
      </c>
      <c r="O87" s="67">
        <f t="shared" si="13"/>
        <v>3</v>
      </c>
      <c r="Q87" s="67">
        <f t="shared" si="14"/>
        <v>1021</v>
      </c>
      <c r="R87" s="144">
        <f t="shared" si="15"/>
        <v>3</v>
      </c>
      <c r="S87" s="205"/>
    </row>
    <row r="88" spans="1:19" s="65" customFormat="1" ht="12">
      <c r="A88" s="64">
        <v>420</v>
      </c>
      <c r="B88" s="193">
        <v>420049014</v>
      </c>
      <c r="C88" s="194" t="s">
        <v>75</v>
      </c>
      <c r="D88" s="193">
        <v>49</v>
      </c>
      <c r="E88" s="194" t="s">
        <v>76</v>
      </c>
      <c r="F88" s="193">
        <v>14</v>
      </c>
      <c r="G88" s="194" t="s">
        <v>64</v>
      </c>
      <c r="I88" s="67">
        <f t="shared" si="8"/>
        <v>9870</v>
      </c>
      <c r="J88" s="67">
        <f t="shared" si="9"/>
        <v>0</v>
      </c>
      <c r="K88" s="67">
        <f t="shared" si="10"/>
        <v>0</v>
      </c>
      <c r="M88" s="67">
        <f t="shared" si="11"/>
        <v>9935</v>
      </c>
      <c r="N88" s="67">
        <f t="shared" si="12"/>
        <v>0</v>
      </c>
      <c r="O88" s="67">
        <f t="shared" si="13"/>
        <v>0</v>
      </c>
      <c r="Q88" s="67">
        <f t="shared" si="14"/>
        <v>65</v>
      </c>
      <c r="R88" s="144">
        <f t="shared" si="15"/>
        <v>1</v>
      </c>
      <c r="S88" s="205"/>
    </row>
    <row r="89" spans="1:19" s="65" customFormat="1" ht="12">
      <c r="A89" s="64">
        <v>420</v>
      </c>
      <c r="B89" s="193">
        <v>420049023</v>
      </c>
      <c r="C89" s="194" t="s">
        <v>75</v>
      </c>
      <c r="D89" s="193">
        <v>49</v>
      </c>
      <c r="E89" s="194" t="s">
        <v>76</v>
      </c>
      <c r="F89" s="193">
        <v>23</v>
      </c>
      <c r="G89" s="194" t="s">
        <v>78</v>
      </c>
      <c r="I89" s="67">
        <f t="shared" si="8"/>
        <v>4350</v>
      </c>
      <c r="J89" s="67">
        <f t="shared" si="9"/>
        <v>0</v>
      </c>
      <c r="K89" s="67">
        <f t="shared" si="10"/>
        <v>0</v>
      </c>
      <c r="M89" s="67">
        <f t="shared" si="11"/>
        <v>10075</v>
      </c>
      <c r="N89" s="67">
        <f t="shared" si="12"/>
        <v>0</v>
      </c>
      <c r="O89" s="67">
        <f t="shared" si="13"/>
        <v>0</v>
      </c>
      <c r="Q89" s="67">
        <f t="shared" si="14"/>
        <v>5725</v>
      </c>
      <c r="R89" s="144">
        <f t="shared" si="15"/>
        <v>1</v>
      </c>
      <c r="S89" s="205"/>
    </row>
    <row r="90" spans="1:19" s="65" customFormat="1" ht="12">
      <c r="A90" s="64">
        <v>420</v>
      </c>
      <c r="B90" s="193">
        <v>420049026</v>
      </c>
      <c r="C90" s="194" t="s">
        <v>75</v>
      </c>
      <c r="D90" s="193">
        <v>49</v>
      </c>
      <c r="E90" s="194" t="s">
        <v>76</v>
      </c>
      <c r="F90" s="193">
        <v>26</v>
      </c>
      <c r="G90" s="194" t="s">
        <v>79</v>
      </c>
      <c r="I90" s="67">
        <f t="shared" si="8"/>
        <v>12110</v>
      </c>
      <c r="J90" s="67">
        <f t="shared" si="9"/>
        <v>0</v>
      </c>
      <c r="K90" s="67">
        <f t="shared" si="10"/>
        <v>2</v>
      </c>
      <c r="M90" s="67">
        <f t="shared" si="11"/>
        <v>14347</v>
      </c>
      <c r="N90" s="67">
        <f t="shared" si="12"/>
        <v>0</v>
      </c>
      <c r="O90" s="67">
        <f t="shared" si="13"/>
        <v>2</v>
      </c>
      <c r="Q90" s="67">
        <f t="shared" si="14"/>
        <v>2237</v>
      </c>
      <c r="R90" s="144">
        <f t="shared" si="15"/>
        <v>2</v>
      </c>
      <c r="S90" s="205"/>
    </row>
    <row r="91" spans="1:19" s="65" customFormat="1" ht="12">
      <c r="A91" s="64">
        <v>420</v>
      </c>
      <c r="B91" s="193">
        <v>420049031</v>
      </c>
      <c r="C91" s="194" t="s">
        <v>75</v>
      </c>
      <c r="D91" s="193">
        <v>49</v>
      </c>
      <c r="E91" s="194" t="s">
        <v>76</v>
      </c>
      <c r="F91" s="193">
        <v>31</v>
      </c>
      <c r="G91" s="194" t="s">
        <v>80</v>
      </c>
      <c r="I91" s="67">
        <f t="shared" si="8"/>
        <v>9870</v>
      </c>
      <c r="J91" s="67">
        <f t="shared" si="9"/>
        <v>0</v>
      </c>
      <c r="K91" s="67">
        <f t="shared" si="10"/>
        <v>0</v>
      </c>
      <c r="M91" s="67">
        <f t="shared" si="11"/>
        <v>10128</v>
      </c>
      <c r="N91" s="67">
        <f t="shared" si="12"/>
        <v>0</v>
      </c>
      <c r="O91" s="67">
        <f t="shared" si="13"/>
        <v>0</v>
      </c>
      <c r="Q91" s="67">
        <f t="shared" si="14"/>
        <v>258</v>
      </c>
      <c r="R91" s="144">
        <f t="shared" si="15"/>
        <v>2</v>
      </c>
      <c r="S91" s="205"/>
    </row>
    <row r="92" spans="1:19" s="65" customFormat="1" ht="12">
      <c r="A92" s="64">
        <v>420</v>
      </c>
      <c r="B92" s="193">
        <v>420049035</v>
      </c>
      <c r="C92" s="194" t="s">
        <v>75</v>
      </c>
      <c r="D92" s="193">
        <v>49</v>
      </c>
      <c r="E92" s="194" t="s">
        <v>76</v>
      </c>
      <c r="F92" s="193">
        <v>35</v>
      </c>
      <c r="G92" s="194" t="s">
        <v>12</v>
      </c>
      <c r="I92" s="67">
        <f t="shared" si="8"/>
        <v>13126</v>
      </c>
      <c r="J92" s="67">
        <f t="shared" si="9"/>
        <v>0</v>
      </c>
      <c r="K92" s="67">
        <f t="shared" si="10"/>
        <v>46</v>
      </c>
      <c r="M92" s="67">
        <f t="shared" si="11"/>
        <v>13612</v>
      </c>
      <c r="N92" s="67">
        <f t="shared" si="12"/>
        <v>1</v>
      </c>
      <c r="O92" s="67">
        <f t="shared" si="13"/>
        <v>39</v>
      </c>
      <c r="Q92" s="67">
        <f t="shared" si="14"/>
        <v>486</v>
      </c>
      <c r="R92" s="144">
        <f t="shared" si="15"/>
        <v>51</v>
      </c>
      <c r="S92" s="205"/>
    </row>
    <row r="93" spans="1:19" s="65" customFormat="1" ht="12">
      <c r="A93" s="64">
        <v>420</v>
      </c>
      <c r="B93" s="193">
        <v>420049044</v>
      </c>
      <c r="C93" s="194" t="s">
        <v>75</v>
      </c>
      <c r="D93" s="193">
        <v>49</v>
      </c>
      <c r="E93" s="194" t="s">
        <v>76</v>
      </c>
      <c r="F93" s="193">
        <v>44</v>
      </c>
      <c r="G93" s="194" t="s">
        <v>13</v>
      </c>
      <c r="I93" s="67">
        <f t="shared" si="8"/>
        <v>13420</v>
      </c>
      <c r="J93" s="67">
        <f t="shared" si="9"/>
        <v>0</v>
      </c>
      <c r="K93" s="67">
        <f t="shared" si="10"/>
        <v>3</v>
      </c>
      <c r="M93" s="67">
        <f t="shared" si="11"/>
        <v>15260</v>
      </c>
      <c r="N93" s="67">
        <f t="shared" si="12"/>
        <v>0</v>
      </c>
      <c r="O93" s="67">
        <f t="shared" si="13"/>
        <v>2</v>
      </c>
      <c r="Q93" s="67">
        <f t="shared" si="14"/>
        <v>1840</v>
      </c>
      <c r="R93" s="144">
        <f t="shared" si="15"/>
        <v>2</v>
      </c>
      <c r="S93" s="205"/>
    </row>
    <row r="94" spans="1:19" s="65" customFormat="1" ht="12">
      <c r="A94" s="64">
        <v>420</v>
      </c>
      <c r="B94" s="193">
        <v>420049049</v>
      </c>
      <c r="C94" s="194" t="s">
        <v>75</v>
      </c>
      <c r="D94" s="193">
        <v>49</v>
      </c>
      <c r="E94" s="194" t="s">
        <v>76</v>
      </c>
      <c r="F94" s="193">
        <v>49</v>
      </c>
      <c r="G94" s="194" t="s">
        <v>76</v>
      </c>
      <c r="I94" s="67">
        <f t="shared" si="8"/>
        <v>13067</v>
      </c>
      <c r="J94" s="67">
        <f t="shared" si="9"/>
        <v>14</v>
      </c>
      <c r="K94" s="67">
        <f t="shared" si="10"/>
        <v>109</v>
      </c>
      <c r="M94" s="67">
        <f t="shared" si="11"/>
        <v>13164</v>
      </c>
      <c r="N94" s="67">
        <f t="shared" si="12"/>
        <v>14</v>
      </c>
      <c r="O94" s="67">
        <f t="shared" si="13"/>
        <v>114</v>
      </c>
      <c r="Q94" s="67">
        <f t="shared" si="14"/>
        <v>97</v>
      </c>
      <c r="R94" s="144">
        <f t="shared" si="15"/>
        <v>219</v>
      </c>
      <c r="S94" s="205"/>
    </row>
    <row r="95" spans="1:19" s="65" customFormat="1" ht="12">
      <c r="A95" s="64">
        <v>420</v>
      </c>
      <c r="B95" s="193">
        <v>420049057</v>
      </c>
      <c r="C95" s="194" t="s">
        <v>75</v>
      </c>
      <c r="D95" s="193">
        <v>49</v>
      </c>
      <c r="E95" s="194" t="s">
        <v>76</v>
      </c>
      <c r="F95" s="193">
        <v>57</v>
      </c>
      <c r="G95" s="194" t="s">
        <v>14</v>
      </c>
      <c r="I95" s="67">
        <f t="shared" si="8"/>
        <v>10679</v>
      </c>
      <c r="J95" s="67">
        <f t="shared" si="9"/>
        <v>0</v>
      </c>
      <c r="K95" s="67">
        <f t="shared" si="10"/>
        <v>2</v>
      </c>
      <c r="M95" s="67">
        <f t="shared" si="11"/>
        <v>10910</v>
      </c>
      <c r="N95" s="67">
        <f t="shared" si="12"/>
        <v>0</v>
      </c>
      <c r="O95" s="67">
        <f t="shared" si="13"/>
        <v>1</v>
      </c>
      <c r="Q95" s="67">
        <f t="shared" si="14"/>
        <v>231</v>
      </c>
      <c r="R95" s="144">
        <f t="shared" si="15"/>
        <v>5</v>
      </c>
      <c r="S95" s="205"/>
    </row>
    <row r="96" spans="1:19" s="65" customFormat="1" ht="12">
      <c r="A96" s="64">
        <v>420</v>
      </c>
      <c r="B96" s="193">
        <v>420049067</v>
      </c>
      <c r="C96" s="194" t="s">
        <v>75</v>
      </c>
      <c r="D96" s="193">
        <v>49</v>
      </c>
      <c r="E96" s="194" t="s">
        <v>76</v>
      </c>
      <c r="F96" s="193">
        <v>67</v>
      </c>
      <c r="G96" s="194" t="s">
        <v>242</v>
      </c>
      <c r="I96" s="67">
        <f t="shared" si="8"/>
        <v>9870</v>
      </c>
      <c r="J96" s="67">
        <f t="shared" si="9"/>
        <v>0</v>
      </c>
      <c r="K96" s="67">
        <f t="shared" si="10"/>
        <v>0</v>
      </c>
      <c r="M96" s="67">
        <f t="shared" si="11"/>
        <v>10128</v>
      </c>
      <c r="N96" s="67">
        <f t="shared" si="12"/>
        <v>0</v>
      </c>
      <c r="O96" s="67">
        <f t="shared" si="13"/>
        <v>0</v>
      </c>
      <c r="Q96" s="67">
        <f t="shared" si="14"/>
        <v>258</v>
      </c>
      <c r="R96" s="144">
        <f t="shared" si="15"/>
        <v>1</v>
      </c>
      <c r="S96" s="205"/>
    </row>
    <row r="97" spans="1:19" s="65" customFormat="1" ht="12">
      <c r="A97" s="64">
        <v>420</v>
      </c>
      <c r="B97" s="193">
        <v>420049093</v>
      </c>
      <c r="C97" s="194" t="s">
        <v>75</v>
      </c>
      <c r="D97" s="193">
        <v>49</v>
      </c>
      <c r="E97" s="194" t="s">
        <v>76</v>
      </c>
      <c r="F97" s="193">
        <v>93</v>
      </c>
      <c r="G97" s="194" t="s">
        <v>15</v>
      </c>
      <c r="I97" s="67">
        <f t="shared" si="8"/>
        <v>13079</v>
      </c>
      <c r="J97" s="67">
        <f t="shared" si="9"/>
        <v>1</v>
      </c>
      <c r="K97" s="67">
        <f t="shared" si="10"/>
        <v>16</v>
      </c>
      <c r="M97" s="67">
        <f t="shared" si="11"/>
        <v>12315</v>
      </c>
      <c r="N97" s="67">
        <f t="shared" si="12"/>
        <v>0</v>
      </c>
      <c r="O97" s="67">
        <f t="shared" si="13"/>
        <v>9</v>
      </c>
      <c r="Q97" s="67">
        <f t="shared" si="14"/>
        <v>-764</v>
      </c>
      <c r="R97" s="144">
        <f t="shared" si="15"/>
        <v>15</v>
      </c>
      <c r="S97" s="205"/>
    </row>
    <row r="98" spans="1:19" s="65" customFormat="1" ht="12">
      <c r="A98" s="64">
        <v>420</v>
      </c>
      <c r="B98" s="193">
        <v>420049155</v>
      </c>
      <c r="C98" s="194" t="s">
        <v>75</v>
      </c>
      <c r="D98" s="193">
        <v>49</v>
      </c>
      <c r="E98" s="194" t="s">
        <v>76</v>
      </c>
      <c r="F98" s="193">
        <v>155</v>
      </c>
      <c r="G98" s="194" t="s">
        <v>16</v>
      </c>
      <c r="I98" s="67">
        <f t="shared" si="8"/>
        <v>10942.185655019268</v>
      </c>
      <c r="J98" s="67">
        <f t="shared" si="9"/>
        <v>0</v>
      </c>
      <c r="K98" s="67">
        <f t="shared" si="10"/>
        <v>0</v>
      </c>
      <c r="M98" s="67">
        <f t="shared" si="11"/>
        <v>14327</v>
      </c>
      <c r="N98" s="67">
        <f t="shared" si="12"/>
        <v>0</v>
      </c>
      <c r="O98" s="67">
        <f t="shared" si="13"/>
        <v>1</v>
      </c>
      <c r="Q98" s="67">
        <f t="shared" si="14"/>
        <v>3384.8143449807321</v>
      </c>
      <c r="R98" s="144">
        <f t="shared" si="15"/>
        <v>1</v>
      </c>
      <c r="S98" s="205"/>
    </row>
    <row r="99" spans="1:19" s="65" customFormat="1" ht="12">
      <c r="A99" s="64">
        <v>420</v>
      </c>
      <c r="B99" s="193">
        <v>420049163</v>
      </c>
      <c r="C99" s="194" t="s">
        <v>75</v>
      </c>
      <c r="D99" s="193">
        <v>49</v>
      </c>
      <c r="E99" s="194" t="s">
        <v>76</v>
      </c>
      <c r="F99" s="193">
        <v>163</v>
      </c>
      <c r="G99" s="194" t="s">
        <v>17</v>
      </c>
      <c r="I99" s="67">
        <f t="shared" si="8"/>
        <v>13524.833516994266</v>
      </c>
      <c r="J99" s="67">
        <f t="shared" si="9"/>
        <v>0</v>
      </c>
      <c r="K99" s="67">
        <f t="shared" si="10"/>
        <v>0</v>
      </c>
      <c r="M99" s="67">
        <f t="shared" si="11"/>
        <v>15207</v>
      </c>
      <c r="N99" s="67">
        <f t="shared" si="12"/>
        <v>0</v>
      </c>
      <c r="O99" s="67">
        <f t="shared" si="13"/>
        <v>1</v>
      </c>
      <c r="Q99" s="67">
        <f t="shared" si="14"/>
        <v>1682.1664830057343</v>
      </c>
      <c r="R99" s="144">
        <f t="shared" si="15"/>
        <v>1</v>
      </c>
      <c r="S99" s="205"/>
    </row>
    <row r="100" spans="1:19" s="65" customFormat="1" ht="12">
      <c r="A100" s="64">
        <v>420</v>
      </c>
      <c r="B100" s="193">
        <v>420049165</v>
      </c>
      <c r="C100" s="194" t="s">
        <v>75</v>
      </c>
      <c r="D100" s="193">
        <v>49</v>
      </c>
      <c r="E100" s="194" t="s">
        <v>76</v>
      </c>
      <c r="F100" s="193">
        <v>165</v>
      </c>
      <c r="G100" s="194" t="s">
        <v>18</v>
      </c>
      <c r="I100" s="67">
        <f t="shared" si="8"/>
        <v>13248</v>
      </c>
      <c r="J100" s="67">
        <f t="shared" si="9"/>
        <v>1</v>
      </c>
      <c r="K100" s="67">
        <f t="shared" si="10"/>
        <v>7</v>
      </c>
      <c r="M100" s="67">
        <f t="shared" si="11"/>
        <v>13604</v>
      </c>
      <c r="N100" s="67">
        <f t="shared" si="12"/>
        <v>0</v>
      </c>
      <c r="O100" s="67">
        <f t="shared" si="13"/>
        <v>7</v>
      </c>
      <c r="Q100" s="67">
        <f t="shared" si="14"/>
        <v>356</v>
      </c>
      <c r="R100" s="144">
        <f t="shared" si="15"/>
        <v>10</v>
      </c>
      <c r="S100" s="205"/>
    </row>
    <row r="101" spans="1:19" s="65" customFormat="1" ht="12">
      <c r="A101" s="64">
        <v>420</v>
      </c>
      <c r="B101" s="193">
        <v>420049176</v>
      </c>
      <c r="C101" s="194" t="s">
        <v>75</v>
      </c>
      <c r="D101" s="193">
        <v>49</v>
      </c>
      <c r="E101" s="194" t="s">
        <v>76</v>
      </c>
      <c r="F101" s="193">
        <v>176</v>
      </c>
      <c r="G101" s="194" t="s">
        <v>82</v>
      </c>
      <c r="I101" s="67">
        <f t="shared" si="8"/>
        <v>10203</v>
      </c>
      <c r="J101" s="67">
        <f t="shared" si="9"/>
        <v>0</v>
      </c>
      <c r="K101" s="67">
        <f t="shared" si="10"/>
        <v>1</v>
      </c>
      <c r="M101" s="67">
        <f t="shared" si="11"/>
        <v>10009</v>
      </c>
      <c r="N101" s="67">
        <f t="shared" si="12"/>
        <v>0</v>
      </c>
      <c r="O101" s="67">
        <f t="shared" si="13"/>
        <v>1</v>
      </c>
      <c r="Q101" s="67">
        <f t="shared" si="14"/>
        <v>-194</v>
      </c>
      <c r="R101" s="144">
        <f t="shared" si="15"/>
        <v>13</v>
      </c>
      <c r="S101" s="205"/>
    </row>
    <row r="102" spans="1:19" s="65" customFormat="1" ht="12">
      <c r="A102" s="64">
        <v>420</v>
      </c>
      <c r="B102" s="193">
        <v>420049181</v>
      </c>
      <c r="C102" s="194" t="s">
        <v>75</v>
      </c>
      <c r="D102" s="193">
        <v>49</v>
      </c>
      <c r="E102" s="194" t="s">
        <v>76</v>
      </c>
      <c r="F102" s="193">
        <v>181</v>
      </c>
      <c r="G102" s="194" t="s">
        <v>83</v>
      </c>
      <c r="I102" s="67">
        <f t="shared" si="8"/>
        <v>11104</v>
      </c>
      <c r="J102" s="67">
        <f t="shared" si="9"/>
        <v>1</v>
      </c>
      <c r="K102" s="67">
        <f t="shared" si="10"/>
        <v>0</v>
      </c>
      <c r="M102" s="67">
        <f t="shared" si="11"/>
        <v>11201</v>
      </c>
      <c r="N102" s="67">
        <f t="shared" si="12"/>
        <v>1</v>
      </c>
      <c r="O102" s="67">
        <f t="shared" si="13"/>
        <v>0</v>
      </c>
      <c r="Q102" s="67">
        <f t="shared" si="14"/>
        <v>97</v>
      </c>
      <c r="R102" s="144">
        <f t="shared" si="15"/>
        <v>1</v>
      </c>
      <c r="S102" s="205"/>
    </row>
    <row r="103" spans="1:19" s="65" customFormat="1" ht="12">
      <c r="A103" s="64">
        <v>420</v>
      </c>
      <c r="B103" s="193">
        <v>420049199</v>
      </c>
      <c r="C103" s="194" t="s">
        <v>75</v>
      </c>
      <c r="D103" s="193">
        <v>49</v>
      </c>
      <c r="E103" s="194" t="s">
        <v>76</v>
      </c>
      <c r="F103" s="193">
        <v>199</v>
      </c>
      <c r="G103" s="194" t="s">
        <v>145</v>
      </c>
      <c r="I103" s="67">
        <f t="shared" si="8"/>
        <v>16104</v>
      </c>
      <c r="J103" s="67">
        <f t="shared" si="9"/>
        <v>1</v>
      </c>
      <c r="K103" s="67">
        <f t="shared" si="10"/>
        <v>2</v>
      </c>
      <c r="M103" s="67">
        <f t="shared" si="11"/>
        <v>15593</v>
      </c>
      <c r="N103" s="67">
        <f t="shared" si="12"/>
        <v>1</v>
      </c>
      <c r="O103" s="67">
        <f t="shared" si="13"/>
        <v>2</v>
      </c>
      <c r="Q103" s="67">
        <f t="shared" si="14"/>
        <v>-511</v>
      </c>
      <c r="R103" s="144">
        <f t="shared" si="15"/>
        <v>2</v>
      </c>
      <c r="S103" s="205"/>
    </row>
    <row r="104" spans="1:19" s="65" customFormat="1" ht="12">
      <c r="A104" s="64">
        <v>420</v>
      </c>
      <c r="B104" s="193">
        <v>420049243</v>
      </c>
      <c r="C104" s="194" t="s">
        <v>75</v>
      </c>
      <c r="D104" s="193">
        <v>49</v>
      </c>
      <c r="E104" s="194" t="s">
        <v>76</v>
      </c>
      <c r="F104" s="193">
        <v>243</v>
      </c>
      <c r="G104" s="194" t="s">
        <v>84</v>
      </c>
      <c r="I104" s="67">
        <f t="shared" si="8"/>
        <v>14870</v>
      </c>
      <c r="J104" s="67">
        <f t="shared" si="9"/>
        <v>0</v>
      </c>
      <c r="K104" s="67">
        <f t="shared" si="10"/>
        <v>1</v>
      </c>
      <c r="M104" s="67">
        <f t="shared" si="11"/>
        <v>11618</v>
      </c>
      <c r="N104" s="67">
        <f t="shared" si="12"/>
        <v>0</v>
      </c>
      <c r="O104" s="67">
        <f t="shared" si="13"/>
        <v>1</v>
      </c>
      <c r="Q104" s="67">
        <f t="shared" si="14"/>
        <v>-3252</v>
      </c>
      <c r="R104" s="144">
        <f t="shared" si="15"/>
        <v>4</v>
      </c>
      <c r="S104" s="205"/>
    </row>
    <row r="105" spans="1:19" s="65" customFormat="1" ht="12">
      <c r="A105" s="64">
        <v>420</v>
      </c>
      <c r="B105" s="193">
        <v>420049244</v>
      </c>
      <c r="C105" s="194" t="s">
        <v>75</v>
      </c>
      <c r="D105" s="193">
        <v>49</v>
      </c>
      <c r="E105" s="194" t="s">
        <v>76</v>
      </c>
      <c r="F105" s="193">
        <v>244</v>
      </c>
      <c r="G105" s="194" t="s">
        <v>28</v>
      </c>
      <c r="I105" s="67">
        <f t="shared" si="8"/>
        <v>9870</v>
      </c>
      <c r="J105" s="67">
        <f t="shared" si="9"/>
        <v>0</v>
      </c>
      <c r="K105" s="67">
        <f t="shared" si="10"/>
        <v>0</v>
      </c>
      <c r="M105" s="67">
        <f t="shared" si="11"/>
        <v>10031</v>
      </c>
      <c r="N105" s="67">
        <f t="shared" si="12"/>
        <v>0</v>
      </c>
      <c r="O105" s="67">
        <f t="shared" si="13"/>
        <v>0</v>
      </c>
      <c r="Q105" s="67">
        <f t="shared" si="14"/>
        <v>161</v>
      </c>
      <c r="R105" s="144">
        <f t="shared" si="15"/>
        <v>3</v>
      </c>
      <c r="S105" s="205"/>
    </row>
    <row r="106" spans="1:19" s="65" customFormat="1" ht="12">
      <c r="A106" s="64">
        <v>420</v>
      </c>
      <c r="B106" s="193">
        <v>420049248</v>
      </c>
      <c r="C106" s="194" t="s">
        <v>75</v>
      </c>
      <c r="D106" s="193">
        <v>49</v>
      </c>
      <c r="E106" s="194" t="s">
        <v>76</v>
      </c>
      <c r="F106" s="193">
        <v>248</v>
      </c>
      <c r="G106" s="194" t="s">
        <v>19</v>
      </c>
      <c r="I106" s="67">
        <f t="shared" si="8"/>
        <v>9770</v>
      </c>
      <c r="J106" s="67">
        <f t="shared" si="9"/>
        <v>0</v>
      </c>
      <c r="K106" s="67">
        <f t="shared" si="10"/>
        <v>0</v>
      </c>
      <c r="M106" s="67">
        <f t="shared" si="11"/>
        <v>10837</v>
      </c>
      <c r="N106" s="67">
        <f t="shared" si="12"/>
        <v>0</v>
      </c>
      <c r="O106" s="67">
        <f t="shared" si="13"/>
        <v>1</v>
      </c>
      <c r="Q106" s="67">
        <f t="shared" si="14"/>
        <v>1067</v>
      </c>
      <c r="R106" s="144">
        <f t="shared" si="15"/>
        <v>6</v>
      </c>
      <c r="S106" s="205"/>
    </row>
    <row r="107" spans="1:19" s="65" customFormat="1" ht="12">
      <c r="A107" s="64">
        <v>420</v>
      </c>
      <c r="B107" s="193">
        <v>420049262</v>
      </c>
      <c r="C107" s="194" t="s">
        <v>75</v>
      </c>
      <c r="D107" s="193">
        <v>49</v>
      </c>
      <c r="E107" s="194" t="s">
        <v>76</v>
      </c>
      <c r="F107" s="193">
        <v>262</v>
      </c>
      <c r="G107" s="194" t="s">
        <v>20</v>
      </c>
      <c r="I107" s="67">
        <f t="shared" si="8"/>
        <v>11379.205712709654</v>
      </c>
      <c r="J107" s="67">
        <f t="shared" si="9"/>
        <v>0</v>
      </c>
      <c r="K107" s="67">
        <f t="shared" si="10"/>
        <v>0</v>
      </c>
      <c r="M107" s="67">
        <f t="shared" si="11"/>
        <v>14984</v>
      </c>
      <c r="N107" s="67">
        <f t="shared" si="12"/>
        <v>0</v>
      </c>
      <c r="O107" s="67">
        <f t="shared" si="13"/>
        <v>1</v>
      </c>
      <c r="Q107" s="67">
        <f t="shared" si="14"/>
        <v>3604.7942872903459</v>
      </c>
      <c r="R107" s="144">
        <f t="shared" si="15"/>
        <v>1</v>
      </c>
      <c r="S107" s="205"/>
    </row>
    <row r="108" spans="1:19" s="65" customFormat="1" ht="12">
      <c r="A108" s="64">
        <v>420</v>
      </c>
      <c r="B108" s="193">
        <v>420049295</v>
      </c>
      <c r="C108" s="194" t="s">
        <v>75</v>
      </c>
      <c r="D108" s="193">
        <v>49</v>
      </c>
      <c r="E108" s="194" t="s">
        <v>76</v>
      </c>
      <c r="F108" s="193">
        <v>295</v>
      </c>
      <c r="G108" s="194" t="s">
        <v>141</v>
      </c>
      <c r="I108" s="67">
        <f t="shared" si="8"/>
        <v>10515.244450766257</v>
      </c>
      <c r="J108" s="67">
        <f t="shared" si="9"/>
        <v>0</v>
      </c>
      <c r="K108" s="67">
        <f t="shared" si="10"/>
        <v>0</v>
      </c>
      <c r="M108" s="67">
        <f t="shared" si="11"/>
        <v>14420</v>
      </c>
      <c r="N108" s="67">
        <f t="shared" si="12"/>
        <v>0</v>
      </c>
      <c r="O108" s="67">
        <f t="shared" si="13"/>
        <v>1</v>
      </c>
      <c r="Q108" s="67">
        <f t="shared" si="14"/>
        <v>3904.7555492337433</v>
      </c>
      <c r="R108" s="144">
        <f t="shared" si="15"/>
        <v>1</v>
      </c>
      <c r="S108" s="205"/>
    </row>
    <row r="109" spans="1:19" s="65" customFormat="1" ht="12">
      <c r="A109" s="64">
        <v>420</v>
      </c>
      <c r="B109" s="193">
        <v>420049314</v>
      </c>
      <c r="C109" s="194" t="s">
        <v>75</v>
      </c>
      <c r="D109" s="193">
        <v>49</v>
      </c>
      <c r="E109" s="194" t="s">
        <v>76</v>
      </c>
      <c r="F109" s="193">
        <v>314</v>
      </c>
      <c r="G109" s="194" t="s">
        <v>30</v>
      </c>
      <c r="I109" s="67">
        <f t="shared" si="8"/>
        <v>14870</v>
      </c>
      <c r="J109" s="67">
        <f t="shared" si="9"/>
        <v>0</v>
      </c>
      <c r="K109" s="67">
        <f t="shared" si="10"/>
        <v>1</v>
      </c>
      <c r="M109" s="67">
        <f t="shared" si="11"/>
        <v>14926</v>
      </c>
      <c r="N109" s="67">
        <f t="shared" si="12"/>
        <v>0</v>
      </c>
      <c r="O109" s="67">
        <f t="shared" si="13"/>
        <v>1</v>
      </c>
      <c r="Q109" s="67">
        <f t="shared" si="14"/>
        <v>56</v>
      </c>
      <c r="R109" s="144">
        <f t="shared" si="15"/>
        <v>2</v>
      </c>
      <c r="S109" s="205"/>
    </row>
    <row r="110" spans="1:19" s="65" customFormat="1" ht="12">
      <c r="A110" s="64">
        <v>420</v>
      </c>
      <c r="B110" s="193">
        <v>420049347</v>
      </c>
      <c r="C110" s="194" t="s">
        <v>75</v>
      </c>
      <c r="D110" s="193">
        <v>49</v>
      </c>
      <c r="E110" s="194" t="s">
        <v>76</v>
      </c>
      <c r="F110" s="193">
        <v>347</v>
      </c>
      <c r="G110" s="194" t="s">
        <v>86</v>
      </c>
      <c r="I110" s="67">
        <f t="shared" si="8"/>
        <v>12870</v>
      </c>
      <c r="J110" s="67">
        <f t="shared" si="9"/>
        <v>0</v>
      </c>
      <c r="K110" s="67">
        <f t="shared" si="10"/>
        <v>3</v>
      </c>
      <c r="M110" s="67">
        <f t="shared" si="11"/>
        <v>13180</v>
      </c>
      <c r="N110" s="67">
        <f t="shared" si="12"/>
        <v>0</v>
      </c>
      <c r="O110" s="67">
        <f t="shared" si="13"/>
        <v>2</v>
      </c>
      <c r="Q110" s="67">
        <f t="shared" si="14"/>
        <v>310</v>
      </c>
      <c r="R110" s="144">
        <f t="shared" si="15"/>
        <v>2</v>
      </c>
      <c r="S110" s="205"/>
    </row>
    <row r="111" spans="1:19" s="65" customFormat="1" ht="12">
      <c r="A111" s="64">
        <v>420</v>
      </c>
      <c r="B111" s="193">
        <v>420049616</v>
      </c>
      <c r="C111" s="194" t="s">
        <v>75</v>
      </c>
      <c r="D111" s="193">
        <v>49</v>
      </c>
      <c r="E111" s="194" t="s">
        <v>76</v>
      </c>
      <c r="F111" s="193">
        <v>616</v>
      </c>
      <c r="G111" s="194" t="s">
        <v>87</v>
      </c>
      <c r="I111" s="67">
        <f t="shared" si="8"/>
        <v>9870</v>
      </c>
      <c r="J111" s="67">
        <f t="shared" si="9"/>
        <v>0</v>
      </c>
      <c r="K111" s="67">
        <f t="shared" si="10"/>
        <v>0</v>
      </c>
      <c r="M111" s="67">
        <f t="shared" si="11"/>
        <v>10128</v>
      </c>
      <c r="N111" s="67">
        <f t="shared" si="12"/>
        <v>0</v>
      </c>
      <c r="O111" s="67">
        <f t="shared" si="13"/>
        <v>0</v>
      </c>
      <c r="Q111" s="67">
        <f t="shared" si="14"/>
        <v>258</v>
      </c>
      <c r="R111" s="144">
        <f t="shared" si="15"/>
        <v>1</v>
      </c>
      <c r="S111" s="205"/>
    </row>
    <row r="112" spans="1:19" s="65" customFormat="1" ht="12">
      <c r="A112" s="64">
        <v>426</v>
      </c>
      <c r="B112" s="193">
        <v>426149128</v>
      </c>
      <c r="C112" s="194" t="s">
        <v>88</v>
      </c>
      <c r="D112" s="193">
        <v>149</v>
      </c>
      <c r="E112" s="194" t="s">
        <v>81</v>
      </c>
      <c r="F112" s="193">
        <v>128</v>
      </c>
      <c r="G112" s="194" t="s">
        <v>128</v>
      </c>
      <c r="I112" s="67">
        <f t="shared" si="8"/>
        <v>12877</v>
      </c>
      <c r="J112" s="67">
        <f t="shared" si="9"/>
        <v>2</v>
      </c>
      <c r="K112" s="67">
        <f t="shared" si="10"/>
        <v>4</v>
      </c>
      <c r="M112" s="67">
        <f t="shared" si="11"/>
        <v>12019</v>
      </c>
      <c r="N112" s="67">
        <f t="shared" si="12"/>
        <v>2</v>
      </c>
      <c r="O112" s="67">
        <f t="shared" si="13"/>
        <v>8</v>
      </c>
      <c r="Q112" s="67">
        <f t="shared" si="14"/>
        <v>-858</v>
      </c>
      <c r="R112" s="144">
        <f t="shared" si="15"/>
        <v>13</v>
      </c>
      <c r="S112" s="205"/>
    </row>
    <row r="113" spans="1:19" s="65" customFormat="1" ht="12">
      <c r="A113" s="64">
        <v>426</v>
      </c>
      <c r="B113" s="193">
        <v>426149149</v>
      </c>
      <c r="C113" s="194" t="s">
        <v>88</v>
      </c>
      <c r="D113" s="193">
        <v>149</v>
      </c>
      <c r="E113" s="194" t="s">
        <v>81</v>
      </c>
      <c r="F113" s="193">
        <v>149</v>
      </c>
      <c r="G113" s="194" t="s">
        <v>81</v>
      </c>
      <c r="I113" s="67">
        <f t="shared" si="8"/>
        <v>12199</v>
      </c>
      <c r="J113" s="67">
        <f t="shared" si="9"/>
        <v>78</v>
      </c>
      <c r="K113" s="67">
        <f t="shared" si="10"/>
        <v>183</v>
      </c>
      <c r="M113" s="67">
        <f t="shared" si="11"/>
        <v>12550</v>
      </c>
      <c r="N113" s="67">
        <f t="shared" si="12"/>
        <v>78</v>
      </c>
      <c r="O113" s="67">
        <f t="shared" si="13"/>
        <v>216</v>
      </c>
      <c r="Q113" s="67">
        <f t="shared" si="14"/>
        <v>351</v>
      </c>
      <c r="R113" s="144">
        <f t="shared" si="15"/>
        <v>369</v>
      </c>
      <c r="S113" s="205"/>
    </row>
    <row r="114" spans="1:19" s="65" customFormat="1" ht="12">
      <c r="A114" s="64">
        <v>426</v>
      </c>
      <c r="B114" s="193">
        <v>426149160</v>
      </c>
      <c r="C114" s="194" t="s">
        <v>88</v>
      </c>
      <c r="D114" s="193">
        <v>149</v>
      </c>
      <c r="E114" s="194" t="s">
        <v>81</v>
      </c>
      <c r="F114" s="193">
        <v>160</v>
      </c>
      <c r="G114" s="194" t="s">
        <v>140</v>
      </c>
      <c r="I114" s="67" t="str">
        <f t="shared" si="8"/>
        <v>--</v>
      </c>
      <c r="J114" s="67">
        <f t="shared" si="9"/>
        <v>0</v>
      </c>
      <c r="K114" s="67">
        <f t="shared" si="10"/>
        <v>0</v>
      </c>
      <c r="M114" s="67">
        <f t="shared" si="11"/>
        <v>13377.211333781801</v>
      </c>
      <c r="N114" s="67">
        <f t="shared" si="12"/>
        <v>0</v>
      </c>
      <c r="O114" s="67">
        <f t="shared" si="13"/>
        <v>0</v>
      </c>
      <c r="Q114" s="67" t="str">
        <f t="shared" si="14"/>
        <v>--</v>
      </c>
      <c r="R114" s="144">
        <f t="shared" si="15"/>
        <v>1</v>
      </c>
      <c r="S114" s="205"/>
    </row>
    <row r="115" spans="1:19" s="65" customFormat="1" ht="12">
      <c r="A115" s="64">
        <v>426</v>
      </c>
      <c r="B115" s="193">
        <v>426149181</v>
      </c>
      <c r="C115" s="194" t="s">
        <v>88</v>
      </c>
      <c r="D115" s="193">
        <v>149</v>
      </c>
      <c r="E115" s="194" t="s">
        <v>81</v>
      </c>
      <c r="F115" s="193">
        <v>181</v>
      </c>
      <c r="G115" s="194" t="s">
        <v>83</v>
      </c>
      <c r="I115" s="67">
        <f t="shared" si="8"/>
        <v>10493</v>
      </c>
      <c r="J115" s="67">
        <f t="shared" si="9"/>
        <v>0</v>
      </c>
      <c r="K115" s="67">
        <f t="shared" si="10"/>
        <v>4</v>
      </c>
      <c r="M115" s="67">
        <f t="shared" si="11"/>
        <v>10344</v>
      </c>
      <c r="N115" s="67">
        <f t="shared" si="12"/>
        <v>2</v>
      </c>
      <c r="O115" s="67">
        <f t="shared" si="13"/>
        <v>4</v>
      </c>
      <c r="Q115" s="67">
        <f t="shared" si="14"/>
        <v>-149</v>
      </c>
      <c r="R115" s="144">
        <f t="shared" si="15"/>
        <v>16</v>
      </c>
      <c r="S115" s="205"/>
    </row>
    <row r="116" spans="1:19" s="65" customFormat="1" ht="12">
      <c r="A116" s="64">
        <v>426</v>
      </c>
      <c r="B116" s="193">
        <v>426149211</v>
      </c>
      <c r="C116" s="194" t="s">
        <v>88</v>
      </c>
      <c r="D116" s="193">
        <v>149</v>
      </c>
      <c r="E116" s="194" t="s">
        <v>81</v>
      </c>
      <c r="F116" s="193">
        <v>211</v>
      </c>
      <c r="G116" s="194" t="s">
        <v>91</v>
      </c>
      <c r="I116" s="67">
        <f t="shared" si="8"/>
        <v>13544</v>
      </c>
      <c r="J116" s="67">
        <f t="shared" si="9"/>
        <v>0</v>
      </c>
      <c r="K116" s="67">
        <f t="shared" si="10"/>
        <v>2</v>
      </c>
      <c r="M116" s="67">
        <f t="shared" si="11"/>
        <v>13089</v>
      </c>
      <c r="N116" s="67">
        <f t="shared" si="12"/>
        <v>0</v>
      </c>
      <c r="O116" s="67">
        <f t="shared" si="13"/>
        <v>2</v>
      </c>
      <c r="Q116" s="67">
        <f t="shared" si="14"/>
        <v>-455</v>
      </c>
      <c r="R116" s="144">
        <f t="shared" si="15"/>
        <v>1</v>
      </c>
      <c r="S116" s="205"/>
    </row>
    <row r="117" spans="1:19" s="65" customFormat="1" ht="12">
      <c r="A117" s="64">
        <v>428</v>
      </c>
      <c r="B117" s="193">
        <v>428035016</v>
      </c>
      <c r="C117" s="194" t="s">
        <v>539</v>
      </c>
      <c r="D117" s="193">
        <v>35</v>
      </c>
      <c r="E117" s="194" t="s">
        <v>12</v>
      </c>
      <c r="F117" s="193">
        <v>16</v>
      </c>
      <c r="G117" s="194" t="s">
        <v>168</v>
      </c>
      <c r="I117" s="67">
        <f t="shared" si="8"/>
        <v>12236.155870717672</v>
      </c>
      <c r="J117" s="67">
        <f t="shared" si="9"/>
        <v>0</v>
      </c>
      <c r="K117" s="67">
        <f t="shared" si="10"/>
        <v>0</v>
      </c>
      <c r="M117" s="67">
        <f t="shared" si="11"/>
        <v>10191</v>
      </c>
      <c r="N117" s="67">
        <f t="shared" si="12"/>
        <v>0</v>
      </c>
      <c r="O117" s="67">
        <f t="shared" si="13"/>
        <v>0</v>
      </c>
      <c r="Q117" s="67">
        <f t="shared" si="14"/>
        <v>-2045.1558707176719</v>
      </c>
      <c r="R117" s="144">
        <f t="shared" si="15"/>
        <v>5</v>
      </c>
      <c r="S117" s="205"/>
    </row>
    <row r="118" spans="1:19" s="65" customFormat="1" ht="12">
      <c r="A118" s="64">
        <v>428</v>
      </c>
      <c r="B118" s="193">
        <v>428035018</v>
      </c>
      <c r="C118" s="194" t="s">
        <v>539</v>
      </c>
      <c r="D118" s="193">
        <v>35</v>
      </c>
      <c r="E118" s="194" t="s">
        <v>12</v>
      </c>
      <c r="F118" s="193">
        <v>18</v>
      </c>
      <c r="G118" s="194" t="s">
        <v>169</v>
      </c>
      <c r="I118" s="67">
        <f t="shared" si="8"/>
        <v>11818.706982097145</v>
      </c>
      <c r="J118" s="67">
        <f t="shared" si="9"/>
        <v>0</v>
      </c>
      <c r="K118" s="67">
        <f t="shared" si="10"/>
        <v>0</v>
      </c>
      <c r="M118" s="67">
        <f t="shared" si="11"/>
        <v>9952</v>
      </c>
      <c r="N118" s="67">
        <f t="shared" si="12"/>
        <v>0</v>
      </c>
      <c r="O118" s="67">
        <f t="shared" si="13"/>
        <v>0</v>
      </c>
      <c r="Q118" s="67">
        <f t="shared" si="14"/>
        <v>-1866.7069820971446</v>
      </c>
      <c r="R118" s="144">
        <f t="shared" si="15"/>
        <v>1</v>
      </c>
      <c r="S118" s="205"/>
    </row>
    <row r="119" spans="1:19" s="65" customFormat="1" ht="12">
      <c r="A119" s="64">
        <v>428</v>
      </c>
      <c r="B119" s="193">
        <v>428035025</v>
      </c>
      <c r="C119" s="194" t="s">
        <v>539</v>
      </c>
      <c r="D119" s="193">
        <v>35</v>
      </c>
      <c r="E119" s="194" t="s">
        <v>12</v>
      </c>
      <c r="F119" s="193">
        <v>25</v>
      </c>
      <c r="G119" s="194" t="s">
        <v>184</v>
      </c>
      <c r="I119" s="67">
        <f t="shared" si="8"/>
        <v>10735.752154660322</v>
      </c>
      <c r="J119" s="67">
        <f t="shared" si="9"/>
        <v>0</v>
      </c>
      <c r="K119" s="67">
        <f t="shared" si="10"/>
        <v>0</v>
      </c>
      <c r="M119" s="67">
        <f t="shared" si="11"/>
        <v>10736</v>
      </c>
      <c r="N119" s="67">
        <f t="shared" si="12"/>
        <v>0</v>
      </c>
      <c r="O119" s="67">
        <f t="shared" si="13"/>
        <v>0</v>
      </c>
      <c r="Q119" s="67">
        <f t="shared" si="14"/>
        <v>0.24784533967795142</v>
      </c>
      <c r="R119" s="144">
        <f t="shared" si="15"/>
        <v>2</v>
      </c>
      <c r="S119" s="205"/>
    </row>
    <row r="120" spans="1:19" s="65" customFormat="1" ht="12">
      <c r="A120" s="64">
        <v>428</v>
      </c>
      <c r="B120" s="193">
        <v>428035035</v>
      </c>
      <c r="C120" s="194" t="s">
        <v>539</v>
      </c>
      <c r="D120" s="193">
        <v>35</v>
      </c>
      <c r="E120" s="194" t="s">
        <v>12</v>
      </c>
      <c r="F120" s="193">
        <v>35</v>
      </c>
      <c r="G120" s="194" t="s">
        <v>12</v>
      </c>
      <c r="I120" s="67">
        <f t="shared" si="8"/>
        <v>12738</v>
      </c>
      <c r="J120" s="67">
        <f t="shared" si="9"/>
        <v>104</v>
      </c>
      <c r="K120" s="67">
        <f t="shared" si="10"/>
        <v>898</v>
      </c>
      <c r="M120" s="67">
        <f t="shared" si="11"/>
        <v>13176</v>
      </c>
      <c r="N120" s="67">
        <f t="shared" si="12"/>
        <v>109</v>
      </c>
      <c r="O120" s="67">
        <f t="shared" si="13"/>
        <v>967</v>
      </c>
      <c r="Q120" s="67">
        <f t="shared" si="14"/>
        <v>438</v>
      </c>
      <c r="R120" s="144">
        <f t="shared" si="15"/>
        <v>1733</v>
      </c>
      <c r="S120" s="205"/>
    </row>
    <row r="121" spans="1:19" s="65" customFormat="1" ht="12">
      <c r="A121" s="64">
        <v>428</v>
      </c>
      <c r="B121" s="193">
        <v>428035044</v>
      </c>
      <c r="C121" s="194" t="s">
        <v>539</v>
      </c>
      <c r="D121" s="193">
        <v>35</v>
      </c>
      <c r="E121" s="194" t="s">
        <v>12</v>
      </c>
      <c r="F121" s="193">
        <v>44</v>
      </c>
      <c r="G121" s="194" t="s">
        <v>13</v>
      </c>
      <c r="I121" s="67">
        <f t="shared" si="8"/>
        <v>10011</v>
      </c>
      <c r="J121" s="67">
        <f t="shared" si="9"/>
        <v>0</v>
      </c>
      <c r="K121" s="67">
        <f t="shared" si="10"/>
        <v>1</v>
      </c>
      <c r="M121" s="67">
        <f t="shared" si="11"/>
        <v>11724</v>
      </c>
      <c r="N121" s="67">
        <f t="shared" si="12"/>
        <v>2</v>
      </c>
      <c r="O121" s="67">
        <f t="shared" si="13"/>
        <v>4</v>
      </c>
      <c r="Q121" s="67">
        <f t="shared" si="14"/>
        <v>1713</v>
      </c>
      <c r="R121" s="144">
        <f t="shared" si="15"/>
        <v>17</v>
      </c>
      <c r="S121" s="205"/>
    </row>
    <row r="122" spans="1:19" s="65" customFormat="1" ht="12">
      <c r="A122" s="64">
        <v>428</v>
      </c>
      <c r="B122" s="193">
        <v>428035049</v>
      </c>
      <c r="C122" s="194" t="s">
        <v>539</v>
      </c>
      <c r="D122" s="193">
        <v>35</v>
      </c>
      <c r="E122" s="194" t="s">
        <v>12</v>
      </c>
      <c r="F122" s="193">
        <v>49</v>
      </c>
      <c r="G122" s="194" t="s">
        <v>76</v>
      </c>
      <c r="I122" s="67">
        <f t="shared" si="8"/>
        <v>12835.73758161946</v>
      </c>
      <c r="J122" s="67">
        <f t="shared" si="9"/>
        <v>0</v>
      </c>
      <c r="K122" s="67">
        <f t="shared" si="10"/>
        <v>0</v>
      </c>
      <c r="M122" s="67">
        <f t="shared" si="11"/>
        <v>14660</v>
      </c>
      <c r="N122" s="67">
        <f t="shared" si="12"/>
        <v>0</v>
      </c>
      <c r="O122" s="67">
        <f t="shared" si="13"/>
        <v>1</v>
      </c>
      <c r="Q122" s="67">
        <f t="shared" si="14"/>
        <v>1824.2624183805401</v>
      </c>
      <c r="R122" s="144">
        <f t="shared" si="15"/>
        <v>1</v>
      </c>
      <c r="S122" s="205"/>
    </row>
    <row r="123" spans="1:19" s="65" customFormat="1" ht="12">
      <c r="A123" s="64">
        <v>428</v>
      </c>
      <c r="B123" s="193">
        <v>428035057</v>
      </c>
      <c r="C123" s="194" t="s">
        <v>539</v>
      </c>
      <c r="D123" s="193">
        <v>35</v>
      </c>
      <c r="E123" s="194" t="s">
        <v>12</v>
      </c>
      <c r="F123" s="193">
        <v>57</v>
      </c>
      <c r="G123" s="194" t="s">
        <v>14</v>
      </c>
      <c r="I123" s="67">
        <f t="shared" si="8"/>
        <v>12578</v>
      </c>
      <c r="J123" s="67">
        <f t="shared" si="9"/>
        <v>18</v>
      </c>
      <c r="K123" s="67">
        <f t="shared" si="10"/>
        <v>82</v>
      </c>
      <c r="M123" s="67">
        <f t="shared" si="11"/>
        <v>13252</v>
      </c>
      <c r="N123" s="67">
        <f t="shared" si="12"/>
        <v>23</v>
      </c>
      <c r="O123" s="67">
        <f t="shared" si="13"/>
        <v>88</v>
      </c>
      <c r="Q123" s="67">
        <f t="shared" si="14"/>
        <v>674</v>
      </c>
      <c r="R123" s="144">
        <f t="shared" si="15"/>
        <v>170</v>
      </c>
      <c r="S123" s="205"/>
    </row>
    <row r="124" spans="1:19" s="65" customFormat="1" ht="12">
      <c r="A124" s="64">
        <v>428</v>
      </c>
      <c r="B124" s="193">
        <v>428035073</v>
      </c>
      <c r="C124" s="194" t="s">
        <v>539</v>
      </c>
      <c r="D124" s="193">
        <v>35</v>
      </c>
      <c r="E124" s="194" t="s">
        <v>12</v>
      </c>
      <c r="F124" s="193">
        <v>73</v>
      </c>
      <c r="G124" s="194" t="s">
        <v>24</v>
      </c>
      <c r="I124" s="67">
        <f t="shared" si="8"/>
        <v>10646</v>
      </c>
      <c r="J124" s="67">
        <f t="shared" si="9"/>
        <v>0</v>
      </c>
      <c r="K124" s="67">
        <f t="shared" si="10"/>
        <v>1</v>
      </c>
      <c r="M124" s="67">
        <f t="shared" si="11"/>
        <v>12771</v>
      </c>
      <c r="N124" s="67">
        <f t="shared" si="12"/>
        <v>1</v>
      </c>
      <c r="O124" s="67">
        <f t="shared" si="13"/>
        <v>6</v>
      </c>
      <c r="Q124" s="67">
        <f t="shared" si="14"/>
        <v>2125</v>
      </c>
      <c r="R124" s="144">
        <f t="shared" si="15"/>
        <v>12</v>
      </c>
      <c r="S124" s="205"/>
    </row>
    <row r="125" spans="1:19" s="65" customFormat="1" ht="12">
      <c r="A125" s="64">
        <v>428</v>
      </c>
      <c r="B125" s="193">
        <v>428035088</v>
      </c>
      <c r="C125" s="194" t="s">
        <v>539</v>
      </c>
      <c r="D125" s="193">
        <v>35</v>
      </c>
      <c r="E125" s="194" t="s">
        <v>12</v>
      </c>
      <c r="F125" s="193">
        <v>88</v>
      </c>
      <c r="G125" s="194" t="s">
        <v>95</v>
      </c>
      <c r="I125" s="67">
        <f t="shared" si="8"/>
        <v>9678</v>
      </c>
      <c r="J125" s="67">
        <f t="shared" si="9"/>
        <v>0</v>
      </c>
      <c r="K125" s="67">
        <f t="shared" si="10"/>
        <v>0</v>
      </c>
      <c r="M125" s="67">
        <f t="shared" si="11"/>
        <v>13976</v>
      </c>
      <c r="N125" s="67">
        <f t="shared" si="12"/>
        <v>0</v>
      </c>
      <c r="O125" s="67">
        <f t="shared" si="13"/>
        <v>2</v>
      </c>
      <c r="Q125" s="67">
        <f t="shared" si="14"/>
        <v>4298</v>
      </c>
      <c r="R125" s="144">
        <f t="shared" si="15"/>
        <v>2</v>
      </c>
      <c r="S125" s="205"/>
    </row>
    <row r="126" spans="1:19" s="65" customFormat="1" ht="12">
      <c r="A126" s="64">
        <v>428</v>
      </c>
      <c r="B126" s="193">
        <v>428035093</v>
      </c>
      <c r="C126" s="194" t="s">
        <v>539</v>
      </c>
      <c r="D126" s="193">
        <v>35</v>
      </c>
      <c r="E126" s="194" t="s">
        <v>12</v>
      </c>
      <c r="F126" s="193">
        <v>93</v>
      </c>
      <c r="G126" s="194" t="s">
        <v>15</v>
      </c>
      <c r="I126" s="67">
        <f t="shared" si="8"/>
        <v>12765</v>
      </c>
      <c r="J126" s="67">
        <f t="shared" si="9"/>
        <v>0</v>
      </c>
      <c r="K126" s="67">
        <f t="shared" si="10"/>
        <v>2</v>
      </c>
      <c r="M126" s="67">
        <f t="shared" si="11"/>
        <v>11767</v>
      </c>
      <c r="N126" s="67">
        <f t="shared" si="12"/>
        <v>0</v>
      </c>
      <c r="O126" s="67">
        <f t="shared" si="13"/>
        <v>2</v>
      </c>
      <c r="Q126" s="67">
        <f t="shared" si="14"/>
        <v>-998</v>
      </c>
      <c r="R126" s="144">
        <f t="shared" si="15"/>
        <v>7</v>
      </c>
      <c r="S126" s="205"/>
    </row>
    <row r="127" spans="1:19" s="65" customFormat="1" ht="12">
      <c r="A127" s="64">
        <v>428</v>
      </c>
      <c r="B127" s="193">
        <v>428035099</v>
      </c>
      <c r="C127" s="194" t="s">
        <v>539</v>
      </c>
      <c r="D127" s="193">
        <v>35</v>
      </c>
      <c r="E127" s="194" t="s">
        <v>12</v>
      </c>
      <c r="F127" s="193">
        <v>99</v>
      </c>
      <c r="G127" s="194" t="s">
        <v>167</v>
      </c>
      <c r="I127" s="67">
        <f t="shared" si="8"/>
        <v>10976.480733858516</v>
      </c>
      <c r="J127" s="67">
        <f t="shared" si="9"/>
        <v>0</v>
      </c>
      <c r="K127" s="67">
        <f t="shared" si="10"/>
        <v>0</v>
      </c>
      <c r="M127" s="67">
        <f t="shared" si="11"/>
        <v>11519</v>
      </c>
      <c r="N127" s="67">
        <f t="shared" si="12"/>
        <v>0</v>
      </c>
      <c r="O127" s="67">
        <f t="shared" si="13"/>
        <v>0</v>
      </c>
      <c r="Q127" s="67">
        <f t="shared" si="14"/>
        <v>542.51926614148397</v>
      </c>
      <c r="R127" s="144">
        <f t="shared" si="15"/>
        <v>1</v>
      </c>
      <c r="S127" s="205"/>
    </row>
    <row r="128" spans="1:19" s="65" customFormat="1" ht="12">
      <c r="A128" s="64">
        <v>428</v>
      </c>
      <c r="B128" s="193">
        <v>428035133</v>
      </c>
      <c r="C128" s="194" t="s">
        <v>539</v>
      </c>
      <c r="D128" s="193">
        <v>35</v>
      </c>
      <c r="E128" s="194" t="s">
        <v>12</v>
      </c>
      <c r="F128" s="193">
        <v>133</v>
      </c>
      <c r="G128" s="194" t="s">
        <v>61</v>
      </c>
      <c r="I128" s="67">
        <f t="shared" si="8"/>
        <v>14466</v>
      </c>
      <c r="J128" s="67">
        <f t="shared" si="9"/>
        <v>0</v>
      </c>
      <c r="K128" s="67">
        <f t="shared" si="10"/>
        <v>2</v>
      </c>
      <c r="M128" s="67">
        <f t="shared" si="11"/>
        <v>14472</v>
      </c>
      <c r="N128" s="67">
        <f t="shared" si="12"/>
        <v>0</v>
      </c>
      <c r="O128" s="67">
        <f t="shared" si="13"/>
        <v>2</v>
      </c>
      <c r="Q128" s="67">
        <f t="shared" si="14"/>
        <v>6</v>
      </c>
      <c r="R128" s="144">
        <f t="shared" si="15"/>
        <v>2</v>
      </c>
      <c r="S128" s="205"/>
    </row>
    <row r="129" spans="1:19" s="65" customFormat="1" ht="12">
      <c r="A129" s="64">
        <v>428</v>
      </c>
      <c r="B129" s="193">
        <v>428035163</v>
      </c>
      <c r="C129" s="194" t="s">
        <v>539</v>
      </c>
      <c r="D129" s="193">
        <v>35</v>
      </c>
      <c r="E129" s="194" t="s">
        <v>12</v>
      </c>
      <c r="F129" s="193">
        <v>163</v>
      </c>
      <c r="G129" s="194" t="s">
        <v>17</v>
      </c>
      <c r="I129" s="67">
        <f t="shared" si="8"/>
        <v>10383</v>
      </c>
      <c r="J129" s="67">
        <f t="shared" si="9"/>
        <v>0</v>
      </c>
      <c r="K129" s="67">
        <f t="shared" si="10"/>
        <v>1</v>
      </c>
      <c r="M129" s="67">
        <f t="shared" si="11"/>
        <v>12167</v>
      </c>
      <c r="N129" s="67">
        <f t="shared" si="12"/>
        <v>0</v>
      </c>
      <c r="O129" s="67">
        <f t="shared" si="13"/>
        <v>4</v>
      </c>
      <c r="Q129" s="67">
        <f t="shared" si="14"/>
        <v>1784</v>
      </c>
      <c r="R129" s="144">
        <f t="shared" si="15"/>
        <v>10</v>
      </c>
      <c r="S129" s="205"/>
    </row>
    <row r="130" spans="1:19" s="65" customFormat="1" ht="12">
      <c r="A130" s="64">
        <v>428</v>
      </c>
      <c r="B130" s="193">
        <v>428035165</v>
      </c>
      <c r="C130" s="194" t="s">
        <v>539</v>
      </c>
      <c r="D130" s="193">
        <v>35</v>
      </c>
      <c r="E130" s="194" t="s">
        <v>12</v>
      </c>
      <c r="F130" s="193">
        <v>165</v>
      </c>
      <c r="G130" s="194" t="s">
        <v>18</v>
      </c>
      <c r="I130" s="67">
        <f t="shared" si="8"/>
        <v>12176</v>
      </c>
      <c r="J130" s="67">
        <f t="shared" si="9"/>
        <v>0</v>
      </c>
      <c r="K130" s="67">
        <f t="shared" si="10"/>
        <v>2</v>
      </c>
      <c r="M130" s="67">
        <f t="shared" si="11"/>
        <v>12117</v>
      </c>
      <c r="N130" s="67">
        <f t="shared" si="12"/>
        <v>0</v>
      </c>
      <c r="O130" s="67">
        <f t="shared" si="13"/>
        <v>1</v>
      </c>
      <c r="Q130" s="67">
        <f t="shared" si="14"/>
        <v>-59</v>
      </c>
      <c r="R130" s="144">
        <f t="shared" si="15"/>
        <v>2</v>
      </c>
      <c r="S130" s="205"/>
    </row>
    <row r="131" spans="1:19" s="65" customFormat="1" ht="12">
      <c r="A131" s="64">
        <v>428</v>
      </c>
      <c r="B131" s="193">
        <v>428035189</v>
      </c>
      <c r="C131" s="194" t="s">
        <v>539</v>
      </c>
      <c r="D131" s="193">
        <v>35</v>
      </c>
      <c r="E131" s="194" t="s">
        <v>12</v>
      </c>
      <c r="F131" s="193">
        <v>189</v>
      </c>
      <c r="G131" s="194" t="s">
        <v>25</v>
      </c>
      <c r="I131" s="67">
        <f t="shared" si="8"/>
        <v>9361</v>
      </c>
      <c r="J131" s="67">
        <f t="shared" si="9"/>
        <v>0</v>
      </c>
      <c r="K131" s="67">
        <f t="shared" si="10"/>
        <v>0</v>
      </c>
      <c r="M131" s="67">
        <f t="shared" si="11"/>
        <v>9576</v>
      </c>
      <c r="N131" s="67">
        <f t="shared" si="12"/>
        <v>0</v>
      </c>
      <c r="O131" s="67">
        <f t="shared" si="13"/>
        <v>0</v>
      </c>
      <c r="Q131" s="67">
        <f t="shared" si="14"/>
        <v>215</v>
      </c>
      <c r="R131" s="144">
        <f t="shared" si="15"/>
        <v>1</v>
      </c>
      <c r="S131" s="205"/>
    </row>
    <row r="132" spans="1:19" s="65" customFormat="1" ht="12">
      <c r="A132" s="64">
        <v>428</v>
      </c>
      <c r="B132" s="193">
        <v>428035220</v>
      </c>
      <c r="C132" s="194" t="s">
        <v>539</v>
      </c>
      <c r="D132" s="193">
        <v>35</v>
      </c>
      <c r="E132" s="194" t="s">
        <v>12</v>
      </c>
      <c r="F132" s="193">
        <v>220</v>
      </c>
      <c r="G132" s="194" t="s">
        <v>27</v>
      </c>
      <c r="I132" s="67">
        <f t="shared" si="8"/>
        <v>13275</v>
      </c>
      <c r="J132" s="67">
        <f t="shared" si="9"/>
        <v>0</v>
      </c>
      <c r="K132" s="67">
        <f t="shared" si="10"/>
        <v>2</v>
      </c>
      <c r="M132" s="67">
        <f t="shared" si="11"/>
        <v>13858</v>
      </c>
      <c r="N132" s="67">
        <f t="shared" si="12"/>
        <v>0</v>
      </c>
      <c r="O132" s="67">
        <f t="shared" si="13"/>
        <v>5</v>
      </c>
      <c r="Q132" s="67">
        <f t="shared" si="14"/>
        <v>583</v>
      </c>
      <c r="R132" s="144">
        <f t="shared" si="15"/>
        <v>6</v>
      </c>
      <c r="S132" s="205"/>
    </row>
    <row r="133" spans="1:19" s="65" customFormat="1" ht="12">
      <c r="A133" s="64">
        <v>428</v>
      </c>
      <c r="B133" s="193">
        <v>428035243</v>
      </c>
      <c r="C133" s="194" t="s">
        <v>539</v>
      </c>
      <c r="D133" s="193">
        <v>35</v>
      </c>
      <c r="E133" s="194" t="s">
        <v>12</v>
      </c>
      <c r="F133" s="193">
        <v>243</v>
      </c>
      <c r="G133" s="194" t="s">
        <v>84</v>
      </c>
      <c r="I133" s="67">
        <f t="shared" si="8"/>
        <v>13656</v>
      </c>
      <c r="J133" s="67">
        <f t="shared" si="9"/>
        <v>0</v>
      </c>
      <c r="K133" s="67">
        <f t="shared" si="10"/>
        <v>4</v>
      </c>
      <c r="M133" s="67">
        <f t="shared" si="11"/>
        <v>13156</v>
      </c>
      <c r="N133" s="67">
        <f t="shared" si="12"/>
        <v>0</v>
      </c>
      <c r="O133" s="67">
        <f t="shared" si="13"/>
        <v>3</v>
      </c>
      <c r="Q133" s="67">
        <f t="shared" si="14"/>
        <v>-500</v>
      </c>
      <c r="R133" s="144">
        <f t="shared" si="15"/>
        <v>5</v>
      </c>
      <c r="S133" s="205"/>
    </row>
    <row r="134" spans="1:19" s="65" customFormat="1" ht="12">
      <c r="A134" s="64">
        <v>428</v>
      </c>
      <c r="B134" s="193">
        <v>428035244</v>
      </c>
      <c r="C134" s="194" t="s">
        <v>539</v>
      </c>
      <c r="D134" s="193">
        <v>35</v>
      </c>
      <c r="E134" s="194" t="s">
        <v>12</v>
      </c>
      <c r="F134" s="193">
        <v>244</v>
      </c>
      <c r="G134" s="194" t="s">
        <v>28</v>
      </c>
      <c r="I134" s="67">
        <f t="shared" si="8"/>
        <v>11701</v>
      </c>
      <c r="J134" s="67">
        <f t="shared" si="9"/>
        <v>1</v>
      </c>
      <c r="K134" s="67">
        <f t="shared" si="10"/>
        <v>6</v>
      </c>
      <c r="M134" s="67">
        <f t="shared" si="11"/>
        <v>11257</v>
      </c>
      <c r="N134" s="67">
        <f t="shared" si="12"/>
        <v>0</v>
      </c>
      <c r="O134" s="67">
        <f t="shared" si="13"/>
        <v>4</v>
      </c>
      <c r="Q134" s="67">
        <f t="shared" si="14"/>
        <v>-444</v>
      </c>
      <c r="R134" s="144">
        <f t="shared" si="15"/>
        <v>14</v>
      </c>
      <c r="S134" s="205"/>
    </row>
    <row r="135" spans="1:19" s="65" customFormat="1" ht="12">
      <c r="A135" s="64">
        <v>428</v>
      </c>
      <c r="B135" s="193">
        <v>428035248</v>
      </c>
      <c r="C135" s="194" t="s">
        <v>539</v>
      </c>
      <c r="D135" s="193">
        <v>35</v>
      </c>
      <c r="E135" s="194" t="s">
        <v>12</v>
      </c>
      <c r="F135" s="193">
        <v>248</v>
      </c>
      <c r="G135" s="194" t="s">
        <v>19</v>
      </c>
      <c r="I135" s="67">
        <f t="shared" si="8"/>
        <v>12364</v>
      </c>
      <c r="J135" s="67">
        <f t="shared" si="9"/>
        <v>0</v>
      </c>
      <c r="K135" s="67">
        <f t="shared" si="10"/>
        <v>10</v>
      </c>
      <c r="M135" s="67">
        <f t="shared" si="11"/>
        <v>13732</v>
      </c>
      <c r="N135" s="67">
        <f t="shared" si="12"/>
        <v>3</v>
      </c>
      <c r="O135" s="67">
        <f t="shared" si="13"/>
        <v>16</v>
      </c>
      <c r="Q135" s="67">
        <f t="shared" si="14"/>
        <v>1368</v>
      </c>
      <c r="R135" s="144">
        <f t="shared" si="15"/>
        <v>24</v>
      </c>
      <c r="S135" s="205"/>
    </row>
    <row r="136" spans="1:19" s="65" customFormat="1" ht="12">
      <c r="A136" s="64">
        <v>428</v>
      </c>
      <c r="B136" s="193">
        <v>428035262</v>
      </c>
      <c r="C136" s="194" t="s">
        <v>539</v>
      </c>
      <c r="D136" s="193">
        <v>35</v>
      </c>
      <c r="E136" s="194" t="s">
        <v>12</v>
      </c>
      <c r="F136" s="193">
        <v>262</v>
      </c>
      <c r="G136" s="194" t="s">
        <v>20</v>
      </c>
      <c r="I136" s="67">
        <f t="shared" si="8"/>
        <v>11379.205712709654</v>
      </c>
      <c r="J136" s="67">
        <f t="shared" si="9"/>
        <v>0</v>
      </c>
      <c r="K136" s="67">
        <f t="shared" si="10"/>
        <v>0</v>
      </c>
      <c r="M136" s="67">
        <f t="shared" si="11"/>
        <v>9764</v>
      </c>
      <c r="N136" s="67">
        <f t="shared" si="12"/>
        <v>0</v>
      </c>
      <c r="O136" s="67">
        <f t="shared" si="13"/>
        <v>0</v>
      </c>
      <c r="Q136" s="67">
        <f t="shared" si="14"/>
        <v>-1615.2057127096541</v>
      </c>
      <c r="R136" s="144">
        <f t="shared" si="15"/>
        <v>3</v>
      </c>
      <c r="S136" s="205"/>
    </row>
    <row r="137" spans="1:19" s="65" customFormat="1" ht="12">
      <c r="A137" s="64">
        <v>428</v>
      </c>
      <c r="B137" s="193">
        <v>428035274</v>
      </c>
      <c r="C137" s="194" t="s">
        <v>539</v>
      </c>
      <c r="D137" s="193">
        <v>35</v>
      </c>
      <c r="E137" s="194" t="s">
        <v>12</v>
      </c>
      <c r="F137" s="193">
        <v>274</v>
      </c>
      <c r="G137" s="194" t="s">
        <v>62</v>
      </c>
      <c r="I137" s="67">
        <f t="shared" si="8"/>
        <v>13084.368871016801</v>
      </c>
      <c r="J137" s="67">
        <f t="shared" si="9"/>
        <v>0</v>
      </c>
      <c r="K137" s="67">
        <f t="shared" si="10"/>
        <v>0</v>
      </c>
      <c r="M137" s="67">
        <f t="shared" si="11"/>
        <v>14503</v>
      </c>
      <c r="N137" s="67">
        <f t="shared" si="12"/>
        <v>0</v>
      </c>
      <c r="O137" s="67">
        <f t="shared" si="13"/>
        <v>1</v>
      </c>
      <c r="Q137" s="67">
        <f t="shared" si="14"/>
        <v>1418.6311289831992</v>
      </c>
      <c r="R137" s="144">
        <f t="shared" si="15"/>
        <v>1</v>
      </c>
      <c r="S137" s="205"/>
    </row>
    <row r="138" spans="1:19" s="65" customFormat="1" ht="12">
      <c r="A138" s="64">
        <v>428</v>
      </c>
      <c r="B138" s="193">
        <v>428035285</v>
      </c>
      <c r="C138" s="194" t="s">
        <v>539</v>
      </c>
      <c r="D138" s="193">
        <v>35</v>
      </c>
      <c r="E138" s="194" t="s">
        <v>12</v>
      </c>
      <c r="F138" s="193">
        <v>285</v>
      </c>
      <c r="G138" s="194" t="s">
        <v>29</v>
      </c>
      <c r="I138" s="67">
        <f t="shared" ref="I138:I201" si="16">IFERROR(VLOOKUP($B138,rates20Q4,9,FALSE),"--")</f>
        <v>11688.430466808875</v>
      </c>
      <c r="J138" s="67">
        <f t="shared" ref="J138:J201" si="17">(IFERROR(VLOOKUP($B138,found20,15,FALSE),0)+
(IFERROR(VLOOKUP($B138,found20,16,FALSE),0)+
+(IFERROR(VLOOKUP($B138,found20,17,FALSE),0))))</f>
        <v>0</v>
      </c>
      <c r="K138" s="67">
        <f t="shared" ref="K138:K201" si="18">(IFERROR(VLOOKUP($B138,found20,18,FALSE),0))</f>
        <v>0</v>
      </c>
      <c r="M138" s="67">
        <f t="shared" ref="M138:M201" si="19">IFERROR(VLOOKUP($B138,rates21,8,FALSE),"--")</f>
        <v>11519</v>
      </c>
      <c r="N138" s="67">
        <f t="shared" ref="N138:N201" si="20">(IFERROR(VLOOKUP($B138,found21,12,FALSE),0)+
+(IFERROR(VLOOKUP($B138,found21,13,FALSE),0)
+(IFERROR(VLOOKUP($B138,found21,14,FALSE),0))))</f>
        <v>0</v>
      </c>
      <c r="O138" s="67">
        <f t="shared" ref="O138:O201" si="21">(IFERROR(VLOOKUP($B138,found21,15,FALSE),0))</f>
        <v>0</v>
      </c>
      <c r="Q138" s="67">
        <f t="shared" ref="Q138:Q201" si="22">IFERROR(M138-I138,"--")</f>
        <v>-169.43046680887528</v>
      </c>
      <c r="R138" s="144">
        <f t="shared" ref="R138:R201" si="23">IFERROR(VLOOKUP(B138,rates21,7,FALSE),"--")</f>
        <v>1</v>
      </c>
      <c r="S138" s="205"/>
    </row>
    <row r="139" spans="1:19" s="65" customFormat="1" ht="12">
      <c r="A139" s="64">
        <v>428</v>
      </c>
      <c r="B139" s="193">
        <v>428035293</v>
      </c>
      <c r="C139" s="194" t="s">
        <v>539</v>
      </c>
      <c r="D139" s="193">
        <v>35</v>
      </c>
      <c r="E139" s="194" t="s">
        <v>12</v>
      </c>
      <c r="F139" s="193">
        <v>293</v>
      </c>
      <c r="G139" s="194" t="s">
        <v>177</v>
      </c>
      <c r="I139" s="67">
        <f t="shared" si="16"/>
        <v>12430.019406017627</v>
      </c>
      <c r="J139" s="67">
        <f t="shared" si="17"/>
        <v>0</v>
      </c>
      <c r="K139" s="67">
        <f t="shared" si="18"/>
        <v>0</v>
      </c>
      <c r="M139" s="67">
        <f t="shared" si="19"/>
        <v>15107</v>
      </c>
      <c r="N139" s="67">
        <f t="shared" si="20"/>
        <v>0</v>
      </c>
      <c r="O139" s="67">
        <f t="shared" si="21"/>
        <v>5</v>
      </c>
      <c r="Q139" s="67">
        <f t="shared" si="22"/>
        <v>2676.9805939823727</v>
      </c>
      <c r="R139" s="144">
        <f t="shared" si="23"/>
        <v>5</v>
      </c>
      <c r="S139" s="205"/>
    </row>
    <row r="140" spans="1:19" s="65" customFormat="1" ht="12">
      <c r="A140" s="64">
        <v>428</v>
      </c>
      <c r="B140" s="193">
        <v>428035305</v>
      </c>
      <c r="C140" s="194" t="s">
        <v>539</v>
      </c>
      <c r="D140" s="193">
        <v>35</v>
      </c>
      <c r="E140" s="194" t="s">
        <v>12</v>
      </c>
      <c r="F140" s="193">
        <v>305</v>
      </c>
      <c r="G140" s="194" t="s">
        <v>228</v>
      </c>
      <c r="I140" s="67">
        <f t="shared" si="16"/>
        <v>10864.468084310676</v>
      </c>
      <c r="J140" s="67">
        <f t="shared" si="17"/>
        <v>0</v>
      </c>
      <c r="K140" s="67">
        <f t="shared" si="18"/>
        <v>0</v>
      </c>
      <c r="M140" s="67">
        <f t="shared" si="19"/>
        <v>9952</v>
      </c>
      <c r="N140" s="67">
        <f t="shared" si="20"/>
        <v>0</v>
      </c>
      <c r="O140" s="67">
        <f t="shared" si="21"/>
        <v>0</v>
      </c>
      <c r="Q140" s="67">
        <f t="shared" si="22"/>
        <v>-912.4680843106762</v>
      </c>
      <c r="R140" s="144">
        <f t="shared" si="23"/>
        <v>1</v>
      </c>
      <c r="S140" s="205"/>
    </row>
    <row r="141" spans="1:19" s="65" customFormat="1" ht="12">
      <c r="A141" s="64">
        <v>428</v>
      </c>
      <c r="B141" s="193">
        <v>428035307</v>
      </c>
      <c r="C141" s="194" t="s">
        <v>539</v>
      </c>
      <c r="D141" s="193">
        <v>35</v>
      </c>
      <c r="E141" s="194" t="s">
        <v>12</v>
      </c>
      <c r="F141" s="193">
        <v>307</v>
      </c>
      <c r="G141" s="194" t="s">
        <v>178</v>
      </c>
      <c r="I141" s="67">
        <f t="shared" si="16"/>
        <v>10709.427148722187</v>
      </c>
      <c r="J141" s="67">
        <f t="shared" si="17"/>
        <v>0</v>
      </c>
      <c r="K141" s="67">
        <f t="shared" si="18"/>
        <v>0</v>
      </c>
      <c r="M141" s="67">
        <f t="shared" si="19"/>
        <v>12743</v>
      </c>
      <c r="N141" s="67">
        <f t="shared" si="20"/>
        <v>0</v>
      </c>
      <c r="O141" s="67">
        <f t="shared" si="21"/>
        <v>2</v>
      </c>
      <c r="Q141" s="67">
        <f t="shared" si="22"/>
        <v>2033.5728512778132</v>
      </c>
      <c r="R141" s="144">
        <f t="shared" si="23"/>
        <v>3</v>
      </c>
      <c r="S141" s="205"/>
    </row>
    <row r="142" spans="1:19" s="65" customFormat="1" ht="12">
      <c r="A142" s="64">
        <v>428</v>
      </c>
      <c r="B142" s="193">
        <v>428035336</v>
      </c>
      <c r="C142" s="194" t="s">
        <v>539</v>
      </c>
      <c r="D142" s="193">
        <v>35</v>
      </c>
      <c r="E142" s="194" t="s">
        <v>12</v>
      </c>
      <c r="F142" s="193">
        <v>336</v>
      </c>
      <c r="G142" s="194" t="s">
        <v>31</v>
      </c>
      <c r="I142" s="67">
        <f t="shared" si="16"/>
        <v>9678</v>
      </c>
      <c r="J142" s="67">
        <f t="shared" si="17"/>
        <v>0</v>
      </c>
      <c r="K142" s="67">
        <f t="shared" si="18"/>
        <v>0</v>
      </c>
      <c r="M142" s="67">
        <f t="shared" si="19"/>
        <v>9952</v>
      </c>
      <c r="N142" s="67">
        <f t="shared" si="20"/>
        <v>0</v>
      </c>
      <c r="O142" s="67">
        <f t="shared" si="21"/>
        <v>0</v>
      </c>
      <c r="Q142" s="67">
        <f t="shared" si="22"/>
        <v>274</v>
      </c>
      <c r="R142" s="144">
        <f t="shared" si="23"/>
        <v>2</v>
      </c>
      <c r="S142" s="205"/>
    </row>
    <row r="143" spans="1:19" s="65" customFormat="1" ht="12">
      <c r="A143" s="64">
        <v>428</v>
      </c>
      <c r="B143" s="193">
        <v>428035346</v>
      </c>
      <c r="C143" s="194" t="s">
        <v>539</v>
      </c>
      <c r="D143" s="193">
        <v>35</v>
      </c>
      <c r="E143" s="194" t="s">
        <v>12</v>
      </c>
      <c r="F143" s="193">
        <v>346</v>
      </c>
      <c r="G143" s="194" t="s">
        <v>22</v>
      </c>
      <c r="I143" s="67">
        <f t="shared" si="16"/>
        <v>13803</v>
      </c>
      <c r="J143" s="67">
        <f t="shared" si="17"/>
        <v>3</v>
      </c>
      <c r="K143" s="67">
        <f t="shared" si="18"/>
        <v>5</v>
      </c>
      <c r="M143" s="67">
        <f t="shared" si="19"/>
        <v>12510</v>
      </c>
      <c r="N143" s="67">
        <f t="shared" si="20"/>
        <v>3</v>
      </c>
      <c r="O143" s="67">
        <f t="shared" si="21"/>
        <v>3</v>
      </c>
      <c r="Q143" s="67">
        <f t="shared" si="22"/>
        <v>-1293</v>
      </c>
      <c r="R143" s="144">
        <f t="shared" si="23"/>
        <v>8</v>
      </c>
      <c r="S143" s="205"/>
    </row>
    <row r="144" spans="1:19" s="65" customFormat="1" ht="12">
      <c r="A144" s="64">
        <v>429</v>
      </c>
      <c r="B144" s="193">
        <v>429163030</v>
      </c>
      <c r="C144" s="194" t="s">
        <v>97</v>
      </c>
      <c r="D144" s="193">
        <v>163</v>
      </c>
      <c r="E144" s="194" t="s">
        <v>17</v>
      </c>
      <c r="F144" s="193">
        <v>30</v>
      </c>
      <c r="G144" s="194" t="s">
        <v>98</v>
      </c>
      <c r="I144" s="67">
        <f t="shared" si="16"/>
        <v>14134</v>
      </c>
      <c r="J144" s="67">
        <f t="shared" si="17"/>
        <v>0</v>
      </c>
      <c r="K144" s="67">
        <f t="shared" si="18"/>
        <v>7</v>
      </c>
      <c r="M144" s="67">
        <f t="shared" si="19"/>
        <v>14194</v>
      </c>
      <c r="N144" s="67">
        <f t="shared" si="20"/>
        <v>0</v>
      </c>
      <c r="O144" s="67">
        <f t="shared" si="21"/>
        <v>6</v>
      </c>
      <c r="Q144" s="67">
        <f t="shared" si="22"/>
        <v>60</v>
      </c>
      <c r="R144" s="144">
        <f t="shared" si="23"/>
        <v>3</v>
      </c>
      <c r="S144" s="205"/>
    </row>
    <row r="145" spans="1:19" s="65" customFormat="1" ht="12">
      <c r="A145" s="64">
        <v>429</v>
      </c>
      <c r="B145" s="193">
        <v>429163057</v>
      </c>
      <c r="C145" s="194" t="s">
        <v>97</v>
      </c>
      <c r="D145" s="193">
        <v>163</v>
      </c>
      <c r="E145" s="194" t="s">
        <v>17</v>
      </c>
      <c r="F145" s="193">
        <v>57</v>
      </c>
      <c r="G145" s="194" t="s">
        <v>14</v>
      </c>
      <c r="I145" s="67">
        <f t="shared" si="16"/>
        <v>15755</v>
      </c>
      <c r="J145" s="67">
        <f t="shared" si="17"/>
        <v>1</v>
      </c>
      <c r="K145" s="67">
        <f t="shared" si="18"/>
        <v>1</v>
      </c>
      <c r="M145" s="67">
        <f t="shared" si="19"/>
        <v>17342</v>
      </c>
      <c r="N145" s="67">
        <f t="shared" si="20"/>
        <v>1</v>
      </c>
      <c r="O145" s="67">
        <f t="shared" si="21"/>
        <v>1</v>
      </c>
      <c r="Q145" s="67">
        <f t="shared" si="22"/>
        <v>1587</v>
      </c>
      <c r="R145" s="144">
        <f t="shared" si="23"/>
        <v>1</v>
      </c>
      <c r="S145" s="205"/>
    </row>
    <row r="146" spans="1:19" s="65" customFormat="1" ht="12">
      <c r="A146" s="64">
        <v>429</v>
      </c>
      <c r="B146" s="193">
        <v>429163071</v>
      </c>
      <c r="C146" s="194" t="s">
        <v>97</v>
      </c>
      <c r="D146" s="193">
        <v>163</v>
      </c>
      <c r="E146" s="194" t="s">
        <v>17</v>
      </c>
      <c r="F146" s="193">
        <v>71</v>
      </c>
      <c r="G146" s="194" t="s">
        <v>225</v>
      </c>
      <c r="I146" s="67" t="str">
        <f t="shared" si="16"/>
        <v>--</v>
      </c>
      <c r="J146" s="67">
        <f t="shared" si="17"/>
        <v>0</v>
      </c>
      <c r="K146" s="67">
        <f t="shared" si="18"/>
        <v>0</v>
      </c>
      <c r="M146" s="67">
        <f t="shared" si="19"/>
        <v>10716.489239161645</v>
      </c>
      <c r="N146" s="67">
        <f t="shared" si="20"/>
        <v>0</v>
      </c>
      <c r="O146" s="67">
        <f t="shared" si="21"/>
        <v>0</v>
      </c>
      <c r="Q146" s="67" t="str">
        <f t="shared" si="22"/>
        <v>--</v>
      </c>
      <c r="R146" s="144">
        <f t="shared" si="23"/>
        <v>1</v>
      </c>
      <c r="S146" s="205"/>
    </row>
    <row r="147" spans="1:19" s="65" customFormat="1" ht="12">
      <c r="A147" s="64">
        <v>429</v>
      </c>
      <c r="B147" s="193">
        <v>429163163</v>
      </c>
      <c r="C147" s="194" t="s">
        <v>97</v>
      </c>
      <c r="D147" s="193">
        <v>163</v>
      </c>
      <c r="E147" s="194" t="s">
        <v>17</v>
      </c>
      <c r="F147" s="193">
        <v>163</v>
      </c>
      <c r="G147" s="194" t="s">
        <v>17</v>
      </c>
      <c r="I147" s="67">
        <f t="shared" si="16"/>
        <v>12681</v>
      </c>
      <c r="J147" s="67">
        <f t="shared" si="17"/>
        <v>268</v>
      </c>
      <c r="K147" s="67">
        <f t="shared" si="18"/>
        <v>842</v>
      </c>
      <c r="M147" s="67">
        <f t="shared" si="19"/>
        <v>12835</v>
      </c>
      <c r="N147" s="67">
        <f t="shared" si="20"/>
        <v>222</v>
      </c>
      <c r="O147" s="67">
        <f t="shared" si="21"/>
        <v>944</v>
      </c>
      <c r="Q147" s="67">
        <f t="shared" si="22"/>
        <v>154</v>
      </c>
      <c r="R147" s="144">
        <f t="shared" si="23"/>
        <v>1532</v>
      </c>
      <c r="S147" s="205"/>
    </row>
    <row r="148" spans="1:19" s="65" customFormat="1" ht="12">
      <c r="A148" s="64">
        <v>429</v>
      </c>
      <c r="B148" s="193">
        <v>429163164</v>
      </c>
      <c r="C148" s="194" t="s">
        <v>97</v>
      </c>
      <c r="D148" s="193">
        <v>163</v>
      </c>
      <c r="E148" s="194" t="s">
        <v>17</v>
      </c>
      <c r="F148" s="193">
        <v>164</v>
      </c>
      <c r="G148" s="194" t="s">
        <v>99</v>
      </c>
      <c r="I148" s="67">
        <f t="shared" si="16"/>
        <v>15145</v>
      </c>
      <c r="J148" s="67">
        <f t="shared" si="17"/>
        <v>0</v>
      </c>
      <c r="K148" s="67">
        <f t="shared" si="18"/>
        <v>1</v>
      </c>
      <c r="M148" s="67">
        <f t="shared" si="19"/>
        <v>14638</v>
      </c>
      <c r="N148" s="67">
        <f t="shared" si="20"/>
        <v>0</v>
      </c>
      <c r="O148" s="67">
        <f t="shared" si="21"/>
        <v>1</v>
      </c>
      <c r="Q148" s="67">
        <f t="shared" si="22"/>
        <v>-507</v>
      </c>
      <c r="R148" s="144">
        <f t="shared" si="23"/>
        <v>1</v>
      </c>
      <c r="S148" s="205"/>
    </row>
    <row r="149" spans="1:19" s="65" customFormat="1" ht="12">
      <c r="A149" s="64">
        <v>429</v>
      </c>
      <c r="B149" s="193">
        <v>429163165</v>
      </c>
      <c r="C149" s="194" t="s">
        <v>97</v>
      </c>
      <c r="D149" s="193">
        <v>163</v>
      </c>
      <c r="E149" s="194" t="s">
        <v>17</v>
      </c>
      <c r="F149" s="193">
        <v>165</v>
      </c>
      <c r="G149" s="194" t="s">
        <v>18</v>
      </c>
      <c r="I149" s="67">
        <f t="shared" si="16"/>
        <v>12758.148772361686</v>
      </c>
      <c r="J149" s="67">
        <f t="shared" si="17"/>
        <v>0</v>
      </c>
      <c r="K149" s="67">
        <f t="shared" si="18"/>
        <v>0</v>
      </c>
      <c r="M149" s="67">
        <f t="shared" si="19"/>
        <v>14614</v>
      </c>
      <c r="N149" s="67">
        <f t="shared" si="20"/>
        <v>0</v>
      </c>
      <c r="O149" s="67">
        <f t="shared" si="21"/>
        <v>2</v>
      </c>
      <c r="Q149" s="67">
        <f t="shared" si="22"/>
        <v>1855.8512276383135</v>
      </c>
      <c r="R149" s="144">
        <f t="shared" si="23"/>
        <v>2</v>
      </c>
      <c r="S149" s="205"/>
    </row>
    <row r="150" spans="1:19" s="65" customFormat="1" ht="12">
      <c r="A150" s="64">
        <v>429</v>
      </c>
      <c r="B150" s="193">
        <v>429163168</v>
      </c>
      <c r="C150" s="194" t="s">
        <v>97</v>
      </c>
      <c r="D150" s="193">
        <v>163</v>
      </c>
      <c r="E150" s="194" t="s">
        <v>17</v>
      </c>
      <c r="F150" s="193">
        <v>168</v>
      </c>
      <c r="G150" s="194" t="s">
        <v>100</v>
      </c>
      <c r="I150" s="67">
        <f t="shared" si="16"/>
        <v>10556</v>
      </c>
      <c r="J150" s="67">
        <f t="shared" si="17"/>
        <v>0</v>
      </c>
      <c r="K150" s="67">
        <f t="shared" si="18"/>
        <v>0</v>
      </c>
      <c r="M150" s="67">
        <f t="shared" si="19"/>
        <v>10766</v>
      </c>
      <c r="N150" s="67">
        <f t="shared" si="20"/>
        <v>0</v>
      </c>
      <c r="O150" s="67">
        <f t="shared" si="21"/>
        <v>0</v>
      </c>
      <c r="Q150" s="67">
        <f t="shared" si="22"/>
        <v>210</v>
      </c>
      <c r="R150" s="144">
        <f t="shared" si="23"/>
        <v>2</v>
      </c>
      <c r="S150" s="205"/>
    </row>
    <row r="151" spans="1:19" s="65" customFormat="1" ht="12">
      <c r="A151" s="64">
        <v>429</v>
      </c>
      <c r="B151" s="193">
        <v>429163181</v>
      </c>
      <c r="C151" s="194" t="s">
        <v>97</v>
      </c>
      <c r="D151" s="193">
        <v>163</v>
      </c>
      <c r="E151" s="194" t="s">
        <v>17</v>
      </c>
      <c r="F151" s="193">
        <v>181</v>
      </c>
      <c r="G151" s="194" t="s">
        <v>83</v>
      </c>
      <c r="I151" s="67">
        <f t="shared" si="16"/>
        <v>12072.515470674136</v>
      </c>
      <c r="J151" s="67">
        <f t="shared" si="17"/>
        <v>0</v>
      </c>
      <c r="K151" s="67">
        <f t="shared" si="18"/>
        <v>0</v>
      </c>
      <c r="M151" s="67">
        <f t="shared" si="19"/>
        <v>10451</v>
      </c>
      <c r="N151" s="67">
        <f t="shared" si="20"/>
        <v>1</v>
      </c>
      <c r="O151" s="67">
        <f t="shared" si="21"/>
        <v>0</v>
      </c>
      <c r="Q151" s="67">
        <f t="shared" si="22"/>
        <v>-1621.5154706741359</v>
      </c>
      <c r="R151" s="144">
        <f t="shared" si="23"/>
        <v>1</v>
      </c>
      <c r="S151" s="205"/>
    </row>
    <row r="152" spans="1:19" s="65" customFormat="1" ht="12">
      <c r="A152" s="64">
        <v>429</v>
      </c>
      <c r="B152" s="193">
        <v>429163229</v>
      </c>
      <c r="C152" s="194" t="s">
        <v>97</v>
      </c>
      <c r="D152" s="193">
        <v>163</v>
      </c>
      <c r="E152" s="194" t="s">
        <v>17</v>
      </c>
      <c r="F152" s="193">
        <v>229</v>
      </c>
      <c r="G152" s="194" t="s">
        <v>101</v>
      </c>
      <c r="I152" s="67">
        <f t="shared" si="16"/>
        <v>13144</v>
      </c>
      <c r="J152" s="67">
        <f t="shared" si="17"/>
        <v>1</v>
      </c>
      <c r="K152" s="67">
        <f t="shared" si="18"/>
        <v>9</v>
      </c>
      <c r="M152" s="67">
        <f t="shared" si="19"/>
        <v>13241</v>
      </c>
      <c r="N152" s="67">
        <f t="shared" si="20"/>
        <v>0</v>
      </c>
      <c r="O152" s="67">
        <f t="shared" si="21"/>
        <v>9</v>
      </c>
      <c r="Q152" s="67">
        <f t="shared" si="22"/>
        <v>97</v>
      </c>
      <c r="R152" s="144">
        <f t="shared" si="23"/>
        <v>11</v>
      </c>
      <c r="S152" s="205"/>
    </row>
    <row r="153" spans="1:19" s="65" customFormat="1" ht="12">
      <c r="A153" s="64">
        <v>429</v>
      </c>
      <c r="B153" s="193">
        <v>429163248</v>
      </c>
      <c r="C153" s="194" t="s">
        <v>97</v>
      </c>
      <c r="D153" s="193">
        <v>163</v>
      </c>
      <c r="E153" s="194" t="s">
        <v>17</v>
      </c>
      <c r="F153" s="193">
        <v>248</v>
      </c>
      <c r="G153" s="194" t="s">
        <v>19</v>
      </c>
      <c r="I153" s="67">
        <f t="shared" si="16"/>
        <v>11793</v>
      </c>
      <c r="J153" s="67">
        <f t="shared" si="17"/>
        <v>1</v>
      </c>
      <c r="K153" s="67">
        <f t="shared" si="18"/>
        <v>2</v>
      </c>
      <c r="M153" s="67">
        <f t="shared" si="19"/>
        <v>12178</v>
      </c>
      <c r="N153" s="67">
        <f t="shared" si="20"/>
        <v>1</v>
      </c>
      <c r="O153" s="67">
        <f t="shared" si="21"/>
        <v>2</v>
      </c>
      <c r="Q153" s="67">
        <f t="shared" si="22"/>
        <v>385</v>
      </c>
      <c r="R153" s="144">
        <f t="shared" si="23"/>
        <v>6</v>
      </c>
      <c r="S153" s="205"/>
    </row>
    <row r="154" spans="1:19" s="65" customFormat="1" ht="12">
      <c r="A154" s="64">
        <v>429</v>
      </c>
      <c r="B154" s="193">
        <v>429163258</v>
      </c>
      <c r="C154" s="194" t="s">
        <v>97</v>
      </c>
      <c r="D154" s="193">
        <v>163</v>
      </c>
      <c r="E154" s="194" t="s">
        <v>17</v>
      </c>
      <c r="F154" s="193">
        <v>258</v>
      </c>
      <c r="G154" s="194" t="s">
        <v>102</v>
      </c>
      <c r="I154" s="67">
        <f t="shared" si="16"/>
        <v>14037</v>
      </c>
      <c r="J154" s="67">
        <f t="shared" si="17"/>
        <v>2</v>
      </c>
      <c r="K154" s="67">
        <f t="shared" si="18"/>
        <v>11</v>
      </c>
      <c r="M154" s="67">
        <f t="shared" si="19"/>
        <v>13656</v>
      </c>
      <c r="N154" s="67">
        <f t="shared" si="20"/>
        <v>2</v>
      </c>
      <c r="O154" s="67">
        <f t="shared" si="21"/>
        <v>11</v>
      </c>
      <c r="Q154" s="67">
        <f t="shared" si="22"/>
        <v>-381</v>
      </c>
      <c r="R154" s="144">
        <f t="shared" si="23"/>
        <v>16</v>
      </c>
      <c r="S154" s="205"/>
    </row>
    <row r="155" spans="1:19" s="65" customFormat="1" ht="12">
      <c r="A155" s="64">
        <v>429</v>
      </c>
      <c r="B155" s="193">
        <v>429163262</v>
      </c>
      <c r="C155" s="194" t="s">
        <v>97</v>
      </c>
      <c r="D155" s="193">
        <v>163</v>
      </c>
      <c r="E155" s="194" t="s">
        <v>17</v>
      </c>
      <c r="F155" s="193">
        <v>262</v>
      </c>
      <c r="G155" s="194" t="s">
        <v>20</v>
      </c>
      <c r="I155" s="67">
        <f t="shared" si="16"/>
        <v>11315</v>
      </c>
      <c r="J155" s="67">
        <f t="shared" si="17"/>
        <v>1</v>
      </c>
      <c r="K155" s="67">
        <f t="shared" si="18"/>
        <v>2</v>
      </c>
      <c r="M155" s="67">
        <f t="shared" si="19"/>
        <v>10859</v>
      </c>
      <c r="N155" s="67">
        <f t="shared" si="20"/>
        <v>1</v>
      </c>
      <c r="O155" s="67">
        <f t="shared" si="21"/>
        <v>1</v>
      </c>
      <c r="Q155" s="67">
        <f t="shared" si="22"/>
        <v>-456</v>
      </c>
      <c r="R155" s="144">
        <f t="shared" si="23"/>
        <v>6</v>
      </c>
      <c r="S155" s="205"/>
    </row>
    <row r="156" spans="1:19" s="65" customFormat="1" ht="12">
      <c r="A156" s="64">
        <v>429</v>
      </c>
      <c r="B156" s="193">
        <v>429163291</v>
      </c>
      <c r="C156" s="194" t="s">
        <v>97</v>
      </c>
      <c r="D156" s="193">
        <v>163</v>
      </c>
      <c r="E156" s="194" t="s">
        <v>17</v>
      </c>
      <c r="F156" s="193">
        <v>291</v>
      </c>
      <c r="G156" s="194" t="s">
        <v>103</v>
      </c>
      <c r="I156" s="67">
        <f t="shared" si="16"/>
        <v>13181</v>
      </c>
      <c r="J156" s="67">
        <f t="shared" si="17"/>
        <v>2</v>
      </c>
      <c r="K156" s="67">
        <f t="shared" si="18"/>
        <v>4</v>
      </c>
      <c r="M156" s="67">
        <f t="shared" si="19"/>
        <v>11841</v>
      </c>
      <c r="N156" s="67">
        <f t="shared" si="20"/>
        <v>0</v>
      </c>
      <c r="O156" s="67">
        <f t="shared" si="21"/>
        <v>2</v>
      </c>
      <c r="Q156" s="67">
        <f t="shared" si="22"/>
        <v>-1340</v>
      </c>
      <c r="R156" s="144">
        <f t="shared" si="23"/>
        <v>3</v>
      </c>
      <c r="S156" s="205"/>
    </row>
    <row r="157" spans="1:19" s="65" customFormat="1" ht="12">
      <c r="A157" s="64">
        <v>429</v>
      </c>
      <c r="B157" s="193">
        <v>429163773</v>
      </c>
      <c r="C157" s="194" t="s">
        <v>97</v>
      </c>
      <c r="D157" s="193">
        <v>163</v>
      </c>
      <c r="E157" s="194" t="s">
        <v>17</v>
      </c>
      <c r="F157" s="193">
        <v>773</v>
      </c>
      <c r="G157" s="194" t="s">
        <v>256</v>
      </c>
      <c r="I157" s="67">
        <f t="shared" si="16"/>
        <v>11065.433448835471</v>
      </c>
      <c r="J157" s="67">
        <f t="shared" si="17"/>
        <v>0</v>
      </c>
      <c r="K157" s="67">
        <f t="shared" si="18"/>
        <v>0</v>
      </c>
      <c r="M157" s="67">
        <f t="shared" si="19"/>
        <v>12960</v>
      </c>
      <c r="N157" s="67">
        <f t="shared" si="20"/>
        <v>0</v>
      </c>
      <c r="O157" s="67">
        <f t="shared" si="21"/>
        <v>1</v>
      </c>
      <c r="Q157" s="67">
        <f t="shared" si="22"/>
        <v>1894.5665511645293</v>
      </c>
      <c r="R157" s="144">
        <f t="shared" si="23"/>
        <v>1</v>
      </c>
      <c r="S157" s="205"/>
    </row>
    <row r="158" spans="1:19" s="65" customFormat="1" ht="12">
      <c r="A158" s="64">
        <v>430</v>
      </c>
      <c r="B158" s="193">
        <v>430170009</v>
      </c>
      <c r="C158" s="194" t="s">
        <v>105</v>
      </c>
      <c r="D158" s="193">
        <v>170</v>
      </c>
      <c r="E158" s="194" t="s">
        <v>67</v>
      </c>
      <c r="F158" s="193">
        <v>9</v>
      </c>
      <c r="G158" s="194" t="s">
        <v>89</v>
      </c>
      <c r="I158" s="67">
        <f t="shared" si="16"/>
        <v>10921</v>
      </c>
      <c r="J158" s="67">
        <f t="shared" si="17"/>
        <v>0</v>
      </c>
      <c r="K158" s="67">
        <f t="shared" si="18"/>
        <v>0</v>
      </c>
      <c r="M158" s="67">
        <f t="shared" si="19"/>
        <v>11049</v>
      </c>
      <c r="N158" s="67">
        <f t="shared" si="20"/>
        <v>0</v>
      </c>
      <c r="O158" s="67">
        <f t="shared" si="21"/>
        <v>0</v>
      </c>
      <c r="Q158" s="67">
        <f t="shared" si="22"/>
        <v>128</v>
      </c>
      <c r="R158" s="144">
        <f t="shared" si="23"/>
        <v>1</v>
      </c>
      <c r="S158" s="205"/>
    </row>
    <row r="159" spans="1:19" s="65" customFormat="1" ht="12">
      <c r="A159" s="64">
        <v>430</v>
      </c>
      <c r="B159" s="193">
        <v>430170014</v>
      </c>
      <c r="C159" s="194" t="s">
        <v>105</v>
      </c>
      <c r="D159" s="193">
        <v>170</v>
      </c>
      <c r="E159" s="194" t="s">
        <v>67</v>
      </c>
      <c r="F159" s="193">
        <v>14</v>
      </c>
      <c r="G159" s="194" t="s">
        <v>64</v>
      </c>
      <c r="I159" s="67">
        <f t="shared" si="16"/>
        <v>10921</v>
      </c>
      <c r="J159" s="67">
        <f t="shared" si="17"/>
        <v>0</v>
      </c>
      <c r="K159" s="67">
        <f t="shared" si="18"/>
        <v>0</v>
      </c>
      <c r="M159" s="67">
        <f t="shared" si="19"/>
        <v>11049</v>
      </c>
      <c r="N159" s="67">
        <f t="shared" si="20"/>
        <v>0</v>
      </c>
      <c r="O159" s="67">
        <f t="shared" si="21"/>
        <v>0</v>
      </c>
      <c r="Q159" s="67">
        <f t="shared" si="22"/>
        <v>128</v>
      </c>
      <c r="R159" s="144">
        <f t="shared" si="23"/>
        <v>4</v>
      </c>
      <c r="S159" s="205"/>
    </row>
    <row r="160" spans="1:19" s="65" customFormat="1" ht="12">
      <c r="A160" s="64">
        <v>430</v>
      </c>
      <c r="B160" s="193">
        <v>430170017</v>
      </c>
      <c r="C160" s="194" t="s">
        <v>105</v>
      </c>
      <c r="D160" s="193">
        <v>170</v>
      </c>
      <c r="E160" s="194" t="s">
        <v>67</v>
      </c>
      <c r="F160" s="193">
        <v>17</v>
      </c>
      <c r="G160" s="194" t="s">
        <v>161</v>
      </c>
      <c r="I160" s="67">
        <f t="shared" si="16"/>
        <v>10730.931535531907</v>
      </c>
      <c r="J160" s="67">
        <f t="shared" si="17"/>
        <v>0</v>
      </c>
      <c r="K160" s="67">
        <f t="shared" si="18"/>
        <v>0</v>
      </c>
      <c r="M160" s="67">
        <f t="shared" si="19"/>
        <v>11049</v>
      </c>
      <c r="N160" s="67">
        <f t="shared" si="20"/>
        <v>0</v>
      </c>
      <c r="O160" s="67">
        <f t="shared" si="21"/>
        <v>0</v>
      </c>
      <c r="Q160" s="67">
        <f t="shared" si="22"/>
        <v>318.06846446809323</v>
      </c>
      <c r="R160" s="144">
        <f t="shared" si="23"/>
        <v>1</v>
      </c>
      <c r="S160" s="205"/>
    </row>
    <row r="161" spans="1:19" s="65" customFormat="1" ht="12">
      <c r="A161" s="64">
        <v>430</v>
      </c>
      <c r="B161" s="193">
        <v>430170025</v>
      </c>
      <c r="C161" s="194" t="s">
        <v>105</v>
      </c>
      <c r="D161" s="193">
        <v>170</v>
      </c>
      <c r="E161" s="194" t="s">
        <v>67</v>
      </c>
      <c r="F161" s="193">
        <v>25</v>
      </c>
      <c r="G161" s="194" t="s">
        <v>184</v>
      </c>
      <c r="I161" s="67">
        <f t="shared" si="16"/>
        <v>11130</v>
      </c>
      <c r="J161" s="67">
        <f t="shared" si="17"/>
        <v>1</v>
      </c>
      <c r="K161" s="67">
        <f t="shared" si="18"/>
        <v>0</v>
      </c>
      <c r="M161" s="67">
        <f t="shared" si="19"/>
        <v>10430</v>
      </c>
      <c r="N161" s="67">
        <f t="shared" si="20"/>
        <v>0</v>
      </c>
      <c r="O161" s="67">
        <f t="shared" si="21"/>
        <v>0</v>
      </c>
      <c r="Q161" s="67">
        <f t="shared" si="22"/>
        <v>-700</v>
      </c>
      <c r="R161" s="144">
        <f t="shared" si="23"/>
        <v>3</v>
      </c>
      <c r="S161" s="205"/>
    </row>
    <row r="162" spans="1:19" s="65" customFormat="1" ht="12">
      <c r="A162" s="64">
        <v>430</v>
      </c>
      <c r="B162" s="193">
        <v>430170040</v>
      </c>
      <c r="C162" s="194" t="s">
        <v>105</v>
      </c>
      <c r="D162" s="193">
        <v>170</v>
      </c>
      <c r="E162" s="194" t="s">
        <v>67</v>
      </c>
      <c r="F162" s="193">
        <v>40</v>
      </c>
      <c r="G162" s="194" t="s">
        <v>92</v>
      </c>
      <c r="I162" s="67" t="str">
        <f t="shared" si="16"/>
        <v>--</v>
      </c>
      <c r="J162" s="67">
        <f t="shared" si="17"/>
        <v>0</v>
      </c>
      <c r="K162" s="67">
        <f t="shared" si="18"/>
        <v>0</v>
      </c>
      <c r="M162" s="67">
        <f t="shared" si="19"/>
        <v>11339.378843972818</v>
      </c>
      <c r="N162" s="67">
        <f t="shared" si="20"/>
        <v>0</v>
      </c>
      <c r="O162" s="67">
        <f t="shared" si="21"/>
        <v>0</v>
      </c>
      <c r="Q162" s="67" t="str">
        <f t="shared" si="22"/>
        <v>--</v>
      </c>
      <c r="R162" s="144">
        <f t="shared" si="23"/>
        <v>1</v>
      </c>
      <c r="S162" s="205"/>
    </row>
    <row r="163" spans="1:19" s="65" customFormat="1" ht="12">
      <c r="A163" s="64">
        <v>430</v>
      </c>
      <c r="B163" s="193">
        <v>430170064</v>
      </c>
      <c r="C163" s="194" t="s">
        <v>105</v>
      </c>
      <c r="D163" s="193">
        <v>170</v>
      </c>
      <c r="E163" s="194" t="s">
        <v>67</v>
      </c>
      <c r="F163" s="193">
        <v>64</v>
      </c>
      <c r="G163" s="194" t="s">
        <v>107</v>
      </c>
      <c r="I163" s="67">
        <f t="shared" si="16"/>
        <v>10205</v>
      </c>
      <c r="J163" s="67">
        <f t="shared" si="17"/>
        <v>3</v>
      </c>
      <c r="K163" s="67">
        <f t="shared" si="18"/>
        <v>4</v>
      </c>
      <c r="M163" s="67">
        <f t="shared" si="19"/>
        <v>10587</v>
      </c>
      <c r="N163" s="67">
        <f t="shared" si="20"/>
        <v>4</v>
      </c>
      <c r="O163" s="67">
        <f t="shared" si="21"/>
        <v>7</v>
      </c>
      <c r="Q163" s="67">
        <f t="shared" si="22"/>
        <v>382</v>
      </c>
      <c r="R163" s="144">
        <f t="shared" si="23"/>
        <v>86</v>
      </c>
      <c r="S163" s="205"/>
    </row>
    <row r="164" spans="1:19" s="65" customFormat="1" ht="12">
      <c r="A164" s="64">
        <v>430</v>
      </c>
      <c r="B164" s="193">
        <v>430170100</v>
      </c>
      <c r="C164" s="194" t="s">
        <v>105</v>
      </c>
      <c r="D164" s="193">
        <v>170</v>
      </c>
      <c r="E164" s="194" t="s">
        <v>67</v>
      </c>
      <c r="F164" s="193">
        <v>100</v>
      </c>
      <c r="G164" s="194" t="s">
        <v>60</v>
      </c>
      <c r="I164" s="67">
        <f t="shared" si="16"/>
        <v>10214</v>
      </c>
      <c r="J164" s="67">
        <f t="shared" si="17"/>
        <v>0</v>
      </c>
      <c r="K164" s="67">
        <f t="shared" si="18"/>
        <v>0</v>
      </c>
      <c r="M164" s="67">
        <f t="shared" si="19"/>
        <v>10335</v>
      </c>
      <c r="N164" s="67">
        <f t="shared" si="20"/>
        <v>0</v>
      </c>
      <c r="O164" s="67">
        <f t="shared" si="21"/>
        <v>0</v>
      </c>
      <c r="Q164" s="67">
        <f t="shared" si="22"/>
        <v>121</v>
      </c>
      <c r="R164" s="144">
        <f t="shared" si="23"/>
        <v>10</v>
      </c>
      <c r="S164" s="205"/>
    </row>
    <row r="165" spans="1:19" s="65" customFormat="1" ht="12">
      <c r="A165" s="64">
        <v>430</v>
      </c>
      <c r="B165" s="193">
        <v>430170101</v>
      </c>
      <c r="C165" s="194" t="s">
        <v>105</v>
      </c>
      <c r="D165" s="193">
        <v>170</v>
      </c>
      <c r="E165" s="194" t="s">
        <v>67</v>
      </c>
      <c r="F165" s="193">
        <v>101</v>
      </c>
      <c r="G165" s="194" t="s">
        <v>108</v>
      </c>
      <c r="I165" s="67">
        <f t="shared" si="16"/>
        <v>10702.113255628905</v>
      </c>
      <c r="J165" s="67">
        <f t="shared" si="17"/>
        <v>0</v>
      </c>
      <c r="K165" s="67">
        <f t="shared" si="18"/>
        <v>0</v>
      </c>
      <c r="M165" s="67">
        <f t="shared" si="19"/>
        <v>11049</v>
      </c>
      <c r="N165" s="67">
        <f t="shared" si="20"/>
        <v>0</v>
      </c>
      <c r="O165" s="67">
        <f t="shared" si="21"/>
        <v>0</v>
      </c>
      <c r="Q165" s="67">
        <f t="shared" si="22"/>
        <v>346.88674437109512</v>
      </c>
      <c r="R165" s="144">
        <f t="shared" si="23"/>
        <v>2</v>
      </c>
      <c r="S165" s="205"/>
    </row>
    <row r="166" spans="1:19" s="65" customFormat="1" ht="12">
      <c r="A166" s="64">
        <v>430</v>
      </c>
      <c r="B166" s="193">
        <v>430170110</v>
      </c>
      <c r="C166" s="194" t="s">
        <v>105</v>
      </c>
      <c r="D166" s="193">
        <v>170</v>
      </c>
      <c r="E166" s="194" t="s">
        <v>67</v>
      </c>
      <c r="F166" s="193">
        <v>110</v>
      </c>
      <c r="G166" s="194" t="s">
        <v>109</v>
      </c>
      <c r="I166" s="67">
        <f t="shared" si="16"/>
        <v>10587</v>
      </c>
      <c r="J166" s="67">
        <f t="shared" si="17"/>
        <v>0</v>
      </c>
      <c r="K166" s="67">
        <f t="shared" si="18"/>
        <v>0</v>
      </c>
      <c r="M166" s="67">
        <f t="shared" si="19"/>
        <v>10901</v>
      </c>
      <c r="N166" s="67">
        <f t="shared" si="20"/>
        <v>0</v>
      </c>
      <c r="O166" s="67">
        <f t="shared" si="21"/>
        <v>1</v>
      </c>
      <c r="Q166" s="67">
        <f t="shared" si="22"/>
        <v>314</v>
      </c>
      <c r="R166" s="144">
        <f t="shared" si="23"/>
        <v>21</v>
      </c>
      <c r="S166" s="205"/>
    </row>
    <row r="167" spans="1:19" s="65" customFormat="1" ht="12">
      <c r="A167" s="64">
        <v>430</v>
      </c>
      <c r="B167" s="193">
        <v>430170136</v>
      </c>
      <c r="C167" s="194" t="s">
        <v>105</v>
      </c>
      <c r="D167" s="193">
        <v>170</v>
      </c>
      <c r="E167" s="194" t="s">
        <v>67</v>
      </c>
      <c r="F167" s="193">
        <v>136</v>
      </c>
      <c r="G167" s="194" t="s">
        <v>65</v>
      </c>
      <c r="I167" s="67">
        <f t="shared" si="16"/>
        <v>10921</v>
      </c>
      <c r="J167" s="67">
        <f t="shared" si="17"/>
        <v>0</v>
      </c>
      <c r="K167" s="67">
        <f t="shared" si="18"/>
        <v>0</v>
      </c>
      <c r="M167" s="67">
        <f t="shared" si="19"/>
        <v>11367</v>
      </c>
      <c r="N167" s="67">
        <f t="shared" si="20"/>
        <v>1</v>
      </c>
      <c r="O167" s="67">
        <f t="shared" si="21"/>
        <v>0</v>
      </c>
      <c r="Q167" s="67">
        <f t="shared" si="22"/>
        <v>446</v>
      </c>
      <c r="R167" s="144">
        <f t="shared" si="23"/>
        <v>4</v>
      </c>
      <c r="S167" s="205"/>
    </row>
    <row r="168" spans="1:19" s="65" customFormat="1" ht="12">
      <c r="A168" s="64">
        <v>430</v>
      </c>
      <c r="B168" s="193">
        <v>430170139</v>
      </c>
      <c r="C168" s="194" t="s">
        <v>105</v>
      </c>
      <c r="D168" s="193">
        <v>170</v>
      </c>
      <c r="E168" s="194" t="s">
        <v>67</v>
      </c>
      <c r="F168" s="193">
        <v>139</v>
      </c>
      <c r="G168" s="194" t="s">
        <v>66</v>
      </c>
      <c r="I168" s="67">
        <f t="shared" si="16"/>
        <v>10921</v>
      </c>
      <c r="J168" s="67">
        <f t="shared" si="17"/>
        <v>0</v>
      </c>
      <c r="K168" s="67">
        <f t="shared" si="18"/>
        <v>0</v>
      </c>
      <c r="M168" s="67">
        <f t="shared" si="19"/>
        <v>10430</v>
      </c>
      <c r="N168" s="67">
        <f t="shared" si="20"/>
        <v>0</v>
      </c>
      <c r="O168" s="67">
        <f t="shared" si="21"/>
        <v>0</v>
      </c>
      <c r="Q168" s="67">
        <f t="shared" si="22"/>
        <v>-491</v>
      </c>
      <c r="R168" s="144">
        <f t="shared" si="23"/>
        <v>7</v>
      </c>
      <c r="S168" s="205"/>
    </row>
    <row r="169" spans="1:19" s="65" customFormat="1" ht="12">
      <c r="A169" s="64">
        <v>430</v>
      </c>
      <c r="B169" s="193">
        <v>430170141</v>
      </c>
      <c r="C169" s="194" t="s">
        <v>105</v>
      </c>
      <c r="D169" s="193">
        <v>170</v>
      </c>
      <c r="E169" s="194" t="s">
        <v>67</v>
      </c>
      <c r="F169" s="193">
        <v>141</v>
      </c>
      <c r="G169" s="194" t="s">
        <v>111</v>
      </c>
      <c r="I169" s="67">
        <f t="shared" si="16"/>
        <v>10401</v>
      </c>
      <c r="J169" s="67">
        <f t="shared" si="17"/>
        <v>8</v>
      </c>
      <c r="K169" s="67">
        <f t="shared" si="18"/>
        <v>11</v>
      </c>
      <c r="M169" s="67">
        <f t="shared" si="19"/>
        <v>10609</v>
      </c>
      <c r="N169" s="67">
        <f t="shared" si="20"/>
        <v>2</v>
      </c>
      <c r="O169" s="67">
        <f t="shared" si="21"/>
        <v>11</v>
      </c>
      <c r="Q169" s="67">
        <f t="shared" si="22"/>
        <v>208</v>
      </c>
      <c r="R169" s="144">
        <f t="shared" si="23"/>
        <v>174</v>
      </c>
      <c r="S169" s="205"/>
    </row>
    <row r="170" spans="1:19" s="65" customFormat="1" ht="12">
      <c r="A170" s="64">
        <v>430</v>
      </c>
      <c r="B170" s="193">
        <v>430170153</v>
      </c>
      <c r="C170" s="194" t="s">
        <v>105</v>
      </c>
      <c r="D170" s="193">
        <v>170</v>
      </c>
      <c r="E170" s="194" t="s">
        <v>67</v>
      </c>
      <c r="F170" s="193">
        <v>153</v>
      </c>
      <c r="G170" s="194" t="s">
        <v>112</v>
      </c>
      <c r="I170" s="67">
        <f t="shared" si="16"/>
        <v>13302</v>
      </c>
      <c r="J170" s="67">
        <f t="shared" si="17"/>
        <v>0</v>
      </c>
      <c r="K170" s="67">
        <f t="shared" si="18"/>
        <v>1</v>
      </c>
      <c r="M170" s="67">
        <f t="shared" si="19"/>
        <v>11049</v>
      </c>
      <c r="N170" s="67">
        <f t="shared" si="20"/>
        <v>0</v>
      </c>
      <c r="O170" s="67">
        <f t="shared" si="21"/>
        <v>0</v>
      </c>
      <c r="Q170" s="67">
        <f t="shared" si="22"/>
        <v>-2253</v>
      </c>
      <c r="R170" s="144">
        <f t="shared" si="23"/>
        <v>1</v>
      </c>
      <c r="S170" s="205"/>
    </row>
    <row r="171" spans="1:19" s="65" customFormat="1" ht="12">
      <c r="A171" s="64">
        <v>430</v>
      </c>
      <c r="B171" s="193">
        <v>430170158</v>
      </c>
      <c r="C171" s="194" t="s">
        <v>105</v>
      </c>
      <c r="D171" s="193">
        <v>170</v>
      </c>
      <c r="E171" s="194" t="s">
        <v>67</v>
      </c>
      <c r="F171" s="193">
        <v>158</v>
      </c>
      <c r="G171" s="194" t="s">
        <v>113</v>
      </c>
      <c r="I171" s="67">
        <f t="shared" si="16"/>
        <v>10921</v>
      </c>
      <c r="J171" s="67">
        <f t="shared" si="17"/>
        <v>0</v>
      </c>
      <c r="K171" s="67">
        <f t="shared" si="18"/>
        <v>0</v>
      </c>
      <c r="M171" s="67">
        <f t="shared" si="19"/>
        <v>11049</v>
      </c>
      <c r="N171" s="67">
        <f t="shared" si="20"/>
        <v>0</v>
      </c>
      <c r="O171" s="67">
        <f t="shared" si="21"/>
        <v>0</v>
      </c>
      <c r="Q171" s="67">
        <f t="shared" si="22"/>
        <v>128</v>
      </c>
      <c r="R171" s="144">
        <f t="shared" si="23"/>
        <v>2</v>
      </c>
      <c r="S171" s="205"/>
    </row>
    <row r="172" spans="1:19" s="65" customFormat="1" ht="12">
      <c r="A172" s="64">
        <v>430</v>
      </c>
      <c r="B172" s="193">
        <v>430170170</v>
      </c>
      <c r="C172" s="194" t="s">
        <v>105</v>
      </c>
      <c r="D172" s="193">
        <v>170</v>
      </c>
      <c r="E172" s="194" t="s">
        <v>67</v>
      </c>
      <c r="F172" s="193">
        <v>170</v>
      </c>
      <c r="G172" s="194" t="s">
        <v>67</v>
      </c>
      <c r="I172" s="67">
        <f t="shared" si="16"/>
        <v>10639</v>
      </c>
      <c r="J172" s="67">
        <f t="shared" si="17"/>
        <v>28</v>
      </c>
      <c r="K172" s="67">
        <f t="shared" si="18"/>
        <v>55</v>
      </c>
      <c r="M172" s="67">
        <f t="shared" si="19"/>
        <v>11029</v>
      </c>
      <c r="N172" s="67">
        <f t="shared" si="20"/>
        <v>20</v>
      </c>
      <c r="O172" s="67">
        <f t="shared" si="21"/>
        <v>70</v>
      </c>
      <c r="Q172" s="67">
        <f t="shared" si="22"/>
        <v>390</v>
      </c>
      <c r="R172" s="144">
        <f t="shared" si="23"/>
        <v>485</v>
      </c>
      <c r="S172" s="205"/>
    </row>
    <row r="173" spans="1:19" s="65" customFormat="1" ht="12">
      <c r="A173" s="64">
        <v>430</v>
      </c>
      <c r="B173" s="193">
        <v>430170174</v>
      </c>
      <c r="C173" s="194" t="s">
        <v>105</v>
      </c>
      <c r="D173" s="193">
        <v>170</v>
      </c>
      <c r="E173" s="194" t="s">
        <v>67</v>
      </c>
      <c r="F173" s="193">
        <v>174</v>
      </c>
      <c r="G173" s="194" t="s">
        <v>114</v>
      </c>
      <c r="I173" s="67">
        <f t="shared" si="16"/>
        <v>10440</v>
      </c>
      <c r="J173" s="67">
        <f t="shared" si="17"/>
        <v>2</v>
      </c>
      <c r="K173" s="67">
        <f t="shared" si="18"/>
        <v>4</v>
      </c>
      <c r="M173" s="67">
        <f t="shared" si="19"/>
        <v>10257</v>
      </c>
      <c r="N173" s="67">
        <f t="shared" si="20"/>
        <v>2</v>
      </c>
      <c r="O173" s="67">
        <f t="shared" si="21"/>
        <v>3</v>
      </c>
      <c r="Q173" s="67">
        <f t="shared" si="22"/>
        <v>-183</v>
      </c>
      <c r="R173" s="144">
        <f t="shared" si="23"/>
        <v>70</v>
      </c>
      <c r="S173" s="205"/>
    </row>
    <row r="174" spans="1:19" s="65" customFormat="1" ht="12">
      <c r="A174" s="64">
        <v>430</v>
      </c>
      <c r="B174" s="193">
        <v>430170198</v>
      </c>
      <c r="C174" s="194" t="s">
        <v>105</v>
      </c>
      <c r="D174" s="193">
        <v>170</v>
      </c>
      <c r="E174" s="194" t="s">
        <v>67</v>
      </c>
      <c r="F174" s="193">
        <v>198</v>
      </c>
      <c r="G174" s="194" t="s">
        <v>68</v>
      </c>
      <c r="I174" s="67">
        <f t="shared" si="16"/>
        <v>10002</v>
      </c>
      <c r="J174" s="67">
        <f t="shared" si="17"/>
        <v>0</v>
      </c>
      <c r="K174" s="67">
        <f t="shared" si="18"/>
        <v>0</v>
      </c>
      <c r="M174" s="67">
        <f t="shared" si="19"/>
        <v>10121</v>
      </c>
      <c r="N174" s="67">
        <f t="shared" si="20"/>
        <v>0</v>
      </c>
      <c r="O174" s="67">
        <f t="shared" si="21"/>
        <v>0</v>
      </c>
      <c r="Q174" s="67">
        <f t="shared" si="22"/>
        <v>119</v>
      </c>
      <c r="R174" s="144">
        <f t="shared" si="23"/>
        <v>3</v>
      </c>
      <c r="S174" s="205"/>
    </row>
    <row r="175" spans="1:19" s="65" customFormat="1" ht="12">
      <c r="A175" s="64">
        <v>430</v>
      </c>
      <c r="B175" s="193">
        <v>430170213</v>
      </c>
      <c r="C175" s="194" t="s">
        <v>105</v>
      </c>
      <c r="D175" s="193">
        <v>170</v>
      </c>
      <c r="E175" s="194" t="s">
        <v>67</v>
      </c>
      <c r="F175" s="193">
        <v>213</v>
      </c>
      <c r="G175" s="194" t="s">
        <v>116</v>
      </c>
      <c r="I175" s="67">
        <f t="shared" si="16"/>
        <v>11465</v>
      </c>
      <c r="J175" s="67">
        <f t="shared" si="17"/>
        <v>0</v>
      </c>
      <c r="K175" s="67">
        <f t="shared" si="18"/>
        <v>1</v>
      </c>
      <c r="M175" s="67">
        <f t="shared" si="19"/>
        <v>9192</v>
      </c>
      <c r="N175" s="67">
        <f t="shared" si="20"/>
        <v>0</v>
      </c>
      <c r="O175" s="67">
        <f t="shared" si="21"/>
        <v>0</v>
      </c>
      <c r="Q175" s="67">
        <f t="shared" si="22"/>
        <v>-2273</v>
      </c>
      <c r="R175" s="144">
        <f t="shared" si="23"/>
        <v>2</v>
      </c>
      <c r="S175" s="205"/>
    </row>
    <row r="176" spans="1:19" s="65" customFormat="1" ht="12">
      <c r="A176" s="64">
        <v>430</v>
      </c>
      <c r="B176" s="193">
        <v>430170266</v>
      </c>
      <c r="C176" s="194" t="s">
        <v>105</v>
      </c>
      <c r="D176" s="193">
        <v>170</v>
      </c>
      <c r="E176" s="194" t="s">
        <v>67</v>
      </c>
      <c r="F176" s="193">
        <v>266</v>
      </c>
      <c r="G176" s="194" t="s">
        <v>176</v>
      </c>
      <c r="I176" s="67">
        <f t="shared" si="16"/>
        <v>10564.08341861904</v>
      </c>
      <c r="J176" s="67">
        <f t="shared" si="17"/>
        <v>0</v>
      </c>
      <c r="K176" s="67">
        <f t="shared" si="18"/>
        <v>0</v>
      </c>
      <c r="M176" s="67">
        <f t="shared" si="19"/>
        <v>10807.975135615279</v>
      </c>
      <c r="N176" s="67">
        <f t="shared" si="20"/>
        <v>0</v>
      </c>
      <c r="O176" s="67">
        <f t="shared" si="21"/>
        <v>0</v>
      </c>
      <c r="Q176" s="67">
        <f t="shared" si="22"/>
        <v>243.89171699623876</v>
      </c>
      <c r="R176" s="144">
        <f t="shared" si="23"/>
        <v>1</v>
      </c>
      <c r="S176" s="205"/>
    </row>
    <row r="177" spans="1:19" s="65" customFormat="1" ht="12">
      <c r="A177" s="64">
        <v>430</v>
      </c>
      <c r="B177" s="193">
        <v>430170271</v>
      </c>
      <c r="C177" s="194" t="s">
        <v>105</v>
      </c>
      <c r="D177" s="193">
        <v>170</v>
      </c>
      <c r="E177" s="194" t="s">
        <v>67</v>
      </c>
      <c r="F177" s="193">
        <v>271</v>
      </c>
      <c r="G177" s="194" t="s">
        <v>117</v>
      </c>
      <c r="I177" s="67">
        <f t="shared" si="16"/>
        <v>10691</v>
      </c>
      <c r="J177" s="67">
        <f t="shared" si="17"/>
        <v>0</v>
      </c>
      <c r="K177" s="67">
        <f t="shared" si="18"/>
        <v>0</v>
      </c>
      <c r="M177" s="67">
        <f t="shared" si="19"/>
        <v>10607</v>
      </c>
      <c r="N177" s="67">
        <f t="shared" si="20"/>
        <v>0</v>
      </c>
      <c r="O177" s="67">
        <f t="shared" si="21"/>
        <v>0</v>
      </c>
      <c r="Q177" s="67">
        <f t="shared" si="22"/>
        <v>-84</v>
      </c>
      <c r="R177" s="144">
        <f t="shared" si="23"/>
        <v>24</v>
      </c>
      <c r="S177" s="205"/>
    </row>
    <row r="178" spans="1:19" s="65" customFormat="1" ht="12">
      <c r="A178" s="64">
        <v>430</v>
      </c>
      <c r="B178" s="193">
        <v>430170276</v>
      </c>
      <c r="C178" s="194" t="s">
        <v>105</v>
      </c>
      <c r="D178" s="193">
        <v>170</v>
      </c>
      <c r="E178" s="194" t="s">
        <v>67</v>
      </c>
      <c r="F178" s="193">
        <v>276</v>
      </c>
      <c r="G178" s="194" t="s">
        <v>69</v>
      </c>
      <c r="I178" s="67">
        <f t="shared" si="16"/>
        <v>10568</v>
      </c>
      <c r="J178" s="67">
        <f t="shared" si="17"/>
        <v>0</v>
      </c>
      <c r="K178" s="67">
        <f t="shared" si="18"/>
        <v>1</v>
      </c>
      <c r="M178" s="67">
        <f t="shared" si="19"/>
        <v>9192</v>
      </c>
      <c r="N178" s="67">
        <f t="shared" si="20"/>
        <v>0</v>
      </c>
      <c r="O178" s="67">
        <f t="shared" si="21"/>
        <v>0</v>
      </c>
      <c r="Q178" s="67">
        <f t="shared" si="22"/>
        <v>-1376</v>
      </c>
      <c r="R178" s="144">
        <f t="shared" si="23"/>
        <v>1</v>
      </c>
      <c r="S178" s="205"/>
    </row>
    <row r="179" spans="1:19" s="65" customFormat="1" ht="12">
      <c r="A179" s="64">
        <v>430</v>
      </c>
      <c r="B179" s="193">
        <v>430170288</v>
      </c>
      <c r="C179" s="194" t="s">
        <v>105</v>
      </c>
      <c r="D179" s="193">
        <v>170</v>
      </c>
      <c r="E179" s="194" t="s">
        <v>67</v>
      </c>
      <c r="F179" s="193">
        <v>288</v>
      </c>
      <c r="G179" s="194" t="s">
        <v>70</v>
      </c>
      <c r="I179" s="67">
        <f t="shared" si="16"/>
        <v>9084</v>
      </c>
      <c r="J179" s="67">
        <f t="shared" si="17"/>
        <v>0</v>
      </c>
      <c r="K179" s="67">
        <f t="shared" si="18"/>
        <v>0</v>
      </c>
      <c r="M179" s="67">
        <f t="shared" si="19"/>
        <v>9192</v>
      </c>
      <c r="N179" s="67">
        <f t="shared" si="20"/>
        <v>0</v>
      </c>
      <c r="O179" s="67">
        <f t="shared" si="21"/>
        <v>0</v>
      </c>
      <c r="Q179" s="67">
        <f t="shared" si="22"/>
        <v>108</v>
      </c>
      <c r="R179" s="144">
        <f t="shared" si="23"/>
        <v>1</v>
      </c>
      <c r="S179" s="205"/>
    </row>
    <row r="180" spans="1:19" s="65" customFormat="1" ht="12">
      <c r="A180" s="64">
        <v>430</v>
      </c>
      <c r="B180" s="193">
        <v>430170321</v>
      </c>
      <c r="C180" s="194" t="s">
        <v>105</v>
      </c>
      <c r="D180" s="193">
        <v>170</v>
      </c>
      <c r="E180" s="194" t="s">
        <v>67</v>
      </c>
      <c r="F180" s="193">
        <v>321</v>
      </c>
      <c r="G180" s="194" t="s">
        <v>118</v>
      </c>
      <c r="I180" s="67">
        <f t="shared" si="16"/>
        <v>11160</v>
      </c>
      <c r="J180" s="67">
        <f t="shared" si="17"/>
        <v>1</v>
      </c>
      <c r="K180" s="67">
        <f t="shared" si="18"/>
        <v>2</v>
      </c>
      <c r="M180" s="67">
        <f t="shared" si="19"/>
        <v>11592</v>
      </c>
      <c r="N180" s="67">
        <f t="shared" si="20"/>
        <v>1</v>
      </c>
      <c r="O180" s="67">
        <f t="shared" si="21"/>
        <v>2</v>
      </c>
      <c r="Q180" s="67">
        <f t="shared" si="22"/>
        <v>432</v>
      </c>
      <c r="R180" s="144">
        <f t="shared" si="23"/>
        <v>8</v>
      </c>
      <c r="S180" s="205"/>
    </row>
    <row r="181" spans="1:19" s="65" customFormat="1" ht="12">
      <c r="A181" s="64">
        <v>430</v>
      </c>
      <c r="B181" s="193">
        <v>430170322</v>
      </c>
      <c r="C181" s="194" t="s">
        <v>105</v>
      </c>
      <c r="D181" s="193">
        <v>170</v>
      </c>
      <c r="E181" s="194" t="s">
        <v>67</v>
      </c>
      <c r="F181" s="193">
        <v>322</v>
      </c>
      <c r="G181" s="194" t="s">
        <v>119</v>
      </c>
      <c r="I181" s="67">
        <f t="shared" si="16"/>
        <v>10921</v>
      </c>
      <c r="J181" s="67">
        <f t="shared" si="17"/>
        <v>0</v>
      </c>
      <c r="K181" s="67">
        <f t="shared" si="18"/>
        <v>0</v>
      </c>
      <c r="M181" s="67">
        <f t="shared" si="19"/>
        <v>12078</v>
      </c>
      <c r="N181" s="67">
        <f t="shared" si="20"/>
        <v>0</v>
      </c>
      <c r="O181" s="67">
        <f t="shared" si="21"/>
        <v>1</v>
      </c>
      <c r="Q181" s="67">
        <f t="shared" si="22"/>
        <v>1157</v>
      </c>
      <c r="R181" s="144">
        <f t="shared" si="23"/>
        <v>2</v>
      </c>
      <c r="S181" s="205"/>
    </row>
    <row r="182" spans="1:19" s="65" customFormat="1" ht="12">
      <c r="A182" s="64">
        <v>430</v>
      </c>
      <c r="B182" s="193">
        <v>430170348</v>
      </c>
      <c r="C182" s="194" t="s">
        <v>105</v>
      </c>
      <c r="D182" s="193">
        <v>170</v>
      </c>
      <c r="E182" s="194" t="s">
        <v>67</v>
      </c>
      <c r="F182" s="193">
        <v>348</v>
      </c>
      <c r="G182" s="194" t="s">
        <v>104</v>
      </c>
      <c r="I182" s="67">
        <f t="shared" si="16"/>
        <v>11609</v>
      </c>
      <c r="J182" s="67">
        <f t="shared" si="17"/>
        <v>1</v>
      </c>
      <c r="K182" s="67">
        <f t="shared" si="18"/>
        <v>3</v>
      </c>
      <c r="M182" s="67">
        <f t="shared" si="19"/>
        <v>12018</v>
      </c>
      <c r="N182" s="67">
        <f t="shared" si="20"/>
        <v>1</v>
      </c>
      <c r="O182" s="67">
        <f t="shared" si="21"/>
        <v>3</v>
      </c>
      <c r="Q182" s="67">
        <f t="shared" si="22"/>
        <v>409</v>
      </c>
      <c r="R182" s="144">
        <f t="shared" si="23"/>
        <v>12</v>
      </c>
      <c r="S182" s="205"/>
    </row>
    <row r="183" spans="1:19" s="65" customFormat="1" ht="12">
      <c r="A183" s="64">
        <v>430</v>
      </c>
      <c r="B183" s="193">
        <v>430170620</v>
      </c>
      <c r="C183" s="194" t="s">
        <v>105</v>
      </c>
      <c r="D183" s="193">
        <v>170</v>
      </c>
      <c r="E183" s="194" t="s">
        <v>67</v>
      </c>
      <c r="F183" s="193">
        <v>620</v>
      </c>
      <c r="G183" s="194" t="s">
        <v>121</v>
      </c>
      <c r="I183" s="67">
        <f t="shared" si="16"/>
        <v>10737</v>
      </c>
      <c r="J183" s="67">
        <f t="shared" si="17"/>
        <v>0</v>
      </c>
      <c r="K183" s="67">
        <f t="shared" si="18"/>
        <v>0</v>
      </c>
      <c r="M183" s="67">
        <f t="shared" si="19"/>
        <v>11266</v>
      </c>
      <c r="N183" s="67">
        <f t="shared" si="20"/>
        <v>0</v>
      </c>
      <c r="O183" s="67">
        <f t="shared" si="21"/>
        <v>1</v>
      </c>
      <c r="Q183" s="67">
        <f t="shared" si="22"/>
        <v>529</v>
      </c>
      <c r="R183" s="144">
        <f t="shared" si="23"/>
        <v>5</v>
      </c>
      <c r="S183" s="205"/>
    </row>
    <row r="184" spans="1:19" s="65" customFormat="1" ht="12">
      <c r="A184" s="64">
        <v>430</v>
      </c>
      <c r="B184" s="193">
        <v>430170695</v>
      </c>
      <c r="C184" s="194" t="s">
        <v>105</v>
      </c>
      <c r="D184" s="193">
        <v>170</v>
      </c>
      <c r="E184" s="194" t="s">
        <v>67</v>
      </c>
      <c r="F184" s="193">
        <v>695</v>
      </c>
      <c r="G184" s="194" t="s">
        <v>122</v>
      </c>
      <c r="I184" s="67">
        <f t="shared" si="16"/>
        <v>10921</v>
      </c>
      <c r="J184" s="67">
        <f t="shared" si="17"/>
        <v>0</v>
      </c>
      <c r="K184" s="67">
        <f t="shared" si="18"/>
        <v>0</v>
      </c>
      <c r="M184" s="67">
        <f t="shared" si="19"/>
        <v>11049</v>
      </c>
      <c r="N184" s="67">
        <f t="shared" si="20"/>
        <v>0</v>
      </c>
      <c r="O184" s="67">
        <f t="shared" si="21"/>
        <v>0</v>
      </c>
      <c r="Q184" s="67">
        <f t="shared" si="22"/>
        <v>128</v>
      </c>
      <c r="R184" s="144">
        <f t="shared" si="23"/>
        <v>3</v>
      </c>
      <c r="S184" s="205"/>
    </row>
    <row r="185" spans="1:19" s="65" customFormat="1" ht="12">
      <c r="A185" s="64">
        <v>430</v>
      </c>
      <c r="B185" s="193">
        <v>430170710</v>
      </c>
      <c r="C185" s="194" t="s">
        <v>105</v>
      </c>
      <c r="D185" s="193">
        <v>170</v>
      </c>
      <c r="E185" s="194" t="s">
        <v>67</v>
      </c>
      <c r="F185" s="193">
        <v>710</v>
      </c>
      <c r="G185" s="194" t="s">
        <v>73</v>
      </c>
      <c r="I185" s="67">
        <f t="shared" si="16"/>
        <v>10461</v>
      </c>
      <c r="J185" s="67">
        <f t="shared" si="17"/>
        <v>0</v>
      </c>
      <c r="K185" s="67">
        <f t="shared" si="18"/>
        <v>0</v>
      </c>
      <c r="M185" s="67">
        <f t="shared" si="19"/>
        <v>11049</v>
      </c>
      <c r="N185" s="67">
        <f t="shared" si="20"/>
        <v>0</v>
      </c>
      <c r="O185" s="67">
        <f t="shared" si="21"/>
        <v>0</v>
      </c>
      <c r="Q185" s="67">
        <f t="shared" si="22"/>
        <v>588</v>
      </c>
      <c r="R185" s="144">
        <f t="shared" si="23"/>
        <v>5</v>
      </c>
      <c r="S185" s="205"/>
    </row>
    <row r="186" spans="1:19" s="65" customFormat="1" ht="12">
      <c r="A186" s="64">
        <v>430</v>
      </c>
      <c r="B186" s="193">
        <v>430170725</v>
      </c>
      <c r="C186" s="194" t="s">
        <v>105</v>
      </c>
      <c r="D186" s="193">
        <v>170</v>
      </c>
      <c r="E186" s="194" t="s">
        <v>67</v>
      </c>
      <c r="F186" s="193">
        <v>725</v>
      </c>
      <c r="G186" s="194" t="s">
        <v>123</v>
      </c>
      <c r="I186" s="67">
        <f t="shared" si="16"/>
        <v>10327</v>
      </c>
      <c r="J186" s="67">
        <f t="shared" si="17"/>
        <v>0</v>
      </c>
      <c r="K186" s="67">
        <f t="shared" si="18"/>
        <v>1</v>
      </c>
      <c r="M186" s="67">
        <f t="shared" si="19"/>
        <v>11082</v>
      </c>
      <c r="N186" s="67">
        <f t="shared" si="20"/>
        <v>1</v>
      </c>
      <c r="O186" s="67">
        <f t="shared" si="21"/>
        <v>1</v>
      </c>
      <c r="Q186" s="67">
        <f t="shared" si="22"/>
        <v>755</v>
      </c>
      <c r="R186" s="144">
        <f t="shared" si="23"/>
        <v>13</v>
      </c>
      <c r="S186" s="205"/>
    </row>
    <row r="187" spans="1:19" s="65" customFormat="1" ht="12">
      <c r="A187" s="64">
        <v>430</v>
      </c>
      <c r="B187" s="193">
        <v>430170730</v>
      </c>
      <c r="C187" s="194" t="s">
        <v>105</v>
      </c>
      <c r="D187" s="193">
        <v>170</v>
      </c>
      <c r="E187" s="194" t="s">
        <v>67</v>
      </c>
      <c r="F187" s="193">
        <v>730</v>
      </c>
      <c r="G187" s="194" t="s">
        <v>124</v>
      </c>
      <c r="I187" s="67">
        <f t="shared" si="16"/>
        <v>11180</v>
      </c>
      <c r="J187" s="67">
        <f t="shared" si="17"/>
        <v>0</v>
      </c>
      <c r="K187" s="67">
        <f t="shared" si="18"/>
        <v>1</v>
      </c>
      <c r="M187" s="67">
        <f t="shared" si="19"/>
        <v>12527</v>
      </c>
      <c r="N187" s="67">
        <f t="shared" si="20"/>
        <v>0</v>
      </c>
      <c r="O187" s="67">
        <f t="shared" si="21"/>
        <v>3</v>
      </c>
      <c r="Q187" s="67">
        <f t="shared" si="22"/>
        <v>1347</v>
      </c>
      <c r="R187" s="144">
        <f t="shared" si="23"/>
        <v>8</v>
      </c>
      <c r="S187" s="205"/>
    </row>
    <row r="188" spans="1:19" s="65" customFormat="1" ht="12">
      <c r="A188" s="64">
        <v>430</v>
      </c>
      <c r="B188" s="193">
        <v>430170735</v>
      </c>
      <c r="C188" s="194" t="s">
        <v>105</v>
      </c>
      <c r="D188" s="193">
        <v>170</v>
      </c>
      <c r="E188" s="194" t="s">
        <v>67</v>
      </c>
      <c r="F188" s="193">
        <v>735</v>
      </c>
      <c r="G188" s="194" t="s">
        <v>125</v>
      </c>
      <c r="I188" s="67">
        <f t="shared" si="16"/>
        <v>10002</v>
      </c>
      <c r="J188" s="67">
        <f t="shared" si="17"/>
        <v>0</v>
      </c>
      <c r="K188" s="67">
        <f t="shared" si="18"/>
        <v>0</v>
      </c>
      <c r="M188" s="67">
        <f t="shared" si="19"/>
        <v>10121</v>
      </c>
      <c r="N188" s="67">
        <f t="shared" si="20"/>
        <v>0</v>
      </c>
      <c r="O188" s="67">
        <f t="shared" si="21"/>
        <v>0</v>
      </c>
      <c r="Q188" s="67">
        <f t="shared" si="22"/>
        <v>119</v>
      </c>
      <c r="R188" s="144">
        <f t="shared" si="23"/>
        <v>3</v>
      </c>
      <c r="S188" s="205"/>
    </row>
    <row r="189" spans="1:19" s="65" customFormat="1" ht="12">
      <c r="A189" s="64">
        <v>430</v>
      </c>
      <c r="B189" s="193">
        <v>430170775</v>
      </c>
      <c r="C189" s="194" t="s">
        <v>105</v>
      </c>
      <c r="D189" s="193">
        <v>170</v>
      </c>
      <c r="E189" s="194" t="s">
        <v>67</v>
      </c>
      <c r="F189" s="193">
        <v>775</v>
      </c>
      <c r="G189" s="194" t="s">
        <v>126</v>
      </c>
      <c r="I189" s="67">
        <f t="shared" si="16"/>
        <v>10921</v>
      </c>
      <c r="J189" s="67">
        <f t="shared" si="17"/>
        <v>0</v>
      </c>
      <c r="K189" s="67">
        <f t="shared" si="18"/>
        <v>0</v>
      </c>
      <c r="M189" s="67">
        <f t="shared" si="19"/>
        <v>9192</v>
      </c>
      <c r="N189" s="67">
        <f t="shared" si="20"/>
        <v>0</v>
      </c>
      <c r="O189" s="67">
        <f t="shared" si="21"/>
        <v>0</v>
      </c>
      <c r="Q189" s="67">
        <f t="shared" si="22"/>
        <v>-1729</v>
      </c>
      <c r="R189" s="144">
        <f t="shared" si="23"/>
        <v>3</v>
      </c>
      <c r="S189" s="205"/>
    </row>
    <row r="190" spans="1:19" s="65" customFormat="1" ht="12">
      <c r="A190" s="64">
        <v>431</v>
      </c>
      <c r="B190" s="193">
        <v>431149009</v>
      </c>
      <c r="C190" s="194" t="s">
        <v>127</v>
      </c>
      <c r="D190" s="193">
        <v>149</v>
      </c>
      <c r="E190" s="194" t="s">
        <v>81</v>
      </c>
      <c r="F190" s="193">
        <v>9</v>
      </c>
      <c r="G190" s="194" t="s">
        <v>89</v>
      </c>
      <c r="I190" s="67">
        <f t="shared" si="16"/>
        <v>10940.126100074811</v>
      </c>
      <c r="J190" s="67">
        <f t="shared" si="17"/>
        <v>0</v>
      </c>
      <c r="K190" s="67">
        <f t="shared" si="18"/>
        <v>0</v>
      </c>
      <c r="M190" s="67">
        <f t="shared" si="19"/>
        <v>15498</v>
      </c>
      <c r="N190" s="67">
        <f t="shared" si="20"/>
        <v>1</v>
      </c>
      <c r="O190" s="67">
        <f t="shared" si="21"/>
        <v>1</v>
      </c>
      <c r="Q190" s="67">
        <f t="shared" si="22"/>
        <v>4557.8738999251891</v>
      </c>
      <c r="R190" s="144">
        <f t="shared" si="23"/>
        <v>1</v>
      </c>
      <c r="S190" s="205"/>
    </row>
    <row r="191" spans="1:19" s="65" customFormat="1" ht="12">
      <c r="A191" s="64">
        <v>431</v>
      </c>
      <c r="B191" s="193">
        <v>431149128</v>
      </c>
      <c r="C191" s="194" t="s">
        <v>127</v>
      </c>
      <c r="D191" s="193">
        <v>149</v>
      </c>
      <c r="E191" s="194" t="s">
        <v>81</v>
      </c>
      <c r="F191" s="193">
        <v>128</v>
      </c>
      <c r="G191" s="194" t="s">
        <v>128</v>
      </c>
      <c r="I191" s="67">
        <f t="shared" si="16"/>
        <v>8356</v>
      </c>
      <c r="J191" s="67">
        <f t="shared" si="17"/>
        <v>1</v>
      </c>
      <c r="K191" s="67">
        <f t="shared" si="18"/>
        <v>0</v>
      </c>
      <c r="M191" s="67">
        <f t="shared" si="19"/>
        <v>11256</v>
      </c>
      <c r="N191" s="67">
        <f t="shared" si="20"/>
        <v>0</v>
      </c>
      <c r="O191" s="67">
        <f t="shared" si="21"/>
        <v>5</v>
      </c>
      <c r="Q191" s="67">
        <f t="shared" si="22"/>
        <v>2900</v>
      </c>
      <c r="R191" s="144">
        <f t="shared" si="23"/>
        <v>10</v>
      </c>
      <c r="S191" s="205"/>
    </row>
    <row r="192" spans="1:19" s="65" customFormat="1" ht="12">
      <c r="A192" s="64">
        <v>431</v>
      </c>
      <c r="B192" s="193">
        <v>431149149</v>
      </c>
      <c r="C192" s="194" t="s">
        <v>127</v>
      </c>
      <c r="D192" s="193">
        <v>149</v>
      </c>
      <c r="E192" s="194" t="s">
        <v>81</v>
      </c>
      <c r="F192" s="193">
        <v>149</v>
      </c>
      <c r="G192" s="194" t="s">
        <v>81</v>
      </c>
      <c r="I192" s="67">
        <f t="shared" si="16"/>
        <v>12411</v>
      </c>
      <c r="J192" s="67">
        <f t="shared" si="17"/>
        <v>92</v>
      </c>
      <c r="K192" s="67">
        <f t="shared" si="18"/>
        <v>194</v>
      </c>
      <c r="M192" s="67">
        <f t="shared" si="19"/>
        <v>12728</v>
      </c>
      <c r="N192" s="67">
        <f t="shared" si="20"/>
        <v>90</v>
      </c>
      <c r="O192" s="67">
        <f t="shared" si="21"/>
        <v>228</v>
      </c>
      <c r="Q192" s="67">
        <f t="shared" si="22"/>
        <v>317</v>
      </c>
      <c r="R192" s="144">
        <f t="shared" si="23"/>
        <v>369</v>
      </c>
      <c r="S192" s="205"/>
    </row>
    <row r="193" spans="1:19" s="65" customFormat="1" ht="12">
      <c r="A193" s="64">
        <v>431</v>
      </c>
      <c r="B193" s="193">
        <v>431149181</v>
      </c>
      <c r="C193" s="194" t="s">
        <v>127</v>
      </c>
      <c r="D193" s="193">
        <v>149</v>
      </c>
      <c r="E193" s="194" t="s">
        <v>81</v>
      </c>
      <c r="F193" s="193">
        <v>181</v>
      </c>
      <c r="G193" s="194" t="s">
        <v>83</v>
      </c>
      <c r="I193" s="67">
        <f t="shared" si="16"/>
        <v>12184</v>
      </c>
      <c r="J193" s="67">
        <f t="shared" si="17"/>
        <v>1</v>
      </c>
      <c r="K193" s="67">
        <f t="shared" si="18"/>
        <v>9</v>
      </c>
      <c r="M193" s="67">
        <f t="shared" si="19"/>
        <v>11890</v>
      </c>
      <c r="N193" s="67">
        <f t="shared" si="20"/>
        <v>0</v>
      </c>
      <c r="O193" s="67">
        <f t="shared" si="21"/>
        <v>7</v>
      </c>
      <c r="Q193" s="67">
        <f t="shared" si="22"/>
        <v>-294</v>
      </c>
      <c r="R193" s="144">
        <f t="shared" si="23"/>
        <v>20</v>
      </c>
      <c r="S193" s="205"/>
    </row>
    <row r="194" spans="1:19" s="65" customFormat="1" ht="12">
      <c r="A194" s="64">
        <v>432</v>
      </c>
      <c r="B194" s="193">
        <v>432712020</v>
      </c>
      <c r="C194" s="194" t="s">
        <v>129</v>
      </c>
      <c r="D194" s="193">
        <v>712</v>
      </c>
      <c r="E194" s="194" t="s">
        <v>130</v>
      </c>
      <c r="F194" s="193">
        <v>20</v>
      </c>
      <c r="G194" s="194" t="s">
        <v>131</v>
      </c>
      <c r="I194" s="67">
        <f t="shared" si="16"/>
        <v>9536</v>
      </c>
      <c r="J194" s="67">
        <f t="shared" si="17"/>
        <v>1</v>
      </c>
      <c r="K194" s="67">
        <f t="shared" si="18"/>
        <v>11</v>
      </c>
      <c r="M194" s="67">
        <f t="shared" si="19"/>
        <v>9452</v>
      </c>
      <c r="N194" s="67">
        <f t="shared" si="20"/>
        <v>2</v>
      </c>
      <c r="O194" s="67">
        <f t="shared" si="21"/>
        <v>7</v>
      </c>
      <c r="Q194" s="67">
        <f t="shared" si="22"/>
        <v>-84</v>
      </c>
      <c r="R194" s="144">
        <f t="shared" si="23"/>
        <v>87</v>
      </c>
      <c r="S194" s="205"/>
    </row>
    <row r="195" spans="1:19" s="65" customFormat="1" ht="12">
      <c r="A195" s="64">
        <v>432</v>
      </c>
      <c r="B195" s="193">
        <v>432712096</v>
      </c>
      <c r="C195" s="194" t="s">
        <v>129</v>
      </c>
      <c r="D195" s="193">
        <v>712</v>
      </c>
      <c r="E195" s="194" t="s">
        <v>130</v>
      </c>
      <c r="F195" s="193">
        <v>96</v>
      </c>
      <c r="G195" s="194" t="s">
        <v>216</v>
      </c>
      <c r="I195" s="67">
        <f t="shared" si="16"/>
        <v>13375</v>
      </c>
      <c r="J195" s="67">
        <f t="shared" si="17"/>
        <v>0</v>
      </c>
      <c r="K195" s="67">
        <f t="shared" si="18"/>
        <v>2</v>
      </c>
      <c r="M195" s="67">
        <f t="shared" si="19"/>
        <v>8960</v>
      </c>
      <c r="N195" s="67">
        <f t="shared" si="20"/>
        <v>0</v>
      </c>
      <c r="O195" s="67">
        <f t="shared" si="21"/>
        <v>0</v>
      </c>
      <c r="Q195" s="67">
        <f t="shared" si="22"/>
        <v>-4415</v>
      </c>
      <c r="R195" s="144">
        <f t="shared" si="23"/>
        <v>1</v>
      </c>
      <c r="S195" s="205"/>
    </row>
    <row r="196" spans="1:19" s="65" customFormat="1" ht="12">
      <c r="A196" s="64">
        <v>432</v>
      </c>
      <c r="B196" s="193">
        <v>432712172</v>
      </c>
      <c r="C196" s="194" t="s">
        <v>129</v>
      </c>
      <c r="D196" s="193">
        <v>712</v>
      </c>
      <c r="E196" s="194" t="s">
        <v>130</v>
      </c>
      <c r="F196" s="193">
        <v>172</v>
      </c>
      <c r="G196" s="194" t="s">
        <v>264</v>
      </c>
      <c r="I196" s="67">
        <f t="shared" si="16"/>
        <v>8785</v>
      </c>
      <c r="J196" s="67">
        <f t="shared" si="17"/>
        <v>0</v>
      </c>
      <c r="K196" s="67">
        <f t="shared" si="18"/>
        <v>0</v>
      </c>
      <c r="M196" s="67">
        <f t="shared" si="19"/>
        <v>8960</v>
      </c>
      <c r="N196" s="67">
        <f t="shared" si="20"/>
        <v>0</v>
      </c>
      <c r="O196" s="67">
        <f t="shared" si="21"/>
        <v>0</v>
      </c>
      <c r="Q196" s="67">
        <f t="shared" si="22"/>
        <v>175</v>
      </c>
      <c r="R196" s="144">
        <f t="shared" si="23"/>
        <v>2</v>
      </c>
      <c r="S196" s="205"/>
    </row>
    <row r="197" spans="1:19" s="65" customFormat="1" ht="12">
      <c r="A197" s="64">
        <v>432</v>
      </c>
      <c r="B197" s="193">
        <v>432712261</v>
      </c>
      <c r="C197" s="194" t="s">
        <v>129</v>
      </c>
      <c r="D197" s="193">
        <v>712</v>
      </c>
      <c r="E197" s="194" t="s">
        <v>130</v>
      </c>
      <c r="F197" s="193">
        <v>261</v>
      </c>
      <c r="G197" s="194" t="s">
        <v>133</v>
      </c>
      <c r="I197" s="67">
        <f t="shared" si="16"/>
        <v>9098</v>
      </c>
      <c r="J197" s="67">
        <f t="shared" si="17"/>
        <v>0</v>
      </c>
      <c r="K197" s="67">
        <f t="shared" si="18"/>
        <v>1</v>
      </c>
      <c r="M197" s="67">
        <f t="shared" si="19"/>
        <v>8960</v>
      </c>
      <c r="N197" s="67">
        <f t="shared" si="20"/>
        <v>0</v>
      </c>
      <c r="O197" s="67">
        <f t="shared" si="21"/>
        <v>0</v>
      </c>
      <c r="Q197" s="67">
        <f t="shared" si="22"/>
        <v>-138</v>
      </c>
      <c r="R197" s="144">
        <f t="shared" si="23"/>
        <v>15</v>
      </c>
      <c r="S197" s="205"/>
    </row>
    <row r="198" spans="1:19" s="65" customFormat="1" ht="12">
      <c r="A198" s="64">
        <v>432</v>
      </c>
      <c r="B198" s="193">
        <v>432712300</v>
      </c>
      <c r="C198" s="194" t="s">
        <v>129</v>
      </c>
      <c r="D198" s="193">
        <v>712</v>
      </c>
      <c r="E198" s="194" t="s">
        <v>130</v>
      </c>
      <c r="F198" s="193">
        <v>300</v>
      </c>
      <c r="G198" s="194" t="s">
        <v>134</v>
      </c>
      <c r="I198" s="67">
        <f t="shared" si="16"/>
        <v>8785</v>
      </c>
      <c r="J198" s="67">
        <f t="shared" si="17"/>
        <v>0</v>
      </c>
      <c r="K198" s="67">
        <f t="shared" si="18"/>
        <v>0</v>
      </c>
      <c r="M198" s="67">
        <f t="shared" si="19"/>
        <v>8960</v>
      </c>
      <c r="N198" s="67">
        <f t="shared" si="20"/>
        <v>0</v>
      </c>
      <c r="O198" s="67">
        <f t="shared" si="21"/>
        <v>0</v>
      </c>
      <c r="Q198" s="67">
        <f t="shared" si="22"/>
        <v>175</v>
      </c>
      <c r="R198" s="144">
        <f t="shared" si="23"/>
        <v>1</v>
      </c>
      <c r="S198" s="205"/>
    </row>
    <row r="199" spans="1:19" s="65" customFormat="1" ht="12">
      <c r="A199" s="64">
        <v>432</v>
      </c>
      <c r="B199" s="193">
        <v>432712645</v>
      </c>
      <c r="C199" s="194" t="s">
        <v>129</v>
      </c>
      <c r="D199" s="193">
        <v>712</v>
      </c>
      <c r="E199" s="194" t="s">
        <v>130</v>
      </c>
      <c r="F199" s="193">
        <v>645</v>
      </c>
      <c r="G199" s="194" t="s">
        <v>135</v>
      </c>
      <c r="I199" s="67">
        <f t="shared" si="16"/>
        <v>9734</v>
      </c>
      <c r="J199" s="67">
        <f t="shared" si="17"/>
        <v>0</v>
      </c>
      <c r="K199" s="67">
        <f t="shared" si="18"/>
        <v>15</v>
      </c>
      <c r="M199" s="67">
        <f t="shared" si="19"/>
        <v>10391</v>
      </c>
      <c r="N199" s="67">
        <f t="shared" si="20"/>
        <v>0</v>
      </c>
      <c r="O199" s="67">
        <f t="shared" si="21"/>
        <v>20</v>
      </c>
      <c r="Q199" s="67">
        <f t="shared" si="22"/>
        <v>657</v>
      </c>
      <c r="R199" s="144">
        <f t="shared" si="23"/>
        <v>62</v>
      </c>
      <c r="S199" s="205"/>
    </row>
    <row r="200" spans="1:19" s="65" customFormat="1" ht="12">
      <c r="A200" s="64">
        <v>432</v>
      </c>
      <c r="B200" s="193">
        <v>432712660</v>
      </c>
      <c r="C200" s="194" t="s">
        <v>129</v>
      </c>
      <c r="D200" s="193">
        <v>712</v>
      </c>
      <c r="E200" s="194" t="s">
        <v>130</v>
      </c>
      <c r="F200" s="193">
        <v>660</v>
      </c>
      <c r="G200" s="194" t="s">
        <v>136</v>
      </c>
      <c r="I200" s="67">
        <f t="shared" si="16"/>
        <v>9836</v>
      </c>
      <c r="J200" s="67">
        <f t="shared" si="17"/>
        <v>0</v>
      </c>
      <c r="K200" s="67">
        <f t="shared" si="18"/>
        <v>15</v>
      </c>
      <c r="M200" s="67">
        <f t="shared" si="19"/>
        <v>10674</v>
      </c>
      <c r="N200" s="67">
        <f t="shared" si="20"/>
        <v>0</v>
      </c>
      <c r="O200" s="67">
        <f t="shared" si="21"/>
        <v>21</v>
      </c>
      <c r="Q200" s="67">
        <f t="shared" si="22"/>
        <v>838</v>
      </c>
      <c r="R200" s="144">
        <f t="shared" si="23"/>
        <v>62</v>
      </c>
      <c r="S200" s="205"/>
    </row>
    <row r="201" spans="1:19" s="65" customFormat="1" ht="12">
      <c r="A201" s="64">
        <v>432</v>
      </c>
      <c r="B201" s="193">
        <v>432712712</v>
      </c>
      <c r="C201" s="194" t="s">
        <v>129</v>
      </c>
      <c r="D201" s="193">
        <v>712</v>
      </c>
      <c r="E201" s="194" t="s">
        <v>130</v>
      </c>
      <c r="F201" s="193">
        <v>712</v>
      </c>
      <c r="G201" s="194" t="s">
        <v>130</v>
      </c>
      <c r="I201" s="67">
        <f t="shared" si="16"/>
        <v>10151</v>
      </c>
      <c r="J201" s="67">
        <f t="shared" si="17"/>
        <v>0</v>
      </c>
      <c r="K201" s="67">
        <f t="shared" si="18"/>
        <v>14</v>
      </c>
      <c r="M201" s="67">
        <f t="shared" si="19"/>
        <v>9981</v>
      </c>
      <c r="N201" s="67">
        <f t="shared" si="20"/>
        <v>0</v>
      </c>
      <c r="O201" s="67">
        <f t="shared" si="21"/>
        <v>7</v>
      </c>
      <c r="Q201" s="67">
        <f t="shared" si="22"/>
        <v>-170</v>
      </c>
      <c r="R201" s="144">
        <f t="shared" si="23"/>
        <v>22</v>
      </c>
      <c r="S201" s="205"/>
    </row>
    <row r="202" spans="1:19" s="65" customFormat="1" ht="12">
      <c r="A202" s="64">
        <v>435</v>
      </c>
      <c r="B202" s="193">
        <v>435301009</v>
      </c>
      <c r="C202" s="194" t="s">
        <v>137</v>
      </c>
      <c r="D202" s="193">
        <v>301</v>
      </c>
      <c r="E202" s="194" t="s">
        <v>138</v>
      </c>
      <c r="F202" s="193">
        <v>9</v>
      </c>
      <c r="G202" s="194" t="s">
        <v>89</v>
      </c>
      <c r="I202" s="67">
        <f t="shared" ref="I202:I265" si="24">IFERROR(VLOOKUP($B202,rates20Q4,9,FALSE),"--")</f>
        <v>10940.126100074811</v>
      </c>
      <c r="J202" s="67">
        <f t="shared" ref="J202:J265" si="25">(IFERROR(VLOOKUP($B202,found20,15,FALSE),0)+
(IFERROR(VLOOKUP($B202,found20,16,FALSE),0)+
+(IFERROR(VLOOKUP($B202,found20,17,FALSE),0))))</f>
        <v>0</v>
      </c>
      <c r="K202" s="67">
        <f t="shared" ref="K202:K265" si="26">(IFERROR(VLOOKUP($B202,found20,18,FALSE),0))</f>
        <v>0</v>
      </c>
      <c r="M202" s="67">
        <f t="shared" ref="M202:M265" si="27">IFERROR(VLOOKUP($B202,rates21,8,FALSE),"--")</f>
        <v>10766</v>
      </c>
      <c r="N202" s="67">
        <f t="shared" ref="N202:N265" si="28">(IFERROR(VLOOKUP($B202,found21,12,FALSE),0)+
+(IFERROR(VLOOKUP($B202,found21,13,FALSE),0)
+(IFERROR(VLOOKUP($B202,found21,14,FALSE),0))))</f>
        <v>0</v>
      </c>
      <c r="O202" s="67">
        <f t="shared" ref="O202:O265" si="29">(IFERROR(VLOOKUP($B202,found21,15,FALSE),0))</f>
        <v>0</v>
      </c>
      <c r="Q202" s="67">
        <f t="shared" ref="Q202:Q265" si="30">IFERROR(M202-I202,"--")</f>
        <v>-174.12610007481089</v>
      </c>
      <c r="R202" s="144">
        <f t="shared" ref="R202:R265" si="31">IFERROR(VLOOKUP(B202,rates21,7,FALSE),"--")</f>
        <v>2</v>
      </c>
      <c r="S202" s="205"/>
    </row>
    <row r="203" spans="1:19" s="65" customFormat="1" ht="12">
      <c r="A203" s="64">
        <v>435</v>
      </c>
      <c r="B203" s="193">
        <v>435301031</v>
      </c>
      <c r="C203" s="194" t="s">
        <v>137</v>
      </c>
      <c r="D203" s="193">
        <v>301</v>
      </c>
      <c r="E203" s="194" t="s">
        <v>138</v>
      </c>
      <c r="F203" s="193">
        <v>31</v>
      </c>
      <c r="G203" s="194" t="s">
        <v>80</v>
      </c>
      <c r="I203" s="67">
        <f t="shared" si="24"/>
        <v>10160</v>
      </c>
      <c r="J203" s="67">
        <f t="shared" si="25"/>
        <v>1</v>
      </c>
      <c r="K203" s="67">
        <f t="shared" si="26"/>
        <v>10</v>
      </c>
      <c r="M203" s="67">
        <f t="shared" si="27"/>
        <v>10393</v>
      </c>
      <c r="N203" s="67">
        <f t="shared" si="28"/>
        <v>0</v>
      </c>
      <c r="O203" s="67">
        <f t="shared" si="29"/>
        <v>10</v>
      </c>
      <c r="Q203" s="67">
        <f t="shared" si="30"/>
        <v>233</v>
      </c>
      <c r="R203" s="144">
        <f t="shared" si="31"/>
        <v>74</v>
      </c>
      <c r="S203" s="205"/>
    </row>
    <row r="204" spans="1:19" s="65" customFormat="1" ht="12">
      <c r="A204" s="64">
        <v>435</v>
      </c>
      <c r="B204" s="193">
        <v>435301048</v>
      </c>
      <c r="C204" s="194" t="s">
        <v>137</v>
      </c>
      <c r="D204" s="193">
        <v>301</v>
      </c>
      <c r="E204" s="194" t="s">
        <v>138</v>
      </c>
      <c r="F204" s="193">
        <v>48</v>
      </c>
      <c r="G204" s="194" t="s">
        <v>224</v>
      </c>
      <c r="I204" s="67">
        <f t="shared" si="24"/>
        <v>10556</v>
      </c>
      <c r="J204" s="67">
        <f t="shared" si="25"/>
        <v>0</v>
      </c>
      <c r="K204" s="67">
        <f t="shared" si="26"/>
        <v>0</v>
      </c>
      <c r="M204" s="67">
        <f t="shared" si="27"/>
        <v>10766</v>
      </c>
      <c r="N204" s="67">
        <f t="shared" si="28"/>
        <v>0</v>
      </c>
      <c r="O204" s="67">
        <f t="shared" si="29"/>
        <v>0</v>
      </c>
      <c r="Q204" s="67">
        <f t="shared" si="30"/>
        <v>210</v>
      </c>
      <c r="R204" s="144">
        <f t="shared" si="31"/>
        <v>2</v>
      </c>
      <c r="S204" s="205"/>
    </row>
    <row r="205" spans="1:19" s="65" customFormat="1" ht="12">
      <c r="A205" s="64">
        <v>435</v>
      </c>
      <c r="B205" s="193">
        <v>435301056</v>
      </c>
      <c r="C205" s="194" t="s">
        <v>137</v>
      </c>
      <c r="D205" s="193">
        <v>301</v>
      </c>
      <c r="E205" s="194" t="s">
        <v>138</v>
      </c>
      <c r="F205" s="193">
        <v>56</v>
      </c>
      <c r="G205" s="194" t="s">
        <v>139</v>
      </c>
      <c r="I205" s="67">
        <f t="shared" si="24"/>
        <v>10129</v>
      </c>
      <c r="J205" s="67">
        <f t="shared" si="25"/>
        <v>1</v>
      </c>
      <c r="K205" s="67">
        <f t="shared" si="26"/>
        <v>7</v>
      </c>
      <c r="M205" s="67">
        <f t="shared" si="27"/>
        <v>10369</v>
      </c>
      <c r="N205" s="67">
        <f t="shared" si="28"/>
        <v>0</v>
      </c>
      <c r="O205" s="67">
        <f t="shared" si="29"/>
        <v>10</v>
      </c>
      <c r="Q205" s="67">
        <f t="shared" si="30"/>
        <v>240</v>
      </c>
      <c r="R205" s="144">
        <f t="shared" si="31"/>
        <v>86</v>
      </c>
      <c r="S205" s="205"/>
    </row>
    <row r="206" spans="1:19" s="65" customFormat="1" ht="12">
      <c r="A206" s="64">
        <v>435</v>
      </c>
      <c r="B206" s="193">
        <v>435301079</v>
      </c>
      <c r="C206" s="194" t="s">
        <v>137</v>
      </c>
      <c r="D206" s="193">
        <v>301</v>
      </c>
      <c r="E206" s="194" t="s">
        <v>138</v>
      </c>
      <c r="F206" s="193">
        <v>79</v>
      </c>
      <c r="G206" s="194" t="s">
        <v>90</v>
      </c>
      <c r="I206" s="67">
        <f t="shared" si="24"/>
        <v>10106</v>
      </c>
      <c r="J206" s="67">
        <f t="shared" si="25"/>
        <v>4</v>
      </c>
      <c r="K206" s="67">
        <f t="shared" si="26"/>
        <v>18</v>
      </c>
      <c r="M206" s="67">
        <f t="shared" si="27"/>
        <v>10419</v>
      </c>
      <c r="N206" s="67">
        <f t="shared" si="28"/>
        <v>4</v>
      </c>
      <c r="O206" s="67">
        <f t="shared" si="29"/>
        <v>21</v>
      </c>
      <c r="Q206" s="67">
        <f t="shared" si="30"/>
        <v>313</v>
      </c>
      <c r="R206" s="144">
        <f t="shared" si="31"/>
        <v>158</v>
      </c>
      <c r="S206" s="205"/>
    </row>
    <row r="207" spans="1:19" s="65" customFormat="1" ht="12">
      <c r="A207" s="64">
        <v>435</v>
      </c>
      <c r="B207" s="193">
        <v>435301149</v>
      </c>
      <c r="C207" s="194" t="s">
        <v>137</v>
      </c>
      <c r="D207" s="193">
        <v>301</v>
      </c>
      <c r="E207" s="194" t="s">
        <v>138</v>
      </c>
      <c r="F207" s="193">
        <v>149</v>
      </c>
      <c r="G207" s="194" t="s">
        <v>81</v>
      </c>
      <c r="I207" s="67">
        <f t="shared" si="24"/>
        <v>13668.070175188335</v>
      </c>
      <c r="J207" s="67">
        <f t="shared" si="25"/>
        <v>0</v>
      </c>
      <c r="K207" s="67">
        <f t="shared" si="26"/>
        <v>0</v>
      </c>
      <c r="M207" s="67">
        <f t="shared" si="27"/>
        <v>10766</v>
      </c>
      <c r="N207" s="67">
        <f t="shared" si="28"/>
        <v>0</v>
      </c>
      <c r="O207" s="67">
        <f t="shared" si="29"/>
        <v>0</v>
      </c>
      <c r="Q207" s="67">
        <f t="shared" si="30"/>
        <v>-2902.0701751883353</v>
      </c>
      <c r="R207" s="144">
        <f t="shared" si="31"/>
        <v>1</v>
      </c>
      <c r="S207" s="205"/>
    </row>
    <row r="208" spans="1:19" s="65" customFormat="1" ht="12">
      <c r="A208" s="64">
        <v>435</v>
      </c>
      <c r="B208" s="193">
        <v>435301158</v>
      </c>
      <c r="C208" s="194" t="s">
        <v>137</v>
      </c>
      <c r="D208" s="193">
        <v>301</v>
      </c>
      <c r="E208" s="194" t="s">
        <v>138</v>
      </c>
      <c r="F208" s="193">
        <v>158</v>
      </c>
      <c r="G208" s="194" t="s">
        <v>113</v>
      </c>
      <c r="I208" s="67" t="str">
        <f t="shared" si="24"/>
        <v>--</v>
      </c>
      <c r="J208" s="67">
        <f t="shared" si="25"/>
        <v>0</v>
      </c>
      <c r="K208" s="67">
        <f t="shared" si="26"/>
        <v>0</v>
      </c>
      <c r="M208" s="67">
        <f t="shared" si="27"/>
        <v>10422.910490813161</v>
      </c>
      <c r="N208" s="67">
        <f t="shared" si="28"/>
        <v>0</v>
      </c>
      <c r="O208" s="67">
        <f t="shared" si="29"/>
        <v>0</v>
      </c>
      <c r="Q208" s="67" t="str">
        <f t="shared" si="30"/>
        <v>--</v>
      </c>
      <c r="R208" s="144">
        <f t="shared" si="31"/>
        <v>1</v>
      </c>
      <c r="S208" s="205"/>
    </row>
    <row r="209" spans="1:19" s="65" customFormat="1" ht="12">
      <c r="A209" s="64">
        <v>435</v>
      </c>
      <c r="B209" s="193">
        <v>435301160</v>
      </c>
      <c r="C209" s="194" t="s">
        <v>137</v>
      </c>
      <c r="D209" s="193">
        <v>301</v>
      </c>
      <c r="E209" s="194" t="s">
        <v>138</v>
      </c>
      <c r="F209" s="193">
        <v>160</v>
      </c>
      <c r="G209" s="194" t="s">
        <v>140</v>
      </c>
      <c r="I209" s="67">
        <f t="shared" si="24"/>
        <v>10675</v>
      </c>
      <c r="J209" s="67">
        <f t="shared" si="25"/>
        <v>7</v>
      </c>
      <c r="K209" s="67">
        <f t="shared" si="26"/>
        <v>60</v>
      </c>
      <c r="M209" s="67">
        <f t="shared" si="27"/>
        <v>11359</v>
      </c>
      <c r="N209" s="67">
        <f t="shared" si="28"/>
        <v>14</v>
      </c>
      <c r="O209" s="67">
        <f t="shared" si="29"/>
        <v>89</v>
      </c>
      <c r="Q209" s="67">
        <f t="shared" si="30"/>
        <v>684</v>
      </c>
      <c r="R209" s="144">
        <f t="shared" si="31"/>
        <v>300</v>
      </c>
      <c r="S209" s="205"/>
    </row>
    <row r="210" spans="1:19" s="65" customFormat="1" ht="12">
      <c r="A210" s="64">
        <v>435</v>
      </c>
      <c r="B210" s="193">
        <v>435301162</v>
      </c>
      <c r="C210" s="194" t="s">
        <v>137</v>
      </c>
      <c r="D210" s="193">
        <v>301</v>
      </c>
      <c r="E210" s="194" t="s">
        <v>138</v>
      </c>
      <c r="F210" s="193">
        <v>162</v>
      </c>
      <c r="G210" s="194" t="s">
        <v>233</v>
      </c>
      <c r="I210" s="67">
        <f t="shared" si="24"/>
        <v>10526.982571377537</v>
      </c>
      <c r="J210" s="67">
        <f t="shared" si="25"/>
        <v>0</v>
      </c>
      <c r="K210" s="67">
        <f t="shared" si="26"/>
        <v>0</v>
      </c>
      <c r="M210" s="67">
        <f t="shared" si="27"/>
        <v>10035</v>
      </c>
      <c r="N210" s="67">
        <f t="shared" si="28"/>
        <v>0</v>
      </c>
      <c r="O210" s="67">
        <f t="shared" si="29"/>
        <v>0</v>
      </c>
      <c r="Q210" s="67">
        <f t="shared" si="30"/>
        <v>-491.98257137753717</v>
      </c>
      <c r="R210" s="144">
        <f t="shared" si="31"/>
        <v>2</v>
      </c>
      <c r="S210" s="205"/>
    </row>
    <row r="211" spans="1:19" s="65" customFormat="1" ht="12">
      <c r="A211" s="64">
        <v>435</v>
      </c>
      <c r="B211" s="193">
        <v>435301295</v>
      </c>
      <c r="C211" s="194" t="s">
        <v>137</v>
      </c>
      <c r="D211" s="193">
        <v>301</v>
      </c>
      <c r="E211" s="194" t="s">
        <v>138</v>
      </c>
      <c r="F211" s="193">
        <v>295</v>
      </c>
      <c r="G211" s="194" t="s">
        <v>141</v>
      </c>
      <c r="I211" s="67">
        <f t="shared" si="24"/>
        <v>10018</v>
      </c>
      <c r="J211" s="67">
        <f t="shared" si="25"/>
        <v>0</v>
      </c>
      <c r="K211" s="67">
        <f t="shared" si="26"/>
        <v>8</v>
      </c>
      <c r="M211" s="67">
        <f t="shared" si="27"/>
        <v>10033</v>
      </c>
      <c r="N211" s="67">
        <f t="shared" si="28"/>
        <v>0</v>
      </c>
      <c r="O211" s="67">
        <f t="shared" si="29"/>
        <v>3</v>
      </c>
      <c r="Q211" s="67">
        <f t="shared" si="30"/>
        <v>15</v>
      </c>
      <c r="R211" s="144">
        <f t="shared" si="31"/>
        <v>54</v>
      </c>
      <c r="S211" s="205"/>
    </row>
    <row r="212" spans="1:19" s="65" customFormat="1" ht="12">
      <c r="A212" s="64">
        <v>435</v>
      </c>
      <c r="B212" s="193">
        <v>435301301</v>
      </c>
      <c r="C212" s="194" t="s">
        <v>137</v>
      </c>
      <c r="D212" s="193">
        <v>301</v>
      </c>
      <c r="E212" s="194" t="s">
        <v>138</v>
      </c>
      <c r="F212" s="193">
        <v>301</v>
      </c>
      <c r="G212" s="194" t="s">
        <v>138</v>
      </c>
      <c r="I212" s="67">
        <f t="shared" si="24"/>
        <v>10137</v>
      </c>
      <c r="J212" s="67">
        <f t="shared" si="25"/>
        <v>1</v>
      </c>
      <c r="K212" s="67">
        <f t="shared" si="26"/>
        <v>5</v>
      </c>
      <c r="M212" s="67">
        <f t="shared" si="27"/>
        <v>10738</v>
      </c>
      <c r="N212" s="67">
        <f t="shared" si="28"/>
        <v>2</v>
      </c>
      <c r="O212" s="67">
        <f t="shared" si="29"/>
        <v>10</v>
      </c>
      <c r="Q212" s="67">
        <f t="shared" si="30"/>
        <v>601</v>
      </c>
      <c r="R212" s="144">
        <f t="shared" si="31"/>
        <v>81</v>
      </c>
      <c r="S212" s="205"/>
    </row>
    <row r="213" spans="1:19" s="65" customFormat="1" ht="12">
      <c r="A213" s="64">
        <v>435</v>
      </c>
      <c r="B213" s="193">
        <v>435301308</v>
      </c>
      <c r="C213" s="194" t="s">
        <v>137</v>
      </c>
      <c r="D213" s="193">
        <v>301</v>
      </c>
      <c r="E213" s="194" t="s">
        <v>138</v>
      </c>
      <c r="F213" s="193">
        <v>308</v>
      </c>
      <c r="G213" s="194" t="s">
        <v>21</v>
      </c>
      <c r="I213" s="67">
        <f t="shared" si="24"/>
        <v>13280.983978729773</v>
      </c>
      <c r="J213" s="67">
        <f t="shared" si="25"/>
        <v>0</v>
      </c>
      <c r="K213" s="67">
        <f t="shared" si="26"/>
        <v>0</v>
      </c>
      <c r="M213" s="67">
        <f t="shared" si="27"/>
        <v>15345</v>
      </c>
      <c r="N213" s="67">
        <f t="shared" si="28"/>
        <v>0</v>
      </c>
      <c r="O213" s="67">
        <f t="shared" si="29"/>
        <v>1</v>
      </c>
      <c r="Q213" s="67">
        <f t="shared" si="30"/>
        <v>2064.0160212702267</v>
      </c>
      <c r="R213" s="144">
        <f t="shared" si="31"/>
        <v>1</v>
      </c>
      <c r="S213" s="205"/>
    </row>
    <row r="214" spans="1:19" s="65" customFormat="1" ht="12">
      <c r="A214" s="64">
        <v>435</v>
      </c>
      <c r="B214" s="193">
        <v>435301326</v>
      </c>
      <c r="C214" s="194" t="s">
        <v>137</v>
      </c>
      <c r="D214" s="193">
        <v>301</v>
      </c>
      <c r="E214" s="194" t="s">
        <v>138</v>
      </c>
      <c r="F214" s="193">
        <v>326</v>
      </c>
      <c r="G214" s="194" t="s">
        <v>120</v>
      </c>
      <c r="I214" s="67">
        <f t="shared" si="24"/>
        <v>9806</v>
      </c>
      <c r="J214" s="67">
        <f t="shared" si="25"/>
        <v>0</v>
      </c>
      <c r="K214" s="67">
        <f t="shared" si="26"/>
        <v>0</v>
      </c>
      <c r="M214" s="67">
        <f t="shared" si="27"/>
        <v>9863</v>
      </c>
      <c r="N214" s="67">
        <f t="shared" si="28"/>
        <v>0</v>
      </c>
      <c r="O214" s="67">
        <f t="shared" si="29"/>
        <v>0</v>
      </c>
      <c r="Q214" s="67">
        <f t="shared" si="30"/>
        <v>57</v>
      </c>
      <c r="R214" s="144">
        <f t="shared" si="31"/>
        <v>11</v>
      </c>
      <c r="S214" s="205"/>
    </row>
    <row r="215" spans="1:19" s="65" customFormat="1" ht="12">
      <c r="A215" s="64">
        <v>435</v>
      </c>
      <c r="B215" s="193">
        <v>435301673</v>
      </c>
      <c r="C215" s="194" t="s">
        <v>137</v>
      </c>
      <c r="D215" s="193">
        <v>301</v>
      </c>
      <c r="E215" s="194" t="s">
        <v>138</v>
      </c>
      <c r="F215" s="193">
        <v>673</v>
      </c>
      <c r="G215" s="194" t="s">
        <v>143</v>
      </c>
      <c r="I215" s="67">
        <f t="shared" si="24"/>
        <v>9992</v>
      </c>
      <c r="J215" s="67">
        <f t="shared" si="25"/>
        <v>0</v>
      </c>
      <c r="K215" s="67">
        <f t="shared" si="26"/>
        <v>2</v>
      </c>
      <c r="M215" s="67">
        <f t="shared" si="27"/>
        <v>10293</v>
      </c>
      <c r="N215" s="67">
        <f t="shared" si="28"/>
        <v>0</v>
      </c>
      <c r="O215" s="67">
        <f t="shared" si="29"/>
        <v>1</v>
      </c>
      <c r="Q215" s="67">
        <f t="shared" si="30"/>
        <v>301</v>
      </c>
      <c r="R215" s="144">
        <f t="shared" si="31"/>
        <v>23</v>
      </c>
      <c r="S215" s="205"/>
    </row>
    <row r="216" spans="1:19" s="65" customFormat="1" ht="12">
      <c r="A216" s="64">
        <v>435</v>
      </c>
      <c r="B216" s="193">
        <v>435301725</v>
      </c>
      <c r="C216" s="194" t="s">
        <v>137</v>
      </c>
      <c r="D216" s="193">
        <v>301</v>
      </c>
      <c r="E216" s="194" t="s">
        <v>138</v>
      </c>
      <c r="F216" s="193">
        <v>725</v>
      </c>
      <c r="G216" s="194" t="s">
        <v>123</v>
      </c>
      <c r="I216" s="67">
        <f t="shared" si="24"/>
        <v>8785</v>
      </c>
      <c r="J216" s="67">
        <f t="shared" si="25"/>
        <v>0</v>
      </c>
      <c r="K216" s="67">
        <f t="shared" si="26"/>
        <v>0</v>
      </c>
      <c r="M216" s="67">
        <f t="shared" si="27"/>
        <v>12833</v>
      </c>
      <c r="N216" s="67">
        <f t="shared" si="28"/>
        <v>0</v>
      </c>
      <c r="O216" s="67">
        <f t="shared" si="29"/>
        <v>1</v>
      </c>
      <c r="Q216" s="67">
        <f t="shared" si="30"/>
        <v>4048</v>
      </c>
      <c r="R216" s="144">
        <f t="shared" si="31"/>
        <v>1</v>
      </c>
      <c r="S216" s="205"/>
    </row>
    <row r="217" spans="1:19" s="65" customFormat="1" ht="12">
      <c r="A217" s="64">
        <v>435</v>
      </c>
      <c r="B217" s="193">
        <v>435301735</v>
      </c>
      <c r="C217" s="194" t="s">
        <v>137</v>
      </c>
      <c r="D217" s="193">
        <v>301</v>
      </c>
      <c r="E217" s="194" t="s">
        <v>138</v>
      </c>
      <c r="F217" s="193">
        <v>735</v>
      </c>
      <c r="G217" s="194" t="s">
        <v>125</v>
      </c>
      <c r="I217" s="67">
        <f t="shared" si="24"/>
        <v>10556</v>
      </c>
      <c r="J217" s="67">
        <f t="shared" si="25"/>
        <v>0</v>
      </c>
      <c r="K217" s="67">
        <f t="shared" si="26"/>
        <v>0</v>
      </c>
      <c r="M217" s="67">
        <f t="shared" si="27"/>
        <v>9949</v>
      </c>
      <c r="N217" s="67">
        <f t="shared" si="28"/>
        <v>0</v>
      </c>
      <c r="O217" s="67">
        <f t="shared" si="29"/>
        <v>0</v>
      </c>
      <c r="Q217" s="67">
        <f t="shared" si="30"/>
        <v>-607</v>
      </c>
      <c r="R217" s="144">
        <f t="shared" si="31"/>
        <v>3</v>
      </c>
      <c r="S217" s="205"/>
    </row>
    <row r="218" spans="1:19" s="65" customFormat="1" ht="12">
      <c r="A218" s="64">
        <v>436</v>
      </c>
      <c r="B218" s="193">
        <v>436049035</v>
      </c>
      <c r="C218" s="194" t="s">
        <v>144</v>
      </c>
      <c r="D218" s="193">
        <v>49</v>
      </c>
      <c r="E218" s="194" t="s">
        <v>76</v>
      </c>
      <c r="F218" s="193">
        <v>35</v>
      </c>
      <c r="G218" s="194" t="s">
        <v>12</v>
      </c>
      <c r="I218" s="67">
        <f t="shared" si="24"/>
        <v>12722</v>
      </c>
      <c r="J218" s="67">
        <f t="shared" si="25"/>
        <v>2</v>
      </c>
      <c r="K218" s="67">
        <f t="shared" si="26"/>
        <v>18</v>
      </c>
      <c r="M218" s="67">
        <f t="shared" si="27"/>
        <v>12750</v>
      </c>
      <c r="N218" s="67">
        <f t="shared" si="28"/>
        <v>2</v>
      </c>
      <c r="O218" s="67">
        <f t="shared" si="29"/>
        <v>8</v>
      </c>
      <c r="Q218" s="67">
        <f t="shared" si="30"/>
        <v>28</v>
      </c>
      <c r="R218" s="144">
        <f t="shared" si="31"/>
        <v>24</v>
      </c>
      <c r="S218" s="205"/>
    </row>
    <row r="219" spans="1:19" s="65" customFormat="1" ht="12">
      <c r="A219" s="64">
        <v>436</v>
      </c>
      <c r="B219" s="193">
        <v>436049044</v>
      </c>
      <c r="C219" s="194" t="s">
        <v>144</v>
      </c>
      <c r="D219" s="193">
        <v>49</v>
      </c>
      <c r="E219" s="194" t="s">
        <v>76</v>
      </c>
      <c r="F219" s="193">
        <v>44</v>
      </c>
      <c r="G219" s="194" t="s">
        <v>13</v>
      </c>
      <c r="I219" s="67">
        <f t="shared" si="24"/>
        <v>14115</v>
      </c>
      <c r="J219" s="67">
        <f t="shared" si="25"/>
        <v>0</v>
      </c>
      <c r="K219" s="67">
        <f t="shared" si="26"/>
        <v>2</v>
      </c>
      <c r="M219" s="67">
        <f t="shared" si="27"/>
        <v>16856</v>
      </c>
      <c r="N219" s="67">
        <f t="shared" si="28"/>
        <v>0</v>
      </c>
      <c r="O219" s="67">
        <f t="shared" si="29"/>
        <v>2</v>
      </c>
      <c r="Q219" s="67">
        <f t="shared" si="30"/>
        <v>2741</v>
      </c>
      <c r="R219" s="144">
        <f t="shared" si="31"/>
        <v>2</v>
      </c>
      <c r="S219" s="205"/>
    </row>
    <row r="220" spans="1:19" s="65" customFormat="1" ht="12">
      <c r="A220" s="64">
        <v>436</v>
      </c>
      <c r="B220" s="193">
        <v>436049049</v>
      </c>
      <c r="C220" s="194" t="s">
        <v>144</v>
      </c>
      <c r="D220" s="193">
        <v>49</v>
      </c>
      <c r="E220" s="194" t="s">
        <v>76</v>
      </c>
      <c r="F220" s="193">
        <v>49</v>
      </c>
      <c r="G220" s="194" t="s">
        <v>76</v>
      </c>
      <c r="I220" s="67">
        <f t="shared" si="24"/>
        <v>13064</v>
      </c>
      <c r="J220" s="67">
        <f t="shared" si="25"/>
        <v>8</v>
      </c>
      <c r="K220" s="67">
        <f t="shared" si="26"/>
        <v>91</v>
      </c>
      <c r="M220" s="67">
        <f t="shared" si="27"/>
        <v>13151</v>
      </c>
      <c r="N220" s="67">
        <f t="shared" si="28"/>
        <v>18</v>
      </c>
      <c r="O220" s="67">
        <f t="shared" si="29"/>
        <v>106</v>
      </c>
      <c r="Q220" s="67">
        <f t="shared" si="30"/>
        <v>87</v>
      </c>
      <c r="R220" s="144">
        <f t="shared" si="31"/>
        <v>238</v>
      </c>
      <c r="S220" s="205"/>
    </row>
    <row r="221" spans="1:19" s="65" customFormat="1" ht="12">
      <c r="A221" s="64">
        <v>436</v>
      </c>
      <c r="B221" s="193">
        <v>436049057</v>
      </c>
      <c r="C221" s="194" t="s">
        <v>144</v>
      </c>
      <c r="D221" s="193">
        <v>49</v>
      </c>
      <c r="E221" s="194" t="s">
        <v>76</v>
      </c>
      <c r="F221" s="193">
        <v>57</v>
      </c>
      <c r="G221" s="194" t="s">
        <v>14</v>
      </c>
      <c r="I221" s="67">
        <f t="shared" si="24"/>
        <v>10943</v>
      </c>
      <c r="J221" s="67">
        <f t="shared" si="25"/>
        <v>0</v>
      </c>
      <c r="K221" s="67">
        <f t="shared" si="26"/>
        <v>0</v>
      </c>
      <c r="M221" s="67">
        <f t="shared" si="27"/>
        <v>12354</v>
      </c>
      <c r="N221" s="67">
        <f t="shared" si="28"/>
        <v>0</v>
      </c>
      <c r="O221" s="67">
        <f t="shared" si="29"/>
        <v>1</v>
      </c>
      <c r="Q221" s="67">
        <f t="shared" si="30"/>
        <v>1411</v>
      </c>
      <c r="R221" s="144">
        <f t="shared" si="31"/>
        <v>6</v>
      </c>
      <c r="S221" s="205"/>
    </row>
    <row r="222" spans="1:19" s="65" customFormat="1" ht="12">
      <c r="A222" s="64">
        <v>436</v>
      </c>
      <c r="B222" s="193">
        <v>436049093</v>
      </c>
      <c r="C222" s="194" t="s">
        <v>144</v>
      </c>
      <c r="D222" s="193">
        <v>49</v>
      </c>
      <c r="E222" s="194" t="s">
        <v>76</v>
      </c>
      <c r="F222" s="193">
        <v>93</v>
      </c>
      <c r="G222" s="194" t="s">
        <v>15</v>
      </c>
      <c r="I222" s="67">
        <f t="shared" si="24"/>
        <v>13539</v>
      </c>
      <c r="J222" s="67">
        <f t="shared" si="25"/>
        <v>0</v>
      </c>
      <c r="K222" s="67">
        <f t="shared" si="26"/>
        <v>5</v>
      </c>
      <c r="M222" s="67">
        <f t="shared" si="27"/>
        <v>14091</v>
      </c>
      <c r="N222" s="67">
        <f t="shared" si="28"/>
        <v>0</v>
      </c>
      <c r="O222" s="67">
        <f t="shared" si="29"/>
        <v>5</v>
      </c>
      <c r="Q222" s="67">
        <f t="shared" si="30"/>
        <v>552</v>
      </c>
      <c r="R222" s="144">
        <f t="shared" si="31"/>
        <v>10</v>
      </c>
      <c r="S222" s="205"/>
    </row>
    <row r="223" spans="1:19" s="65" customFormat="1" ht="12">
      <c r="A223" s="64">
        <v>436</v>
      </c>
      <c r="B223" s="193">
        <v>436049133</v>
      </c>
      <c r="C223" s="194" t="s">
        <v>144</v>
      </c>
      <c r="D223" s="193">
        <v>49</v>
      </c>
      <c r="E223" s="194" t="s">
        <v>76</v>
      </c>
      <c r="F223" s="193">
        <v>133</v>
      </c>
      <c r="G223" s="194" t="s">
        <v>61</v>
      </c>
      <c r="I223" s="67">
        <f t="shared" si="24"/>
        <v>11425</v>
      </c>
      <c r="J223" s="67">
        <f t="shared" si="25"/>
        <v>0</v>
      </c>
      <c r="K223" s="67">
        <f t="shared" si="26"/>
        <v>0</v>
      </c>
      <c r="M223" s="67">
        <f t="shared" si="27"/>
        <v>11723</v>
      </c>
      <c r="N223" s="67">
        <f t="shared" si="28"/>
        <v>0</v>
      </c>
      <c r="O223" s="67">
        <f t="shared" si="29"/>
        <v>0</v>
      </c>
      <c r="Q223" s="67">
        <f t="shared" si="30"/>
        <v>298</v>
      </c>
      <c r="R223" s="144">
        <f t="shared" si="31"/>
        <v>2</v>
      </c>
      <c r="S223" s="205"/>
    </row>
    <row r="224" spans="1:19" s="65" customFormat="1" ht="12">
      <c r="A224" s="64">
        <v>436</v>
      </c>
      <c r="B224" s="193">
        <v>436049149</v>
      </c>
      <c r="C224" s="194" t="s">
        <v>144</v>
      </c>
      <c r="D224" s="193">
        <v>49</v>
      </c>
      <c r="E224" s="194" t="s">
        <v>76</v>
      </c>
      <c r="F224" s="193">
        <v>149</v>
      </c>
      <c r="G224" s="194" t="s">
        <v>81</v>
      </c>
      <c r="I224" s="67">
        <f t="shared" si="24"/>
        <v>10460</v>
      </c>
      <c r="J224" s="67">
        <f t="shared" si="25"/>
        <v>0</v>
      </c>
      <c r="K224" s="67">
        <f t="shared" si="26"/>
        <v>0</v>
      </c>
      <c r="M224" s="67">
        <f t="shared" si="27"/>
        <v>9743</v>
      </c>
      <c r="N224" s="67">
        <f t="shared" si="28"/>
        <v>0</v>
      </c>
      <c r="O224" s="67">
        <f t="shared" si="29"/>
        <v>0</v>
      </c>
      <c r="Q224" s="67">
        <f t="shared" si="30"/>
        <v>-717</v>
      </c>
      <c r="R224" s="144">
        <f t="shared" si="31"/>
        <v>1</v>
      </c>
      <c r="S224" s="205"/>
    </row>
    <row r="225" spans="1:19" s="65" customFormat="1" ht="12">
      <c r="A225" s="64">
        <v>436</v>
      </c>
      <c r="B225" s="193">
        <v>436049155</v>
      </c>
      <c r="C225" s="194" t="s">
        <v>144</v>
      </c>
      <c r="D225" s="193">
        <v>49</v>
      </c>
      <c r="E225" s="194" t="s">
        <v>76</v>
      </c>
      <c r="F225" s="193">
        <v>155</v>
      </c>
      <c r="G225" s="194" t="s">
        <v>16</v>
      </c>
      <c r="I225" s="67">
        <f t="shared" si="24"/>
        <v>9496</v>
      </c>
      <c r="J225" s="67">
        <f t="shared" si="25"/>
        <v>0</v>
      </c>
      <c r="K225" s="67">
        <f t="shared" si="26"/>
        <v>0</v>
      </c>
      <c r="M225" s="67">
        <f t="shared" si="27"/>
        <v>9743</v>
      </c>
      <c r="N225" s="67">
        <f t="shared" si="28"/>
        <v>0</v>
      </c>
      <c r="O225" s="67">
        <f t="shared" si="29"/>
        <v>0</v>
      </c>
      <c r="Q225" s="67">
        <f t="shared" si="30"/>
        <v>247</v>
      </c>
      <c r="R225" s="144">
        <f t="shared" si="31"/>
        <v>2</v>
      </c>
      <c r="S225" s="205"/>
    </row>
    <row r="226" spans="1:19" s="65" customFormat="1" ht="12">
      <c r="A226" s="64">
        <v>436</v>
      </c>
      <c r="B226" s="193">
        <v>436049163</v>
      </c>
      <c r="C226" s="194" t="s">
        <v>144</v>
      </c>
      <c r="D226" s="193">
        <v>49</v>
      </c>
      <c r="E226" s="194" t="s">
        <v>76</v>
      </c>
      <c r="F226" s="193">
        <v>163</v>
      </c>
      <c r="G226" s="194" t="s">
        <v>17</v>
      </c>
      <c r="I226" s="67">
        <f t="shared" si="24"/>
        <v>10460</v>
      </c>
      <c r="J226" s="67">
        <f t="shared" si="25"/>
        <v>0</v>
      </c>
      <c r="K226" s="67">
        <f t="shared" si="26"/>
        <v>0</v>
      </c>
      <c r="M226" s="67">
        <f t="shared" si="27"/>
        <v>9743</v>
      </c>
      <c r="N226" s="67">
        <f t="shared" si="28"/>
        <v>0</v>
      </c>
      <c r="O226" s="67">
        <f t="shared" si="29"/>
        <v>0</v>
      </c>
      <c r="Q226" s="67">
        <f t="shared" si="30"/>
        <v>-717</v>
      </c>
      <c r="R226" s="144">
        <f t="shared" si="31"/>
        <v>2</v>
      </c>
      <c r="S226" s="205"/>
    </row>
    <row r="227" spans="1:19" s="65" customFormat="1" ht="12">
      <c r="A227" s="64">
        <v>436</v>
      </c>
      <c r="B227" s="193">
        <v>436049165</v>
      </c>
      <c r="C227" s="194" t="s">
        <v>144</v>
      </c>
      <c r="D227" s="193">
        <v>49</v>
      </c>
      <c r="E227" s="194" t="s">
        <v>76</v>
      </c>
      <c r="F227" s="193">
        <v>165</v>
      </c>
      <c r="G227" s="194" t="s">
        <v>18</v>
      </c>
      <c r="I227" s="67">
        <f t="shared" si="24"/>
        <v>12468</v>
      </c>
      <c r="J227" s="67">
        <f t="shared" si="25"/>
        <v>1</v>
      </c>
      <c r="K227" s="67">
        <f t="shared" si="26"/>
        <v>9</v>
      </c>
      <c r="M227" s="67">
        <f t="shared" si="27"/>
        <v>12624</v>
      </c>
      <c r="N227" s="67">
        <f t="shared" si="28"/>
        <v>1</v>
      </c>
      <c r="O227" s="67">
        <f t="shared" si="29"/>
        <v>6</v>
      </c>
      <c r="Q227" s="67">
        <f t="shared" si="30"/>
        <v>156</v>
      </c>
      <c r="R227" s="144">
        <f t="shared" si="31"/>
        <v>20</v>
      </c>
      <c r="S227" s="205"/>
    </row>
    <row r="228" spans="1:19" s="65" customFormat="1" ht="12">
      <c r="A228" s="64">
        <v>436</v>
      </c>
      <c r="B228" s="193">
        <v>436049176</v>
      </c>
      <c r="C228" s="194" t="s">
        <v>144</v>
      </c>
      <c r="D228" s="193">
        <v>49</v>
      </c>
      <c r="E228" s="194" t="s">
        <v>76</v>
      </c>
      <c r="F228" s="193">
        <v>176</v>
      </c>
      <c r="G228" s="194" t="s">
        <v>82</v>
      </c>
      <c r="I228" s="67">
        <f t="shared" si="24"/>
        <v>13808</v>
      </c>
      <c r="J228" s="67">
        <f t="shared" si="25"/>
        <v>2</v>
      </c>
      <c r="K228" s="67">
        <f t="shared" si="26"/>
        <v>9</v>
      </c>
      <c r="M228" s="67">
        <f t="shared" si="27"/>
        <v>13104</v>
      </c>
      <c r="N228" s="67">
        <f t="shared" si="28"/>
        <v>2</v>
      </c>
      <c r="O228" s="67">
        <f t="shared" si="29"/>
        <v>4</v>
      </c>
      <c r="Q228" s="67">
        <f t="shared" si="30"/>
        <v>-704</v>
      </c>
      <c r="R228" s="144">
        <f t="shared" si="31"/>
        <v>12</v>
      </c>
      <c r="S228" s="205"/>
    </row>
    <row r="229" spans="1:19" s="65" customFormat="1" ht="12">
      <c r="A229" s="64">
        <v>436</v>
      </c>
      <c r="B229" s="193">
        <v>436049199</v>
      </c>
      <c r="C229" s="194" t="s">
        <v>144</v>
      </c>
      <c r="D229" s="193">
        <v>49</v>
      </c>
      <c r="E229" s="194" t="s">
        <v>76</v>
      </c>
      <c r="F229" s="193">
        <v>199</v>
      </c>
      <c r="G229" s="194" t="s">
        <v>145</v>
      </c>
      <c r="I229" s="67">
        <f t="shared" si="24"/>
        <v>16425</v>
      </c>
      <c r="J229" s="67">
        <f t="shared" si="25"/>
        <v>0</v>
      </c>
      <c r="K229" s="67">
        <f t="shared" si="26"/>
        <v>1</v>
      </c>
      <c r="M229" s="67">
        <f t="shared" si="27"/>
        <v>15923</v>
      </c>
      <c r="N229" s="67">
        <f t="shared" si="28"/>
        <v>0</v>
      </c>
      <c r="O229" s="67">
        <f t="shared" si="29"/>
        <v>1</v>
      </c>
      <c r="Q229" s="67">
        <f t="shared" si="30"/>
        <v>-502</v>
      </c>
      <c r="R229" s="144">
        <f t="shared" si="31"/>
        <v>1</v>
      </c>
      <c r="S229" s="205"/>
    </row>
    <row r="230" spans="1:19" s="65" customFormat="1" ht="12">
      <c r="A230" s="64">
        <v>436</v>
      </c>
      <c r="B230" s="193">
        <v>436049244</v>
      </c>
      <c r="C230" s="194" t="s">
        <v>144</v>
      </c>
      <c r="D230" s="193">
        <v>49</v>
      </c>
      <c r="E230" s="194" t="s">
        <v>76</v>
      </c>
      <c r="F230" s="193">
        <v>244</v>
      </c>
      <c r="G230" s="194" t="s">
        <v>28</v>
      </c>
      <c r="I230" s="67">
        <f t="shared" si="24"/>
        <v>10460</v>
      </c>
      <c r="J230" s="67">
        <f t="shared" si="25"/>
        <v>0</v>
      </c>
      <c r="K230" s="67">
        <f t="shared" si="26"/>
        <v>0</v>
      </c>
      <c r="M230" s="67">
        <f t="shared" si="27"/>
        <v>11393</v>
      </c>
      <c r="N230" s="67">
        <f t="shared" si="28"/>
        <v>0</v>
      </c>
      <c r="O230" s="67">
        <f t="shared" si="29"/>
        <v>0</v>
      </c>
      <c r="Q230" s="67">
        <f t="shared" si="30"/>
        <v>933</v>
      </c>
      <c r="R230" s="144">
        <f t="shared" si="31"/>
        <v>5</v>
      </c>
      <c r="S230" s="205"/>
    </row>
    <row r="231" spans="1:19" s="65" customFormat="1" ht="12">
      <c r="A231" s="64">
        <v>436</v>
      </c>
      <c r="B231" s="193">
        <v>436049248</v>
      </c>
      <c r="C231" s="194" t="s">
        <v>144</v>
      </c>
      <c r="D231" s="193">
        <v>49</v>
      </c>
      <c r="E231" s="194" t="s">
        <v>76</v>
      </c>
      <c r="F231" s="193">
        <v>248</v>
      </c>
      <c r="G231" s="194" t="s">
        <v>19</v>
      </c>
      <c r="I231" s="67">
        <f t="shared" si="24"/>
        <v>11499</v>
      </c>
      <c r="J231" s="67">
        <f t="shared" si="25"/>
        <v>0</v>
      </c>
      <c r="K231" s="67">
        <f t="shared" si="26"/>
        <v>1</v>
      </c>
      <c r="M231" s="67">
        <f t="shared" si="27"/>
        <v>12309</v>
      </c>
      <c r="N231" s="67">
        <f t="shared" si="28"/>
        <v>0</v>
      </c>
      <c r="O231" s="67">
        <f t="shared" si="29"/>
        <v>1</v>
      </c>
      <c r="Q231" s="67">
        <f t="shared" si="30"/>
        <v>810</v>
      </c>
      <c r="R231" s="144">
        <f t="shared" si="31"/>
        <v>2</v>
      </c>
      <c r="S231" s="205"/>
    </row>
    <row r="232" spans="1:19" s="65" customFormat="1" ht="12">
      <c r="A232" s="64">
        <v>436</v>
      </c>
      <c r="B232" s="193">
        <v>436049262</v>
      </c>
      <c r="C232" s="194" t="s">
        <v>144</v>
      </c>
      <c r="D232" s="193">
        <v>49</v>
      </c>
      <c r="E232" s="194" t="s">
        <v>76</v>
      </c>
      <c r="F232" s="193">
        <v>262</v>
      </c>
      <c r="G232" s="194" t="s">
        <v>20</v>
      </c>
      <c r="I232" s="67">
        <f t="shared" si="24"/>
        <v>15460</v>
      </c>
      <c r="J232" s="67">
        <f t="shared" si="25"/>
        <v>0</v>
      </c>
      <c r="K232" s="67">
        <f t="shared" si="26"/>
        <v>2</v>
      </c>
      <c r="M232" s="67">
        <f t="shared" si="27"/>
        <v>11723</v>
      </c>
      <c r="N232" s="67">
        <f t="shared" si="28"/>
        <v>0</v>
      </c>
      <c r="O232" s="67">
        <f t="shared" si="29"/>
        <v>0</v>
      </c>
      <c r="Q232" s="67">
        <f t="shared" si="30"/>
        <v>-3737</v>
      </c>
      <c r="R232" s="144">
        <f t="shared" si="31"/>
        <v>1</v>
      </c>
      <c r="S232" s="205"/>
    </row>
    <row r="233" spans="1:19" s="65" customFormat="1" ht="12">
      <c r="A233" s="64">
        <v>436</v>
      </c>
      <c r="B233" s="193">
        <v>436049274</v>
      </c>
      <c r="C233" s="194" t="s">
        <v>144</v>
      </c>
      <c r="D233" s="193">
        <v>49</v>
      </c>
      <c r="E233" s="194" t="s">
        <v>76</v>
      </c>
      <c r="F233" s="193">
        <v>274</v>
      </c>
      <c r="G233" s="194" t="s">
        <v>62</v>
      </c>
      <c r="I233" s="67">
        <f t="shared" si="24"/>
        <v>13894</v>
      </c>
      <c r="J233" s="67">
        <f t="shared" si="25"/>
        <v>0</v>
      </c>
      <c r="K233" s="67">
        <f t="shared" si="26"/>
        <v>5</v>
      </c>
      <c r="M233" s="67">
        <f t="shared" si="27"/>
        <v>14080</v>
      </c>
      <c r="N233" s="67">
        <f t="shared" si="28"/>
        <v>0</v>
      </c>
      <c r="O233" s="67">
        <f t="shared" si="29"/>
        <v>4</v>
      </c>
      <c r="Q233" s="67">
        <f t="shared" si="30"/>
        <v>186</v>
      </c>
      <c r="R233" s="144">
        <f t="shared" si="31"/>
        <v>8</v>
      </c>
      <c r="S233" s="205"/>
    </row>
    <row r="234" spans="1:19" s="65" customFormat="1" ht="12">
      <c r="A234" s="64">
        <v>436</v>
      </c>
      <c r="B234" s="193">
        <v>436049308</v>
      </c>
      <c r="C234" s="194" t="s">
        <v>144</v>
      </c>
      <c r="D234" s="193">
        <v>49</v>
      </c>
      <c r="E234" s="194" t="s">
        <v>76</v>
      </c>
      <c r="F234" s="193">
        <v>308</v>
      </c>
      <c r="G234" s="194" t="s">
        <v>21</v>
      </c>
      <c r="I234" s="67">
        <f t="shared" si="24"/>
        <v>13442</v>
      </c>
      <c r="J234" s="67">
        <f t="shared" si="25"/>
        <v>0</v>
      </c>
      <c r="K234" s="67">
        <f t="shared" si="26"/>
        <v>2</v>
      </c>
      <c r="M234" s="67">
        <f t="shared" si="27"/>
        <v>12737</v>
      </c>
      <c r="N234" s="67">
        <f t="shared" si="28"/>
        <v>0</v>
      </c>
      <c r="O234" s="67">
        <f t="shared" si="29"/>
        <v>1</v>
      </c>
      <c r="Q234" s="67">
        <f t="shared" si="30"/>
        <v>-705</v>
      </c>
      <c r="R234" s="144">
        <f t="shared" si="31"/>
        <v>2</v>
      </c>
      <c r="S234" s="205"/>
    </row>
    <row r="235" spans="1:19" s="65" customFormat="1" ht="12">
      <c r="A235" s="64">
        <v>436</v>
      </c>
      <c r="B235" s="193">
        <v>436049336</v>
      </c>
      <c r="C235" s="194" t="s">
        <v>144</v>
      </c>
      <c r="D235" s="193">
        <v>49</v>
      </c>
      <c r="E235" s="194" t="s">
        <v>76</v>
      </c>
      <c r="F235" s="193">
        <v>336</v>
      </c>
      <c r="G235" s="194" t="s">
        <v>31</v>
      </c>
      <c r="I235" s="67">
        <f t="shared" si="24"/>
        <v>10460</v>
      </c>
      <c r="J235" s="67">
        <f t="shared" si="25"/>
        <v>0</v>
      </c>
      <c r="K235" s="67">
        <f t="shared" si="26"/>
        <v>0</v>
      </c>
      <c r="M235" s="67">
        <f t="shared" si="27"/>
        <v>11723</v>
      </c>
      <c r="N235" s="67">
        <f t="shared" si="28"/>
        <v>0</v>
      </c>
      <c r="O235" s="67">
        <f t="shared" si="29"/>
        <v>0</v>
      </c>
      <c r="Q235" s="67">
        <f t="shared" si="30"/>
        <v>1263</v>
      </c>
      <c r="R235" s="144">
        <f t="shared" si="31"/>
        <v>1</v>
      </c>
      <c r="S235" s="205"/>
    </row>
    <row r="236" spans="1:19" s="65" customFormat="1" ht="12">
      <c r="A236" s="64">
        <v>436</v>
      </c>
      <c r="B236" s="193">
        <v>436049347</v>
      </c>
      <c r="C236" s="194" t="s">
        <v>144</v>
      </c>
      <c r="D236" s="193">
        <v>49</v>
      </c>
      <c r="E236" s="194" t="s">
        <v>76</v>
      </c>
      <c r="F236" s="193">
        <v>347</v>
      </c>
      <c r="G236" s="194" t="s">
        <v>86</v>
      </c>
      <c r="I236" s="67" t="str">
        <f t="shared" si="24"/>
        <v>--</v>
      </c>
      <c r="J236" s="67">
        <f t="shared" si="25"/>
        <v>0</v>
      </c>
      <c r="K236" s="67">
        <f t="shared" si="26"/>
        <v>0</v>
      </c>
      <c r="M236" s="67">
        <f t="shared" si="27"/>
        <v>12088.753063272085</v>
      </c>
      <c r="N236" s="67">
        <f t="shared" si="28"/>
        <v>0</v>
      </c>
      <c r="O236" s="67">
        <f t="shared" si="29"/>
        <v>0</v>
      </c>
      <c r="Q236" s="67" t="str">
        <f t="shared" si="30"/>
        <v>--</v>
      </c>
      <c r="R236" s="144">
        <f t="shared" si="31"/>
        <v>1</v>
      </c>
      <c r="S236" s="205"/>
    </row>
    <row r="237" spans="1:19" s="65" customFormat="1" ht="12">
      <c r="A237" s="64">
        <v>437</v>
      </c>
      <c r="B237" s="193">
        <v>437035035</v>
      </c>
      <c r="C237" s="194" t="s">
        <v>951</v>
      </c>
      <c r="D237" s="193">
        <v>35</v>
      </c>
      <c r="E237" s="194" t="s">
        <v>12</v>
      </c>
      <c r="F237" s="193">
        <v>35</v>
      </c>
      <c r="G237" s="194" t="s">
        <v>12</v>
      </c>
      <c r="I237" s="67">
        <f t="shared" si="24"/>
        <v>14683</v>
      </c>
      <c r="J237" s="67">
        <f t="shared" si="25"/>
        <v>38</v>
      </c>
      <c r="K237" s="67">
        <f t="shared" si="26"/>
        <v>169</v>
      </c>
      <c r="M237" s="67">
        <f t="shared" si="27"/>
        <v>15054</v>
      </c>
      <c r="N237" s="67">
        <f t="shared" si="28"/>
        <v>33</v>
      </c>
      <c r="O237" s="67">
        <f t="shared" si="29"/>
        <v>146</v>
      </c>
      <c r="Q237" s="67">
        <f t="shared" si="30"/>
        <v>371</v>
      </c>
      <c r="R237" s="144">
        <f t="shared" si="31"/>
        <v>323</v>
      </c>
      <c r="S237" s="205"/>
    </row>
    <row r="238" spans="1:19" s="65" customFormat="1" ht="12">
      <c r="A238" s="64">
        <v>437</v>
      </c>
      <c r="B238" s="193">
        <v>437035201</v>
      </c>
      <c r="C238" s="194" t="s">
        <v>951</v>
      </c>
      <c r="D238" s="193">
        <v>35</v>
      </c>
      <c r="E238" s="194" t="s">
        <v>12</v>
      </c>
      <c r="F238" s="193">
        <v>201</v>
      </c>
      <c r="G238" s="194" t="s">
        <v>10</v>
      </c>
      <c r="I238" s="67" t="str">
        <f t="shared" si="24"/>
        <v>--</v>
      </c>
      <c r="J238" s="67">
        <f t="shared" si="25"/>
        <v>0</v>
      </c>
      <c r="K238" s="67">
        <f t="shared" si="26"/>
        <v>0</v>
      </c>
      <c r="M238" s="67">
        <f t="shared" si="27"/>
        <v>13845.041456828223</v>
      </c>
      <c r="N238" s="67">
        <f t="shared" si="28"/>
        <v>0</v>
      </c>
      <c r="O238" s="67">
        <f t="shared" si="29"/>
        <v>0</v>
      </c>
      <c r="Q238" s="67" t="str">
        <f t="shared" si="30"/>
        <v>--</v>
      </c>
      <c r="R238" s="144">
        <f t="shared" si="31"/>
        <v>1</v>
      </c>
      <c r="S238" s="205"/>
    </row>
    <row r="239" spans="1:19" s="65" customFormat="1" ht="12">
      <c r="A239" s="64">
        <v>438</v>
      </c>
      <c r="B239" s="193">
        <v>438035035</v>
      </c>
      <c r="C239" s="194" t="s">
        <v>148</v>
      </c>
      <c r="D239" s="193">
        <v>35</v>
      </c>
      <c r="E239" s="194" t="s">
        <v>12</v>
      </c>
      <c r="F239" s="193">
        <v>35</v>
      </c>
      <c r="G239" s="194" t="s">
        <v>12</v>
      </c>
      <c r="I239" s="67">
        <f t="shared" si="24"/>
        <v>13694</v>
      </c>
      <c r="J239" s="67">
        <f t="shared" si="25"/>
        <v>20</v>
      </c>
      <c r="K239" s="67">
        <f t="shared" si="26"/>
        <v>213</v>
      </c>
      <c r="M239" s="67">
        <f t="shared" si="27"/>
        <v>14372</v>
      </c>
      <c r="N239" s="67">
        <f t="shared" si="28"/>
        <v>39</v>
      </c>
      <c r="O239" s="67">
        <f t="shared" si="29"/>
        <v>228</v>
      </c>
      <c r="Q239" s="67">
        <f t="shared" si="30"/>
        <v>678</v>
      </c>
      <c r="R239" s="144">
        <f t="shared" si="31"/>
        <v>334</v>
      </c>
      <c r="S239" s="205"/>
    </row>
    <row r="240" spans="1:19" s="65" customFormat="1" ht="12">
      <c r="A240" s="64">
        <v>438</v>
      </c>
      <c r="B240" s="193">
        <v>438035243</v>
      </c>
      <c r="C240" s="194" t="s">
        <v>148</v>
      </c>
      <c r="D240" s="193">
        <v>35</v>
      </c>
      <c r="E240" s="194" t="s">
        <v>12</v>
      </c>
      <c r="F240" s="193">
        <v>243</v>
      </c>
      <c r="G240" s="194" t="s">
        <v>84</v>
      </c>
      <c r="I240" s="67" t="str">
        <f t="shared" si="24"/>
        <v>--</v>
      </c>
      <c r="J240" s="67">
        <f t="shared" si="25"/>
        <v>0</v>
      </c>
      <c r="K240" s="67">
        <f t="shared" si="26"/>
        <v>0</v>
      </c>
      <c r="M240" s="67">
        <f t="shared" si="27"/>
        <v>13392.987389876773</v>
      </c>
      <c r="N240" s="67">
        <f t="shared" si="28"/>
        <v>0</v>
      </c>
      <c r="O240" s="67">
        <f t="shared" si="29"/>
        <v>0</v>
      </c>
      <c r="Q240" s="67" t="str">
        <f t="shared" si="30"/>
        <v>--</v>
      </c>
      <c r="R240" s="144">
        <f t="shared" si="31"/>
        <v>3</v>
      </c>
      <c r="S240" s="205"/>
    </row>
    <row r="241" spans="1:19" s="65" customFormat="1" ht="12">
      <c r="A241" s="64">
        <v>438</v>
      </c>
      <c r="B241" s="193">
        <v>438035244</v>
      </c>
      <c r="C241" s="194" t="s">
        <v>148</v>
      </c>
      <c r="D241" s="193">
        <v>35</v>
      </c>
      <c r="E241" s="194" t="s">
        <v>12</v>
      </c>
      <c r="F241" s="193">
        <v>244</v>
      </c>
      <c r="G241" s="194" t="s">
        <v>28</v>
      </c>
      <c r="I241" s="67">
        <f t="shared" si="24"/>
        <v>11110</v>
      </c>
      <c r="J241" s="67">
        <f t="shared" si="25"/>
        <v>0</v>
      </c>
      <c r="K241" s="67">
        <f t="shared" si="26"/>
        <v>1</v>
      </c>
      <c r="M241" s="67">
        <f t="shared" si="27"/>
        <v>15018</v>
      </c>
      <c r="N241" s="67">
        <f t="shared" si="28"/>
        <v>1</v>
      </c>
      <c r="O241" s="67">
        <f t="shared" si="29"/>
        <v>4</v>
      </c>
      <c r="Q241" s="67">
        <f t="shared" si="30"/>
        <v>3908</v>
      </c>
      <c r="R241" s="144">
        <f t="shared" si="31"/>
        <v>6</v>
      </c>
      <c r="S241" s="205"/>
    </row>
    <row r="242" spans="1:19" s="65" customFormat="1" ht="12">
      <c r="A242" s="64">
        <v>438</v>
      </c>
      <c r="B242" s="193">
        <v>438035336</v>
      </c>
      <c r="C242" s="194" t="s">
        <v>148</v>
      </c>
      <c r="D242" s="193">
        <v>35</v>
      </c>
      <c r="E242" s="194" t="s">
        <v>12</v>
      </c>
      <c r="F242" s="193">
        <v>336</v>
      </c>
      <c r="G242" s="194" t="s">
        <v>31</v>
      </c>
      <c r="I242" s="67">
        <f t="shared" si="24"/>
        <v>12033.357723379762</v>
      </c>
      <c r="J242" s="67">
        <f t="shared" si="25"/>
        <v>0</v>
      </c>
      <c r="K242" s="67">
        <f t="shared" si="26"/>
        <v>0</v>
      </c>
      <c r="M242" s="67">
        <f t="shared" si="27"/>
        <v>6981</v>
      </c>
      <c r="N242" s="67">
        <f t="shared" si="28"/>
        <v>0</v>
      </c>
      <c r="O242" s="67">
        <f t="shared" si="29"/>
        <v>0</v>
      </c>
      <c r="Q242" s="67">
        <f t="shared" si="30"/>
        <v>-5052.3577233797623</v>
      </c>
      <c r="R242" s="144">
        <f t="shared" si="31"/>
        <v>2</v>
      </c>
      <c r="S242" s="205"/>
    </row>
    <row r="243" spans="1:19" s="65" customFormat="1" ht="12">
      <c r="A243" s="64">
        <v>439</v>
      </c>
      <c r="B243" s="193">
        <v>439035035</v>
      </c>
      <c r="C243" s="194" t="s">
        <v>149</v>
      </c>
      <c r="D243" s="193">
        <v>35</v>
      </c>
      <c r="E243" s="194" t="s">
        <v>12</v>
      </c>
      <c r="F243" s="193">
        <v>35</v>
      </c>
      <c r="G243" s="194" t="s">
        <v>12</v>
      </c>
      <c r="I243" s="67">
        <f t="shared" si="24"/>
        <v>12804</v>
      </c>
      <c r="J243" s="67">
        <f t="shared" si="25"/>
        <v>66</v>
      </c>
      <c r="K243" s="67">
        <f t="shared" si="26"/>
        <v>237</v>
      </c>
      <c r="M243" s="67">
        <f t="shared" si="27"/>
        <v>13299</v>
      </c>
      <c r="N243" s="67">
        <f t="shared" si="28"/>
        <v>74</v>
      </c>
      <c r="O243" s="67">
        <f t="shared" si="29"/>
        <v>257</v>
      </c>
      <c r="Q243" s="67">
        <f t="shared" si="30"/>
        <v>495</v>
      </c>
      <c r="R243" s="144">
        <f t="shared" si="31"/>
        <v>444</v>
      </c>
      <c r="S243" s="205"/>
    </row>
    <row r="244" spans="1:19" s="65" customFormat="1" ht="12">
      <c r="A244" s="64">
        <v>440</v>
      </c>
      <c r="B244" s="193">
        <v>440149128</v>
      </c>
      <c r="C244" s="194" t="s">
        <v>150</v>
      </c>
      <c r="D244" s="193">
        <v>149</v>
      </c>
      <c r="E244" s="194" t="s">
        <v>81</v>
      </c>
      <c r="F244" s="193">
        <v>128</v>
      </c>
      <c r="G244" s="194" t="s">
        <v>128</v>
      </c>
      <c r="I244" s="67">
        <f t="shared" si="24"/>
        <v>12196.58468970729</v>
      </c>
      <c r="J244" s="67">
        <f t="shared" si="25"/>
        <v>0</v>
      </c>
      <c r="K244" s="67">
        <f t="shared" si="26"/>
        <v>0</v>
      </c>
      <c r="M244" s="67">
        <f t="shared" si="27"/>
        <v>10716</v>
      </c>
      <c r="N244" s="67">
        <f t="shared" si="28"/>
        <v>0</v>
      </c>
      <c r="O244" s="67">
        <f t="shared" si="29"/>
        <v>1</v>
      </c>
      <c r="Q244" s="67">
        <f t="shared" si="30"/>
        <v>-1480.5846897072897</v>
      </c>
      <c r="R244" s="144">
        <f t="shared" si="31"/>
        <v>3</v>
      </c>
      <c r="S244" s="205"/>
    </row>
    <row r="245" spans="1:19" s="65" customFormat="1" ht="12">
      <c r="A245" s="64">
        <v>440</v>
      </c>
      <c r="B245" s="193">
        <v>440149149</v>
      </c>
      <c r="C245" s="194" t="s">
        <v>150</v>
      </c>
      <c r="D245" s="193">
        <v>149</v>
      </c>
      <c r="E245" s="194" t="s">
        <v>81</v>
      </c>
      <c r="F245" s="193">
        <v>149</v>
      </c>
      <c r="G245" s="194" t="s">
        <v>81</v>
      </c>
      <c r="I245" s="67">
        <f t="shared" si="24"/>
        <v>12524</v>
      </c>
      <c r="J245" s="67">
        <f t="shared" si="25"/>
        <v>118</v>
      </c>
      <c r="K245" s="67">
        <f t="shared" si="26"/>
        <v>223</v>
      </c>
      <c r="M245" s="67">
        <f t="shared" si="27"/>
        <v>12705</v>
      </c>
      <c r="N245" s="67">
        <f t="shared" si="28"/>
        <v>101</v>
      </c>
      <c r="O245" s="67">
        <f t="shared" si="29"/>
        <v>220</v>
      </c>
      <c r="Q245" s="67">
        <f t="shared" si="30"/>
        <v>181</v>
      </c>
      <c r="R245" s="144">
        <f t="shared" si="31"/>
        <v>369</v>
      </c>
      <c r="S245" s="205"/>
    </row>
    <row r="246" spans="1:19" s="65" customFormat="1" ht="12">
      <c r="A246" s="64">
        <v>440</v>
      </c>
      <c r="B246" s="193">
        <v>440149160</v>
      </c>
      <c r="C246" s="194" t="s">
        <v>150</v>
      </c>
      <c r="D246" s="193">
        <v>149</v>
      </c>
      <c r="E246" s="194" t="s">
        <v>81</v>
      </c>
      <c r="F246" s="193">
        <v>160</v>
      </c>
      <c r="G246" s="194" t="s">
        <v>140</v>
      </c>
      <c r="I246" s="67">
        <f t="shared" si="24"/>
        <v>15755</v>
      </c>
      <c r="J246" s="67">
        <f t="shared" si="25"/>
        <v>1</v>
      </c>
      <c r="K246" s="67">
        <f t="shared" si="26"/>
        <v>1</v>
      </c>
      <c r="M246" s="67">
        <f t="shared" si="27"/>
        <v>12515</v>
      </c>
      <c r="N246" s="67">
        <f t="shared" si="28"/>
        <v>1</v>
      </c>
      <c r="O246" s="67">
        <f t="shared" si="29"/>
        <v>1</v>
      </c>
      <c r="Q246" s="67">
        <f t="shared" si="30"/>
        <v>-3240</v>
      </c>
      <c r="R246" s="144">
        <f t="shared" si="31"/>
        <v>2</v>
      </c>
      <c r="S246" s="205"/>
    </row>
    <row r="247" spans="1:19" s="65" customFormat="1" ht="12">
      <c r="A247" s="64">
        <v>440</v>
      </c>
      <c r="B247" s="193">
        <v>440149181</v>
      </c>
      <c r="C247" s="194" t="s">
        <v>150</v>
      </c>
      <c r="D247" s="193">
        <v>149</v>
      </c>
      <c r="E247" s="194" t="s">
        <v>81</v>
      </c>
      <c r="F247" s="193">
        <v>181</v>
      </c>
      <c r="G247" s="194" t="s">
        <v>83</v>
      </c>
      <c r="I247" s="67">
        <f t="shared" si="24"/>
        <v>11019</v>
      </c>
      <c r="J247" s="67">
        <f t="shared" si="25"/>
        <v>2</v>
      </c>
      <c r="K247" s="67">
        <f t="shared" si="26"/>
        <v>7</v>
      </c>
      <c r="M247" s="67">
        <f t="shared" si="27"/>
        <v>10984</v>
      </c>
      <c r="N247" s="67">
        <f t="shared" si="28"/>
        <v>6</v>
      </c>
      <c r="O247" s="67">
        <f t="shared" si="29"/>
        <v>8</v>
      </c>
      <c r="Q247" s="67">
        <f t="shared" si="30"/>
        <v>-35</v>
      </c>
      <c r="R247" s="144">
        <f t="shared" si="31"/>
        <v>24</v>
      </c>
      <c r="S247" s="205"/>
    </row>
    <row r="248" spans="1:19" s="65" customFormat="1" ht="12">
      <c r="A248" s="64">
        <v>440</v>
      </c>
      <c r="B248" s="193">
        <v>440149211</v>
      </c>
      <c r="C248" s="194" t="s">
        <v>150</v>
      </c>
      <c r="D248" s="193">
        <v>149</v>
      </c>
      <c r="E248" s="194" t="s">
        <v>81</v>
      </c>
      <c r="F248" s="193">
        <v>211</v>
      </c>
      <c r="G248" s="194" t="s">
        <v>91</v>
      </c>
      <c r="I248" s="67">
        <f t="shared" si="24"/>
        <v>11399</v>
      </c>
      <c r="J248" s="67">
        <f t="shared" si="25"/>
        <v>1</v>
      </c>
      <c r="K248" s="67">
        <f t="shared" si="26"/>
        <v>0</v>
      </c>
      <c r="M248" s="67">
        <f t="shared" si="27"/>
        <v>11626</v>
      </c>
      <c r="N248" s="67">
        <f t="shared" si="28"/>
        <v>1</v>
      </c>
      <c r="O248" s="67">
        <f t="shared" si="29"/>
        <v>0</v>
      </c>
      <c r="Q248" s="67">
        <f t="shared" si="30"/>
        <v>227</v>
      </c>
      <c r="R248" s="144">
        <f t="shared" si="31"/>
        <v>1</v>
      </c>
      <c r="S248" s="205"/>
    </row>
    <row r="249" spans="1:19" s="65" customFormat="1" ht="12">
      <c r="A249" s="64">
        <v>440</v>
      </c>
      <c r="B249" s="193">
        <v>440149745</v>
      </c>
      <c r="C249" s="194" t="s">
        <v>150</v>
      </c>
      <c r="D249" s="193">
        <v>149</v>
      </c>
      <c r="E249" s="194" t="s">
        <v>81</v>
      </c>
      <c r="F249" s="193">
        <v>745</v>
      </c>
      <c r="G249" s="194" t="s">
        <v>255</v>
      </c>
      <c r="I249" s="67">
        <f t="shared" si="24"/>
        <v>10309.661909230215</v>
      </c>
      <c r="J249" s="67">
        <f t="shared" si="25"/>
        <v>0</v>
      </c>
      <c r="K249" s="67">
        <f t="shared" si="26"/>
        <v>0</v>
      </c>
      <c r="M249" s="67">
        <f t="shared" si="27"/>
        <v>9305</v>
      </c>
      <c r="N249" s="67">
        <f t="shared" si="28"/>
        <v>0</v>
      </c>
      <c r="O249" s="67">
        <f t="shared" si="29"/>
        <v>0</v>
      </c>
      <c r="Q249" s="67">
        <f t="shared" si="30"/>
        <v>-1004.6619092302153</v>
      </c>
      <c r="R249" s="144">
        <f t="shared" si="31"/>
        <v>1</v>
      </c>
      <c r="S249" s="205"/>
    </row>
    <row r="250" spans="1:19" s="65" customFormat="1" ht="12">
      <c r="A250" s="64">
        <v>441</v>
      </c>
      <c r="B250" s="193">
        <v>441281005</v>
      </c>
      <c r="C250" s="194" t="s">
        <v>151</v>
      </c>
      <c r="D250" s="193">
        <v>281</v>
      </c>
      <c r="E250" s="194" t="s">
        <v>152</v>
      </c>
      <c r="F250" s="193">
        <v>5</v>
      </c>
      <c r="G250" s="194" t="s">
        <v>153</v>
      </c>
      <c r="I250" s="67">
        <f t="shared" si="24"/>
        <v>13640</v>
      </c>
      <c r="J250" s="67">
        <f t="shared" si="25"/>
        <v>0</v>
      </c>
      <c r="K250" s="67">
        <f t="shared" si="26"/>
        <v>3</v>
      </c>
      <c r="M250" s="67">
        <f t="shared" si="27"/>
        <v>10766</v>
      </c>
      <c r="N250" s="67">
        <f t="shared" si="28"/>
        <v>0</v>
      </c>
      <c r="O250" s="67">
        <f t="shared" si="29"/>
        <v>0</v>
      </c>
      <c r="Q250" s="67">
        <f t="shared" si="30"/>
        <v>-2874</v>
      </c>
      <c r="R250" s="144">
        <f t="shared" si="31"/>
        <v>1</v>
      </c>
      <c r="S250" s="205"/>
    </row>
    <row r="251" spans="1:19" s="65" customFormat="1" ht="12">
      <c r="A251" s="64">
        <v>441</v>
      </c>
      <c r="B251" s="193">
        <v>441281061</v>
      </c>
      <c r="C251" s="194" t="s">
        <v>151</v>
      </c>
      <c r="D251" s="193">
        <v>281</v>
      </c>
      <c r="E251" s="194" t="s">
        <v>152</v>
      </c>
      <c r="F251" s="193">
        <v>61</v>
      </c>
      <c r="G251" s="194" t="s">
        <v>154</v>
      </c>
      <c r="I251" s="67">
        <f t="shared" si="24"/>
        <v>9839</v>
      </c>
      <c r="J251" s="67">
        <f t="shared" si="25"/>
        <v>0</v>
      </c>
      <c r="K251" s="67">
        <f t="shared" si="26"/>
        <v>0</v>
      </c>
      <c r="M251" s="67">
        <f t="shared" si="27"/>
        <v>13871</v>
      </c>
      <c r="N251" s="67">
        <f t="shared" si="28"/>
        <v>0</v>
      </c>
      <c r="O251" s="67">
        <f t="shared" si="29"/>
        <v>3</v>
      </c>
      <c r="Q251" s="67">
        <f t="shared" si="30"/>
        <v>4032</v>
      </c>
      <c r="R251" s="144">
        <f t="shared" si="31"/>
        <v>3</v>
      </c>
      <c r="S251" s="205"/>
    </row>
    <row r="252" spans="1:19" s="65" customFormat="1" ht="12">
      <c r="A252" s="64">
        <v>441</v>
      </c>
      <c r="B252" s="193">
        <v>441281087</v>
      </c>
      <c r="C252" s="194" t="s">
        <v>151</v>
      </c>
      <c r="D252" s="193">
        <v>281</v>
      </c>
      <c r="E252" s="194" t="s">
        <v>152</v>
      </c>
      <c r="F252" s="193">
        <v>87</v>
      </c>
      <c r="G252" s="194" t="s">
        <v>155</v>
      </c>
      <c r="I252" s="67">
        <f t="shared" si="24"/>
        <v>10820</v>
      </c>
      <c r="J252" s="67">
        <f t="shared" si="25"/>
        <v>0</v>
      </c>
      <c r="K252" s="67">
        <f t="shared" si="26"/>
        <v>1</v>
      </c>
      <c r="M252" s="67">
        <f t="shared" si="27"/>
        <v>12035</v>
      </c>
      <c r="N252" s="67">
        <f t="shared" si="28"/>
        <v>0</v>
      </c>
      <c r="O252" s="67">
        <f t="shared" si="29"/>
        <v>1</v>
      </c>
      <c r="Q252" s="67">
        <f t="shared" si="30"/>
        <v>1215</v>
      </c>
      <c r="R252" s="144">
        <f t="shared" si="31"/>
        <v>1</v>
      </c>
      <c r="S252" s="205"/>
    </row>
    <row r="253" spans="1:19" s="65" customFormat="1" ht="12">
      <c r="A253" s="64">
        <v>441</v>
      </c>
      <c r="B253" s="193">
        <v>441281137</v>
      </c>
      <c r="C253" s="194" t="s">
        <v>151</v>
      </c>
      <c r="D253" s="193">
        <v>281</v>
      </c>
      <c r="E253" s="194" t="s">
        <v>152</v>
      </c>
      <c r="F253" s="193">
        <v>137</v>
      </c>
      <c r="G253" s="194" t="s">
        <v>202</v>
      </c>
      <c r="I253" s="67">
        <f t="shared" si="24"/>
        <v>13645</v>
      </c>
      <c r="J253" s="67">
        <f t="shared" si="25"/>
        <v>0</v>
      </c>
      <c r="K253" s="67">
        <f t="shared" si="26"/>
        <v>5</v>
      </c>
      <c r="M253" s="67">
        <f t="shared" si="27"/>
        <v>13813</v>
      </c>
      <c r="N253" s="67">
        <f t="shared" si="28"/>
        <v>0</v>
      </c>
      <c r="O253" s="67">
        <f t="shared" si="29"/>
        <v>2</v>
      </c>
      <c r="Q253" s="67">
        <f t="shared" si="30"/>
        <v>168</v>
      </c>
      <c r="R253" s="144">
        <f t="shared" si="31"/>
        <v>2</v>
      </c>
      <c r="S253" s="205"/>
    </row>
    <row r="254" spans="1:19" s="65" customFormat="1" ht="12">
      <c r="A254" s="64">
        <v>441</v>
      </c>
      <c r="B254" s="193">
        <v>441281159</v>
      </c>
      <c r="C254" s="194" t="s">
        <v>151</v>
      </c>
      <c r="D254" s="193">
        <v>281</v>
      </c>
      <c r="E254" s="194" t="s">
        <v>152</v>
      </c>
      <c r="F254" s="193">
        <v>159</v>
      </c>
      <c r="G254" s="194" t="s">
        <v>156</v>
      </c>
      <c r="I254" s="67">
        <f t="shared" si="24"/>
        <v>11965</v>
      </c>
      <c r="J254" s="67">
        <f t="shared" si="25"/>
        <v>0</v>
      </c>
      <c r="K254" s="67">
        <f t="shared" si="26"/>
        <v>1</v>
      </c>
      <c r="M254" s="67">
        <f t="shared" si="27"/>
        <v>11799</v>
      </c>
      <c r="N254" s="67">
        <f t="shared" si="28"/>
        <v>0</v>
      </c>
      <c r="O254" s="67">
        <f t="shared" si="29"/>
        <v>1</v>
      </c>
      <c r="Q254" s="67">
        <f t="shared" si="30"/>
        <v>-166</v>
      </c>
      <c r="R254" s="144">
        <f t="shared" si="31"/>
        <v>1</v>
      </c>
      <c r="S254" s="205"/>
    </row>
    <row r="255" spans="1:19" s="65" customFormat="1" ht="12">
      <c r="A255" s="64">
        <v>441</v>
      </c>
      <c r="B255" s="193">
        <v>441281161</v>
      </c>
      <c r="C255" s="194" t="s">
        <v>151</v>
      </c>
      <c r="D255" s="193">
        <v>281</v>
      </c>
      <c r="E255" s="194" t="s">
        <v>152</v>
      </c>
      <c r="F255" s="193">
        <v>161</v>
      </c>
      <c r="G255" s="194" t="s">
        <v>157</v>
      </c>
      <c r="I255" s="67">
        <f t="shared" si="24"/>
        <v>12070</v>
      </c>
      <c r="J255" s="67">
        <f t="shared" si="25"/>
        <v>0</v>
      </c>
      <c r="K255" s="67">
        <f t="shared" si="26"/>
        <v>2</v>
      </c>
      <c r="M255" s="67">
        <f t="shared" si="27"/>
        <v>13381</v>
      </c>
      <c r="N255" s="67">
        <f t="shared" si="28"/>
        <v>0</v>
      </c>
      <c r="O255" s="67">
        <f t="shared" si="29"/>
        <v>5</v>
      </c>
      <c r="Q255" s="67">
        <f t="shared" si="30"/>
        <v>1311</v>
      </c>
      <c r="R255" s="144">
        <f t="shared" si="31"/>
        <v>5</v>
      </c>
      <c r="S255" s="205"/>
    </row>
    <row r="256" spans="1:19" s="65" customFormat="1" ht="12">
      <c r="A256" s="64">
        <v>441</v>
      </c>
      <c r="B256" s="193">
        <v>441281191</v>
      </c>
      <c r="C256" s="194" t="s">
        <v>151</v>
      </c>
      <c r="D256" s="193">
        <v>281</v>
      </c>
      <c r="E256" s="194" t="s">
        <v>152</v>
      </c>
      <c r="F256" s="193">
        <v>191</v>
      </c>
      <c r="G256" s="194" t="s">
        <v>246</v>
      </c>
      <c r="I256" s="67">
        <f t="shared" si="24"/>
        <v>11061.025351431414</v>
      </c>
      <c r="J256" s="67">
        <f t="shared" si="25"/>
        <v>0</v>
      </c>
      <c r="K256" s="67">
        <f t="shared" si="26"/>
        <v>0</v>
      </c>
      <c r="M256" s="67">
        <f t="shared" si="27"/>
        <v>13656</v>
      </c>
      <c r="N256" s="67">
        <f t="shared" si="28"/>
        <v>0</v>
      </c>
      <c r="O256" s="67">
        <f t="shared" si="29"/>
        <v>2</v>
      </c>
      <c r="Q256" s="67">
        <f t="shared" si="30"/>
        <v>2594.9746485685864</v>
      </c>
      <c r="R256" s="144">
        <f t="shared" si="31"/>
        <v>2</v>
      </c>
      <c r="S256" s="205"/>
    </row>
    <row r="257" spans="1:19" s="65" customFormat="1" ht="12">
      <c r="A257" s="64">
        <v>441</v>
      </c>
      <c r="B257" s="193">
        <v>441281227</v>
      </c>
      <c r="C257" s="194" t="s">
        <v>151</v>
      </c>
      <c r="D257" s="193">
        <v>281</v>
      </c>
      <c r="E257" s="194" t="s">
        <v>152</v>
      </c>
      <c r="F257" s="193">
        <v>227</v>
      </c>
      <c r="G257" s="194" t="s">
        <v>247</v>
      </c>
      <c r="I257" s="67">
        <f t="shared" si="24"/>
        <v>11015</v>
      </c>
      <c r="J257" s="67">
        <f t="shared" si="25"/>
        <v>0</v>
      </c>
      <c r="K257" s="67">
        <f t="shared" si="26"/>
        <v>1</v>
      </c>
      <c r="M257" s="67">
        <f t="shared" si="27"/>
        <v>13860</v>
      </c>
      <c r="N257" s="67">
        <f t="shared" si="28"/>
        <v>0</v>
      </c>
      <c r="O257" s="67">
        <f t="shared" si="29"/>
        <v>2</v>
      </c>
      <c r="Q257" s="67">
        <f t="shared" si="30"/>
        <v>2845</v>
      </c>
      <c r="R257" s="144">
        <f t="shared" si="31"/>
        <v>1</v>
      </c>
      <c r="S257" s="205"/>
    </row>
    <row r="258" spans="1:19" s="65" customFormat="1" ht="12">
      <c r="A258" s="64">
        <v>441</v>
      </c>
      <c r="B258" s="193">
        <v>441281281</v>
      </c>
      <c r="C258" s="194" t="s">
        <v>151</v>
      </c>
      <c r="D258" s="193">
        <v>281</v>
      </c>
      <c r="E258" s="194" t="s">
        <v>152</v>
      </c>
      <c r="F258" s="193">
        <v>281</v>
      </c>
      <c r="G258" s="194" t="s">
        <v>152</v>
      </c>
      <c r="I258" s="67">
        <f t="shared" si="24"/>
        <v>11588</v>
      </c>
      <c r="J258" s="67">
        <f t="shared" si="25"/>
        <v>76</v>
      </c>
      <c r="K258" s="67">
        <f t="shared" si="26"/>
        <v>710</v>
      </c>
      <c r="M258" s="67">
        <f t="shared" si="27"/>
        <v>12024</v>
      </c>
      <c r="N258" s="67">
        <f t="shared" si="28"/>
        <v>125</v>
      </c>
      <c r="O258" s="67">
        <f t="shared" si="29"/>
        <v>747</v>
      </c>
      <c r="Q258" s="67">
        <f t="shared" si="30"/>
        <v>436</v>
      </c>
      <c r="R258" s="144">
        <f t="shared" si="31"/>
        <v>1555</v>
      </c>
      <c r="S258" s="205"/>
    </row>
    <row r="259" spans="1:19" s="65" customFormat="1" ht="12">
      <c r="A259" s="64">
        <v>441</v>
      </c>
      <c r="B259" s="193">
        <v>441281332</v>
      </c>
      <c r="C259" s="194" t="s">
        <v>151</v>
      </c>
      <c r="D259" s="193">
        <v>281</v>
      </c>
      <c r="E259" s="194" t="s">
        <v>152</v>
      </c>
      <c r="F259" s="193">
        <v>332</v>
      </c>
      <c r="G259" s="194" t="s">
        <v>205</v>
      </c>
      <c r="I259" s="67">
        <f t="shared" si="24"/>
        <v>8785</v>
      </c>
      <c r="J259" s="67">
        <f t="shared" si="25"/>
        <v>0</v>
      </c>
      <c r="K259" s="67">
        <f t="shared" si="26"/>
        <v>0</v>
      </c>
      <c r="M259" s="67">
        <f t="shared" si="27"/>
        <v>8960</v>
      </c>
      <c r="N259" s="67">
        <f t="shared" si="28"/>
        <v>0</v>
      </c>
      <c r="O259" s="67">
        <f t="shared" si="29"/>
        <v>0</v>
      </c>
      <c r="Q259" s="67">
        <f t="shared" si="30"/>
        <v>175</v>
      </c>
      <c r="R259" s="144">
        <f t="shared" si="31"/>
        <v>1</v>
      </c>
      <c r="S259" s="205"/>
    </row>
    <row r="260" spans="1:19" s="65" customFormat="1" ht="12">
      <c r="A260" s="64">
        <v>441</v>
      </c>
      <c r="B260" s="193">
        <v>441281680</v>
      </c>
      <c r="C260" s="194" t="s">
        <v>151</v>
      </c>
      <c r="D260" s="193">
        <v>281</v>
      </c>
      <c r="E260" s="194" t="s">
        <v>152</v>
      </c>
      <c r="F260" s="193">
        <v>680</v>
      </c>
      <c r="G260" s="194" t="s">
        <v>158</v>
      </c>
      <c r="I260" s="67">
        <f t="shared" si="24"/>
        <v>11418</v>
      </c>
      <c r="J260" s="67">
        <f t="shared" si="25"/>
        <v>0</v>
      </c>
      <c r="K260" s="67">
        <f t="shared" si="26"/>
        <v>1</v>
      </c>
      <c r="M260" s="67">
        <f t="shared" si="27"/>
        <v>12917</v>
      </c>
      <c r="N260" s="67">
        <f t="shared" si="28"/>
        <v>0</v>
      </c>
      <c r="O260" s="67">
        <f t="shared" si="29"/>
        <v>1</v>
      </c>
      <c r="Q260" s="67">
        <f t="shared" si="30"/>
        <v>1499</v>
      </c>
      <c r="R260" s="144">
        <f t="shared" si="31"/>
        <v>2</v>
      </c>
      <c r="S260" s="205"/>
    </row>
    <row r="261" spans="1:19" s="65" customFormat="1" ht="12">
      <c r="A261" s="64">
        <v>444</v>
      </c>
      <c r="B261" s="193">
        <v>444035001</v>
      </c>
      <c r="C261" s="194" t="s">
        <v>159</v>
      </c>
      <c r="D261" s="193">
        <v>35</v>
      </c>
      <c r="E261" s="194" t="s">
        <v>12</v>
      </c>
      <c r="F261" s="193">
        <v>1</v>
      </c>
      <c r="G261" s="194" t="s">
        <v>59</v>
      </c>
      <c r="I261" s="67">
        <f t="shared" si="24"/>
        <v>9361</v>
      </c>
      <c r="J261" s="67">
        <f t="shared" si="25"/>
        <v>0</v>
      </c>
      <c r="K261" s="67">
        <f t="shared" si="26"/>
        <v>0</v>
      </c>
      <c r="M261" s="67">
        <f t="shared" si="27"/>
        <v>9576</v>
      </c>
      <c r="N261" s="67">
        <f t="shared" si="28"/>
        <v>0</v>
      </c>
      <c r="O261" s="67">
        <f t="shared" si="29"/>
        <v>0</v>
      </c>
      <c r="Q261" s="67">
        <f t="shared" si="30"/>
        <v>215</v>
      </c>
      <c r="R261" s="144">
        <f t="shared" si="31"/>
        <v>1</v>
      </c>
      <c r="S261" s="205"/>
    </row>
    <row r="262" spans="1:19" s="65" customFormat="1" ht="12">
      <c r="A262" s="64">
        <v>444</v>
      </c>
      <c r="B262" s="193">
        <v>444035018</v>
      </c>
      <c r="C262" s="194" t="s">
        <v>159</v>
      </c>
      <c r="D262" s="193">
        <v>35</v>
      </c>
      <c r="E262" s="194" t="s">
        <v>12</v>
      </c>
      <c r="F262" s="193">
        <v>18</v>
      </c>
      <c r="G262" s="194" t="s">
        <v>169</v>
      </c>
      <c r="I262" s="67" t="str">
        <f t="shared" si="24"/>
        <v>--</v>
      </c>
      <c r="J262" s="67">
        <f t="shared" si="25"/>
        <v>0</v>
      </c>
      <c r="K262" s="67">
        <f t="shared" si="26"/>
        <v>0</v>
      </c>
      <c r="M262" s="67">
        <f t="shared" si="27"/>
        <v>12023.62817406143</v>
      </c>
      <c r="N262" s="67">
        <f t="shared" si="28"/>
        <v>0</v>
      </c>
      <c r="O262" s="67">
        <f t="shared" si="29"/>
        <v>0</v>
      </c>
      <c r="Q262" s="67" t="str">
        <f t="shared" si="30"/>
        <v>--</v>
      </c>
      <c r="R262" s="144">
        <f t="shared" si="31"/>
        <v>1</v>
      </c>
      <c r="S262" s="205"/>
    </row>
    <row r="263" spans="1:19" s="65" customFormat="1" ht="12">
      <c r="A263" s="64">
        <v>444</v>
      </c>
      <c r="B263" s="193">
        <v>444035035</v>
      </c>
      <c r="C263" s="194" t="s">
        <v>159</v>
      </c>
      <c r="D263" s="193">
        <v>35</v>
      </c>
      <c r="E263" s="194" t="s">
        <v>12</v>
      </c>
      <c r="F263" s="193">
        <v>35</v>
      </c>
      <c r="G263" s="194" t="s">
        <v>12</v>
      </c>
      <c r="I263" s="67">
        <f t="shared" si="24"/>
        <v>12447</v>
      </c>
      <c r="J263" s="67">
        <f t="shared" si="25"/>
        <v>73</v>
      </c>
      <c r="K263" s="67">
        <f t="shared" si="26"/>
        <v>291</v>
      </c>
      <c r="M263" s="67">
        <f t="shared" si="27"/>
        <v>13073</v>
      </c>
      <c r="N263" s="67">
        <f t="shared" si="28"/>
        <v>78</v>
      </c>
      <c r="O263" s="67">
        <f t="shared" si="29"/>
        <v>335</v>
      </c>
      <c r="Q263" s="67">
        <f t="shared" si="30"/>
        <v>626</v>
      </c>
      <c r="R263" s="144">
        <f t="shared" si="31"/>
        <v>748</v>
      </c>
      <c r="S263" s="205"/>
    </row>
    <row r="264" spans="1:19" s="65" customFormat="1" ht="12">
      <c r="A264" s="64">
        <v>444</v>
      </c>
      <c r="B264" s="193">
        <v>444035040</v>
      </c>
      <c r="C264" s="194" t="s">
        <v>159</v>
      </c>
      <c r="D264" s="193">
        <v>35</v>
      </c>
      <c r="E264" s="194" t="s">
        <v>12</v>
      </c>
      <c r="F264" s="193">
        <v>40</v>
      </c>
      <c r="G264" s="194" t="s">
        <v>92</v>
      </c>
      <c r="I264" s="67" t="str">
        <f t="shared" si="24"/>
        <v>--</v>
      </c>
      <c r="J264" s="67">
        <f t="shared" si="25"/>
        <v>0</v>
      </c>
      <c r="K264" s="67">
        <f t="shared" si="26"/>
        <v>0</v>
      </c>
      <c r="M264" s="67">
        <f t="shared" si="27"/>
        <v>11339.378843972818</v>
      </c>
      <c r="N264" s="67">
        <f t="shared" si="28"/>
        <v>0</v>
      </c>
      <c r="O264" s="67">
        <f t="shared" si="29"/>
        <v>0</v>
      </c>
      <c r="Q264" s="67" t="str">
        <f t="shared" si="30"/>
        <v>--</v>
      </c>
      <c r="R264" s="144">
        <f t="shared" si="31"/>
        <v>1</v>
      </c>
      <c r="S264" s="205"/>
    </row>
    <row r="265" spans="1:19" s="65" customFormat="1" ht="12">
      <c r="A265" s="64">
        <v>444</v>
      </c>
      <c r="B265" s="193">
        <v>444035044</v>
      </c>
      <c r="C265" s="194" t="s">
        <v>159</v>
      </c>
      <c r="D265" s="193">
        <v>35</v>
      </c>
      <c r="E265" s="194" t="s">
        <v>12</v>
      </c>
      <c r="F265" s="193">
        <v>44</v>
      </c>
      <c r="G265" s="194" t="s">
        <v>13</v>
      </c>
      <c r="I265" s="67">
        <f t="shared" si="24"/>
        <v>9361</v>
      </c>
      <c r="J265" s="67">
        <f t="shared" si="25"/>
        <v>0</v>
      </c>
      <c r="K265" s="67">
        <f t="shared" si="26"/>
        <v>0</v>
      </c>
      <c r="M265" s="67">
        <f t="shared" si="27"/>
        <v>7846</v>
      </c>
      <c r="N265" s="67">
        <f t="shared" si="28"/>
        <v>0</v>
      </c>
      <c r="O265" s="67">
        <f t="shared" si="29"/>
        <v>0</v>
      </c>
      <c r="Q265" s="67">
        <f t="shared" si="30"/>
        <v>-1515</v>
      </c>
      <c r="R265" s="144">
        <f t="shared" si="31"/>
        <v>8</v>
      </c>
      <c r="S265" s="205"/>
    </row>
    <row r="266" spans="1:19" s="65" customFormat="1" ht="12">
      <c r="A266" s="64">
        <v>444</v>
      </c>
      <c r="B266" s="193">
        <v>444035050</v>
      </c>
      <c r="C266" s="194" t="s">
        <v>159</v>
      </c>
      <c r="D266" s="193">
        <v>35</v>
      </c>
      <c r="E266" s="194" t="s">
        <v>12</v>
      </c>
      <c r="F266" s="193">
        <v>50</v>
      </c>
      <c r="G266" s="194" t="s">
        <v>94</v>
      </c>
      <c r="I266" s="67" t="str">
        <f t="shared" ref="I266:I329" si="32">IFERROR(VLOOKUP($B266,rates20Q4,9,FALSE),"--")</f>
        <v>--</v>
      </c>
      <c r="J266" s="67">
        <f t="shared" ref="J266:J329" si="33">(IFERROR(VLOOKUP($B266,found20,15,FALSE),0)+
(IFERROR(VLOOKUP($B266,found20,16,FALSE),0)+
+(IFERROR(VLOOKUP($B266,found20,17,FALSE),0))))</f>
        <v>0</v>
      </c>
      <c r="K266" s="67">
        <f t="shared" ref="K266:K329" si="34">(IFERROR(VLOOKUP($B266,found20,18,FALSE),0))</f>
        <v>0</v>
      </c>
      <c r="M266" s="67">
        <f t="shared" ref="M266:M329" si="35">IFERROR(VLOOKUP($B266,rates21,8,FALSE),"--")</f>
        <v>11198.477785070678</v>
      </c>
      <c r="N266" s="67">
        <f t="shared" ref="N266:N329" si="36">(IFERROR(VLOOKUP($B266,found21,12,FALSE),0)+
+(IFERROR(VLOOKUP($B266,found21,13,FALSE),0)
+(IFERROR(VLOOKUP($B266,found21,14,FALSE),0))))</f>
        <v>0</v>
      </c>
      <c r="O266" s="67">
        <f t="shared" ref="O266:O329" si="37">(IFERROR(VLOOKUP($B266,found21,15,FALSE),0))</f>
        <v>0</v>
      </c>
      <c r="Q266" s="67" t="str">
        <f t="shared" ref="Q266:Q329" si="38">IFERROR(M266-I266,"--")</f>
        <v>--</v>
      </c>
      <c r="R266" s="144">
        <f t="shared" ref="R266:R329" si="39">IFERROR(VLOOKUP(B266,rates21,7,FALSE),"--")</f>
        <v>1</v>
      </c>
      <c r="S266" s="205"/>
    </row>
    <row r="267" spans="1:19" s="65" customFormat="1" ht="12">
      <c r="A267" s="64">
        <v>444</v>
      </c>
      <c r="B267" s="193">
        <v>444035133</v>
      </c>
      <c r="C267" s="194" t="s">
        <v>159</v>
      </c>
      <c r="D267" s="193">
        <v>35</v>
      </c>
      <c r="E267" s="194" t="s">
        <v>12</v>
      </c>
      <c r="F267" s="193">
        <v>133</v>
      </c>
      <c r="G267" s="194" t="s">
        <v>61</v>
      </c>
      <c r="I267" s="67">
        <f t="shared" si="32"/>
        <v>11801.284612904081</v>
      </c>
      <c r="J267" s="67">
        <f t="shared" si="33"/>
        <v>0</v>
      </c>
      <c r="K267" s="67">
        <f t="shared" si="34"/>
        <v>0</v>
      </c>
      <c r="M267" s="67">
        <f t="shared" si="35"/>
        <v>10736</v>
      </c>
      <c r="N267" s="67">
        <f t="shared" si="36"/>
        <v>0</v>
      </c>
      <c r="O267" s="67">
        <f t="shared" si="37"/>
        <v>0</v>
      </c>
      <c r="Q267" s="67">
        <f t="shared" si="38"/>
        <v>-1065.2846129040809</v>
      </c>
      <c r="R267" s="144">
        <f t="shared" si="39"/>
        <v>2</v>
      </c>
      <c r="S267" s="205"/>
    </row>
    <row r="268" spans="1:19" s="65" customFormat="1" ht="12">
      <c r="A268" s="64">
        <v>444</v>
      </c>
      <c r="B268" s="193">
        <v>444035189</v>
      </c>
      <c r="C268" s="194" t="s">
        <v>159</v>
      </c>
      <c r="D268" s="193">
        <v>35</v>
      </c>
      <c r="E268" s="194" t="s">
        <v>12</v>
      </c>
      <c r="F268" s="193">
        <v>189</v>
      </c>
      <c r="G268" s="194" t="s">
        <v>25</v>
      </c>
      <c r="I268" s="67">
        <f t="shared" si="32"/>
        <v>10532.136865623679</v>
      </c>
      <c r="J268" s="67">
        <f t="shared" si="33"/>
        <v>0</v>
      </c>
      <c r="K268" s="67">
        <f t="shared" si="34"/>
        <v>0</v>
      </c>
      <c r="M268" s="67">
        <f t="shared" si="35"/>
        <v>12631</v>
      </c>
      <c r="N268" s="67">
        <f t="shared" si="36"/>
        <v>0</v>
      </c>
      <c r="O268" s="67">
        <f t="shared" si="37"/>
        <v>1</v>
      </c>
      <c r="Q268" s="67">
        <f t="shared" si="38"/>
        <v>2098.8631343763209</v>
      </c>
      <c r="R268" s="144">
        <f t="shared" si="39"/>
        <v>3</v>
      </c>
      <c r="S268" s="205"/>
    </row>
    <row r="269" spans="1:19" s="65" customFormat="1" ht="12">
      <c r="A269" s="64">
        <v>444</v>
      </c>
      <c r="B269" s="193">
        <v>444035212</v>
      </c>
      <c r="C269" s="194" t="s">
        <v>159</v>
      </c>
      <c r="D269" s="193">
        <v>35</v>
      </c>
      <c r="E269" s="194" t="s">
        <v>12</v>
      </c>
      <c r="F269" s="193">
        <v>212</v>
      </c>
      <c r="G269" s="194" t="s">
        <v>173</v>
      </c>
      <c r="I269" s="67" t="str">
        <f t="shared" si="32"/>
        <v>--</v>
      </c>
      <c r="J269" s="67">
        <f t="shared" si="33"/>
        <v>0</v>
      </c>
      <c r="K269" s="67">
        <f t="shared" si="34"/>
        <v>0</v>
      </c>
      <c r="M269" s="67">
        <f t="shared" si="35"/>
        <v>10808.914565947241</v>
      </c>
      <c r="N269" s="67">
        <f t="shared" si="36"/>
        <v>0</v>
      </c>
      <c r="O269" s="67">
        <f t="shared" si="37"/>
        <v>0</v>
      </c>
      <c r="Q269" s="67" t="str">
        <f t="shared" si="38"/>
        <v>--</v>
      </c>
      <c r="R269" s="144">
        <f t="shared" si="39"/>
        <v>1</v>
      </c>
      <c r="S269" s="205"/>
    </row>
    <row r="270" spans="1:19" s="65" customFormat="1" ht="12">
      <c r="A270" s="64">
        <v>444</v>
      </c>
      <c r="B270" s="193">
        <v>444035220</v>
      </c>
      <c r="C270" s="194" t="s">
        <v>159</v>
      </c>
      <c r="D270" s="193">
        <v>35</v>
      </c>
      <c r="E270" s="194" t="s">
        <v>12</v>
      </c>
      <c r="F270" s="193">
        <v>220</v>
      </c>
      <c r="G270" s="194" t="s">
        <v>27</v>
      </c>
      <c r="I270" s="67">
        <f t="shared" si="32"/>
        <v>7774</v>
      </c>
      <c r="J270" s="67">
        <f t="shared" si="33"/>
        <v>0</v>
      </c>
      <c r="K270" s="67">
        <f t="shared" si="34"/>
        <v>0</v>
      </c>
      <c r="M270" s="67">
        <f t="shared" si="35"/>
        <v>9900</v>
      </c>
      <c r="N270" s="67">
        <f t="shared" si="36"/>
        <v>0</v>
      </c>
      <c r="O270" s="67">
        <f t="shared" si="37"/>
        <v>0</v>
      </c>
      <c r="Q270" s="67">
        <f t="shared" si="38"/>
        <v>2126</v>
      </c>
      <c r="R270" s="144">
        <f t="shared" si="39"/>
        <v>1</v>
      </c>
      <c r="S270" s="205"/>
    </row>
    <row r="271" spans="1:19" s="65" customFormat="1" ht="12">
      <c r="A271" s="64">
        <v>444</v>
      </c>
      <c r="B271" s="193">
        <v>444035243</v>
      </c>
      <c r="C271" s="194" t="s">
        <v>159</v>
      </c>
      <c r="D271" s="193">
        <v>35</v>
      </c>
      <c r="E271" s="194" t="s">
        <v>12</v>
      </c>
      <c r="F271" s="193">
        <v>243</v>
      </c>
      <c r="G271" s="194" t="s">
        <v>84</v>
      </c>
      <c r="I271" s="67" t="str">
        <f t="shared" si="32"/>
        <v>--</v>
      </c>
      <c r="J271" s="67">
        <f t="shared" si="33"/>
        <v>0</v>
      </c>
      <c r="K271" s="67">
        <f t="shared" si="34"/>
        <v>0</v>
      </c>
      <c r="M271" s="67">
        <f t="shared" si="35"/>
        <v>16337</v>
      </c>
      <c r="N271" s="67">
        <f t="shared" si="36"/>
        <v>0</v>
      </c>
      <c r="O271" s="67">
        <f t="shared" si="37"/>
        <v>1</v>
      </c>
      <c r="Q271" s="67" t="str">
        <f t="shared" si="38"/>
        <v>--</v>
      </c>
      <c r="R271" s="144">
        <f t="shared" si="39"/>
        <v>4</v>
      </c>
      <c r="S271" s="205"/>
    </row>
    <row r="272" spans="1:19" s="65" customFormat="1" ht="12">
      <c r="A272" s="64">
        <v>444</v>
      </c>
      <c r="B272" s="193">
        <v>444035244</v>
      </c>
      <c r="C272" s="194" t="s">
        <v>159</v>
      </c>
      <c r="D272" s="193">
        <v>35</v>
      </c>
      <c r="E272" s="194" t="s">
        <v>12</v>
      </c>
      <c r="F272" s="193">
        <v>244</v>
      </c>
      <c r="G272" s="194" t="s">
        <v>28</v>
      </c>
      <c r="I272" s="67">
        <f t="shared" si="32"/>
        <v>13412</v>
      </c>
      <c r="J272" s="67">
        <f t="shared" si="33"/>
        <v>1</v>
      </c>
      <c r="K272" s="67">
        <f t="shared" si="34"/>
        <v>4</v>
      </c>
      <c r="M272" s="67">
        <f t="shared" si="35"/>
        <v>14064</v>
      </c>
      <c r="N272" s="67">
        <f t="shared" si="36"/>
        <v>1</v>
      </c>
      <c r="O272" s="67">
        <f t="shared" si="37"/>
        <v>6</v>
      </c>
      <c r="Q272" s="67">
        <f t="shared" si="38"/>
        <v>652</v>
      </c>
      <c r="R272" s="144">
        <f t="shared" si="39"/>
        <v>7</v>
      </c>
      <c r="S272" s="205"/>
    </row>
    <row r="273" spans="1:19" s="65" customFormat="1" ht="12">
      <c r="A273" s="64">
        <v>444</v>
      </c>
      <c r="B273" s="193">
        <v>444035285</v>
      </c>
      <c r="C273" s="194" t="s">
        <v>159</v>
      </c>
      <c r="D273" s="193">
        <v>35</v>
      </c>
      <c r="E273" s="194" t="s">
        <v>12</v>
      </c>
      <c r="F273" s="193">
        <v>285</v>
      </c>
      <c r="G273" s="194" t="s">
        <v>29</v>
      </c>
      <c r="I273" s="67" t="str">
        <f t="shared" si="32"/>
        <v>--</v>
      </c>
      <c r="J273" s="67">
        <f t="shared" si="33"/>
        <v>0</v>
      </c>
      <c r="K273" s="67">
        <f t="shared" si="34"/>
        <v>0</v>
      </c>
      <c r="M273" s="67">
        <f t="shared" si="35"/>
        <v>12090.639270142699</v>
      </c>
      <c r="N273" s="67">
        <f t="shared" si="36"/>
        <v>0</v>
      </c>
      <c r="O273" s="67">
        <f t="shared" si="37"/>
        <v>0</v>
      </c>
      <c r="Q273" s="67" t="str">
        <f t="shared" si="38"/>
        <v>--</v>
      </c>
      <c r="R273" s="144">
        <f t="shared" si="39"/>
        <v>1</v>
      </c>
      <c r="S273" s="205"/>
    </row>
    <row r="274" spans="1:19" s="65" customFormat="1" ht="12">
      <c r="A274" s="64">
        <v>444</v>
      </c>
      <c r="B274" s="193">
        <v>444035336</v>
      </c>
      <c r="C274" s="194" t="s">
        <v>159</v>
      </c>
      <c r="D274" s="193">
        <v>35</v>
      </c>
      <c r="E274" s="194" t="s">
        <v>12</v>
      </c>
      <c r="F274" s="193">
        <v>336</v>
      </c>
      <c r="G274" s="194" t="s">
        <v>31</v>
      </c>
      <c r="I274" s="67">
        <f t="shared" si="32"/>
        <v>9545</v>
      </c>
      <c r="J274" s="67">
        <f t="shared" si="33"/>
        <v>0</v>
      </c>
      <c r="K274" s="67">
        <f t="shared" si="34"/>
        <v>0</v>
      </c>
      <c r="M274" s="67">
        <f t="shared" si="35"/>
        <v>10819</v>
      </c>
      <c r="N274" s="67">
        <f t="shared" si="36"/>
        <v>0</v>
      </c>
      <c r="O274" s="67">
        <f t="shared" si="37"/>
        <v>1</v>
      </c>
      <c r="Q274" s="67">
        <f t="shared" si="38"/>
        <v>1274</v>
      </c>
      <c r="R274" s="144">
        <f t="shared" si="39"/>
        <v>6</v>
      </c>
      <c r="S274" s="205"/>
    </row>
    <row r="275" spans="1:19" s="65" customFormat="1" ht="12">
      <c r="A275" s="64">
        <v>445</v>
      </c>
      <c r="B275" s="193">
        <v>445348017</v>
      </c>
      <c r="C275" s="194" t="s">
        <v>160</v>
      </c>
      <c r="D275" s="193">
        <v>348</v>
      </c>
      <c r="E275" s="194" t="s">
        <v>104</v>
      </c>
      <c r="F275" s="193">
        <v>17</v>
      </c>
      <c r="G275" s="194" t="s">
        <v>161</v>
      </c>
      <c r="I275" s="67">
        <f t="shared" si="32"/>
        <v>11670</v>
      </c>
      <c r="J275" s="67">
        <f t="shared" si="33"/>
        <v>0</v>
      </c>
      <c r="K275" s="67">
        <f t="shared" si="34"/>
        <v>3</v>
      </c>
      <c r="M275" s="67">
        <f t="shared" si="35"/>
        <v>13766</v>
      </c>
      <c r="N275" s="67">
        <f t="shared" si="36"/>
        <v>0</v>
      </c>
      <c r="O275" s="67">
        <f t="shared" si="37"/>
        <v>8</v>
      </c>
      <c r="Q275" s="67">
        <f t="shared" si="38"/>
        <v>2096</v>
      </c>
      <c r="R275" s="144">
        <f t="shared" si="39"/>
        <v>4</v>
      </c>
      <c r="S275" s="205"/>
    </row>
    <row r="276" spans="1:19" s="65" customFormat="1" ht="12">
      <c r="A276" s="64">
        <v>445</v>
      </c>
      <c r="B276" s="193">
        <v>445348064</v>
      </c>
      <c r="C276" s="194" t="s">
        <v>160</v>
      </c>
      <c r="D276" s="193">
        <v>348</v>
      </c>
      <c r="E276" s="194" t="s">
        <v>104</v>
      </c>
      <c r="F276" s="193">
        <v>64</v>
      </c>
      <c r="G276" s="194" t="s">
        <v>107</v>
      </c>
      <c r="I276" s="67">
        <f t="shared" si="32"/>
        <v>10556</v>
      </c>
      <c r="J276" s="67">
        <f t="shared" si="33"/>
        <v>0</v>
      </c>
      <c r="K276" s="67">
        <f t="shared" si="34"/>
        <v>0</v>
      </c>
      <c r="M276" s="67">
        <f t="shared" si="35"/>
        <v>10766</v>
      </c>
      <c r="N276" s="67">
        <f t="shared" si="36"/>
        <v>0</v>
      </c>
      <c r="O276" s="67">
        <f t="shared" si="37"/>
        <v>0</v>
      </c>
      <c r="Q276" s="67">
        <f t="shared" si="38"/>
        <v>210</v>
      </c>
      <c r="R276" s="144">
        <f t="shared" si="39"/>
        <v>2</v>
      </c>
      <c r="S276" s="205"/>
    </row>
    <row r="277" spans="1:19" s="65" customFormat="1" ht="12">
      <c r="A277" s="64">
        <v>445</v>
      </c>
      <c r="B277" s="193">
        <v>445348077</v>
      </c>
      <c r="C277" s="194" t="s">
        <v>160</v>
      </c>
      <c r="D277" s="193">
        <v>348</v>
      </c>
      <c r="E277" s="194" t="s">
        <v>104</v>
      </c>
      <c r="F277" s="193">
        <v>77</v>
      </c>
      <c r="G277" s="194" t="s">
        <v>479</v>
      </c>
      <c r="I277" s="67" t="str">
        <f t="shared" si="32"/>
        <v>--</v>
      </c>
      <c r="J277" s="67">
        <f t="shared" si="33"/>
        <v>0</v>
      </c>
      <c r="K277" s="67">
        <f t="shared" si="34"/>
        <v>0</v>
      </c>
      <c r="M277" s="67">
        <f t="shared" si="35"/>
        <v>10801.943305853256</v>
      </c>
      <c r="N277" s="67">
        <f t="shared" si="36"/>
        <v>0</v>
      </c>
      <c r="O277" s="67">
        <f t="shared" si="37"/>
        <v>0</v>
      </c>
      <c r="Q277" s="67" t="str">
        <f t="shared" si="38"/>
        <v>--</v>
      </c>
      <c r="R277" s="144">
        <f t="shared" si="39"/>
        <v>1</v>
      </c>
      <c r="S277" s="205"/>
    </row>
    <row r="278" spans="1:19" s="65" customFormat="1" ht="12">
      <c r="A278" s="64">
        <v>445</v>
      </c>
      <c r="B278" s="193">
        <v>445348097</v>
      </c>
      <c r="C278" s="194" t="s">
        <v>160</v>
      </c>
      <c r="D278" s="193">
        <v>348</v>
      </c>
      <c r="E278" s="194" t="s">
        <v>104</v>
      </c>
      <c r="F278" s="193">
        <v>97</v>
      </c>
      <c r="G278" s="194" t="s">
        <v>231</v>
      </c>
      <c r="I278" s="67">
        <f t="shared" si="32"/>
        <v>12986.041569496731</v>
      </c>
      <c r="J278" s="67">
        <f t="shared" si="33"/>
        <v>0</v>
      </c>
      <c r="K278" s="67">
        <f t="shared" si="34"/>
        <v>0</v>
      </c>
      <c r="M278" s="67">
        <f t="shared" si="35"/>
        <v>16307</v>
      </c>
      <c r="N278" s="67">
        <f t="shared" si="36"/>
        <v>1</v>
      </c>
      <c r="O278" s="67">
        <f t="shared" si="37"/>
        <v>1</v>
      </c>
      <c r="Q278" s="67">
        <f t="shared" si="38"/>
        <v>3320.9584305032695</v>
      </c>
      <c r="R278" s="144">
        <f t="shared" si="39"/>
        <v>1</v>
      </c>
      <c r="S278" s="205"/>
    </row>
    <row r="279" spans="1:19" s="65" customFormat="1" ht="12">
      <c r="A279" s="64">
        <v>445</v>
      </c>
      <c r="B279" s="193">
        <v>445348110</v>
      </c>
      <c r="C279" s="194" t="s">
        <v>160</v>
      </c>
      <c r="D279" s="193">
        <v>348</v>
      </c>
      <c r="E279" s="194" t="s">
        <v>104</v>
      </c>
      <c r="F279" s="193">
        <v>110</v>
      </c>
      <c r="G279" s="194" t="s">
        <v>109</v>
      </c>
      <c r="I279" s="67">
        <f t="shared" si="32"/>
        <v>9123</v>
      </c>
      <c r="J279" s="67">
        <f t="shared" si="33"/>
        <v>0</v>
      </c>
      <c r="K279" s="67">
        <f t="shared" si="34"/>
        <v>0</v>
      </c>
      <c r="M279" s="67">
        <f t="shared" si="35"/>
        <v>13047</v>
      </c>
      <c r="N279" s="67">
        <f t="shared" si="36"/>
        <v>0</v>
      </c>
      <c r="O279" s="67">
        <f t="shared" si="37"/>
        <v>2</v>
      </c>
      <c r="Q279" s="67">
        <f t="shared" si="38"/>
        <v>3924</v>
      </c>
      <c r="R279" s="144">
        <f t="shared" si="39"/>
        <v>2</v>
      </c>
      <c r="S279" s="205"/>
    </row>
    <row r="280" spans="1:19" s="65" customFormat="1" ht="12">
      <c r="A280" s="64">
        <v>445</v>
      </c>
      <c r="B280" s="193">
        <v>445348151</v>
      </c>
      <c r="C280" s="194" t="s">
        <v>160</v>
      </c>
      <c r="D280" s="193">
        <v>348</v>
      </c>
      <c r="E280" s="194" t="s">
        <v>104</v>
      </c>
      <c r="F280" s="193">
        <v>151</v>
      </c>
      <c r="G280" s="194" t="s">
        <v>162</v>
      </c>
      <c r="I280" s="67">
        <f t="shared" si="32"/>
        <v>10096</v>
      </c>
      <c r="J280" s="67">
        <f t="shared" si="33"/>
        <v>0</v>
      </c>
      <c r="K280" s="67">
        <f t="shared" si="34"/>
        <v>1</v>
      </c>
      <c r="M280" s="67">
        <f t="shared" si="35"/>
        <v>11671</v>
      </c>
      <c r="N280" s="67">
        <f t="shared" si="36"/>
        <v>0</v>
      </c>
      <c r="O280" s="67">
        <f t="shared" si="37"/>
        <v>8</v>
      </c>
      <c r="Q280" s="67">
        <f t="shared" si="38"/>
        <v>1575</v>
      </c>
      <c r="R280" s="144">
        <f t="shared" si="39"/>
        <v>11</v>
      </c>
      <c r="S280" s="205"/>
    </row>
    <row r="281" spans="1:19" s="65" customFormat="1" ht="12">
      <c r="A281" s="64">
        <v>445</v>
      </c>
      <c r="B281" s="193">
        <v>445348186</v>
      </c>
      <c r="C281" s="194" t="s">
        <v>160</v>
      </c>
      <c r="D281" s="193">
        <v>348</v>
      </c>
      <c r="E281" s="194" t="s">
        <v>104</v>
      </c>
      <c r="F281" s="193">
        <v>186</v>
      </c>
      <c r="G281" s="194" t="s">
        <v>163</v>
      </c>
      <c r="I281" s="67">
        <f t="shared" si="32"/>
        <v>11907</v>
      </c>
      <c r="J281" s="67">
        <f t="shared" si="33"/>
        <v>1</v>
      </c>
      <c r="K281" s="67">
        <f t="shared" si="34"/>
        <v>2</v>
      </c>
      <c r="M281" s="67">
        <f t="shared" si="35"/>
        <v>12556</v>
      </c>
      <c r="N281" s="67">
        <f t="shared" si="36"/>
        <v>1</v>
      </c>
      <c r="O281" s="67">
        <f t="shared" si="37"/>
        <v>3</v>
      </c>
      <c r="Q281" s="67">
        <f t="shared" si="38"/>
        <v>649</v>
      </c>
      <c r="R281" s="144">
        <f t="shared" si="39"/>
        <v>7</v>
      </c>
      <c r="S281" s="205"/>
    </row>
    <row r="282" spans="1:19" s="65" customFormat="1" ht="12">
      <c r="A282" s="64">
        <v>445</v>
      </c>
      <c r="B282" s="193">
        <v>445348213</v>
      </c>
      <c r="C282" s="194" t="s">
        <v>160</v>
      </c>
      <c r="D282" s="193">
        <v>348</v>
      </c>
      <c r="E282" s="194" t="s">
        <v>104</v>
      </c>
      <c r="F282" s="193">
        <v>213</v>
      </c>
      <c r="G282" s="194" t="s">
        <v>116</v>
      </c>
      <c r="I282" s="67">
        <f t="shared" si="32"/>
        <v>9960.0586298255112</v>
      </c>
      <c r="J282" s="67">
        <f t="shared" si="33"/>
        <v>0</v>
      </c>
      <c r="K282" s="67">
        <f t="shared" si="34"/>
        <v>0</v>
      </c>
      <c r="M282" s="67">
        <f t="shared" si="35"/>
        <v>13219</v>
      </c>
      <c r="N282" s="67">
        <f t="shared" si="36"/>
        <v>0</v>
      </c>
      <c r="O282" s="67">
        <f t="shared" si="37"/>
        <v>1</v>
      </c>
      <c r="Q282" s="67">
        <f t="shared" si="38"/>
        <v>3258.9413701744888</v>
      </c>
      <c r="R282" s="144">
        <f t="shared" si="39"/>
        <v>1</v>
      </c>
      <c r="S282" s="205"/>
    </row>
    <row r="283" spans="1:19" s="65" customFormat="1" ht="12">
      <c r="A283" s="64">
        <v>445</v>
      </c>
      <c r="B283" s="193">
        <v>445348226</v>
      </c>
      <c r="C283" s="194" t="s">
        <v>160</v>
      </c>
      <c r="D283" s="193">
        <v>348</v>
      </c>
      <c r="E283" s="194" t="s">
        <v>104</v>
      </c>
      <c r="F283" s="193">
        <v>226</v>
      </c>
      <c r="G283" s="194" t="s">
        <v>164</v>
      </c>
      <c r="I283" s="67">
        <f t="shared" si="32"/>
        <v>11238</v>
      </c>
      <c r="J283" s="67">
        <f t="shared" si="33"/>
        <v>4</v>
      </c>
      <c r="K283" s="67">
        <f t="shared" si="34"/>
        <v>10</v>
      </c>
      <c r="M283" s="67">
        <f t="shared" si="35"/>
        <v>11072</v>
      </c>
      <c r="N283" s="67">
        <f t="shared" si="36"/>
        <v>3</v>
      </c>
      <c r="O283" s="67">
        <f t="shared" si="37"/>
        <v>9</v>
      </c>
      <c r="Q283" s="67">
        <f t="shared" si="38"/>
        <v>-166</v>
      </c>
      <c r="R283" s="144">
        <f t="shared" si="39"/>
        <v>16</v>
      </c>
      <c r="S283" s="205"/>
    </row>
    <row r="284" spans="1:19" s="65" customFormat="1" ht="12">
      <c r="A284" s="64">
        <v>445</v>
      </c>
      <c r="B284" s="193">
        <v>445348271</v>
      </c>
      <c r="C284" s="194" t="s">
        <v>160</v>
      </c>
      <c r="D284" s="193">
        <v>348</v>
      </c>
      <c r="E284" s="194" t="s">
        <v>104</v>
      </c>
      <c r="F284" s="193">
        <v>271</v>
      </c>
      <c r="G284" s="194" t="s">
        <v>117</v>
      </c>
      <c r="I284" s="67">
        <f t="shared" si="32"/>
        <v>12660</v>
      </c>
      <c r="J284" s="67">
        <f t="shared" si="33"/>
        <v>0</v>
      </c>
      <c r="K284" s="67">
        <f t="shared" si="34"/>
        <v>2</v>
      </c>
      <c r="M284" s="67">
        <f t="shared" si="35"/>
        <v>14356</v>
      </c>
      <c r="N284" s="67">
        <f t="shared" si="36"/>
        <v>1</v>
      </c>
      <c r="O284" s="67">
        <f t="shared" si="37"/>
        <v>2</v>
      </c>
      <c r="Q284" s="67">
        <f t="shared" si="38"/>
        <v>1696</v>
      </c>
      <c r="R284" s="144">
        <f t="shared" si="39"/>
        <v>2</v>
      </c>
      <c r="S284" s="205"/>
    </row>
    <row r="285" spans="1:19" s="65" customFormat="1" ht="12">
      <c r="A285" s="64">
        <v>445</v>
      </c>
      <c r="B285" s="193">
        <v>445348277</v>
      </c>
      <c r="C285" s="194" t="s">
        <v>160</v>
      </c>
      <c r="D285" s="193">
        <v>348</v>
      </c>
      <c r="E285" s="194" t="s">
        <v>104</v>
      </c>
      <c r="F285" s="193">
        <v>277</v>
      </c>
      <c r="G285" s="194" t="s">
        <v>275</v>
      </c>
      <c r="I285" s="67">
        <f t="shared" si="32"/>
        <v>13268.669946648453</v>
      </c>
      <c r="J285" s="67">
        <f t="shared" si="33"/>
        <v>0</v>
      </c>
      <c r="K285" s="67">
        <f t="shared" si="34"/>
        <v>0</v>
      </c>
      <c r="M285" s="67">
        <f t="shared" si="35"/>
        <v>13985</v>
      </c>
      <c r="N285" s="67">
        <f t="shared" si="36"/>
        <v>0</v>
      </c>
      <c r="O285" s="67">
        <f t="shared" si="37"/>
        <v>1</v>
      </c>
      <c r="Q285" s="67">
        <f t="shared" si="38"/>
        <v>716.33005335154667</v>
      </c>
      <c r="R285" s="144">
        <f t="shared" si="39"/>
        <v>1</v>
      </c>
      <c r="S285" s="205"/>
    </row>
    <row r="286" spans="1:19" s="65" customFormat="1" ht="12">
      <c r="A286" s="64">
        <v>445</v>
      </c>
      <c r="B286" s="193">
        <v>445348290</v>
      </c>
      <c r="C286" s="194" t="s">
        <v>160</v>
      </c>
      <c r="D286" s="193">
        <v>348</v>
      </c>
      <c r="E286" s="194" t="s">
        <v>104</v>
      </c>
      <c r="F286" s="193">
        <v>290</v>
      </c>
      <c r="G286" s="194" t="s">
        <v>386</v>
      </c>
      <c r="I286" s="67">
        <f t="shared" si="32"/>
        <v>10231.097982386858</v>
      </c>
      <c r="J286" s="67">
        <f t="shared" si="33"/>
        <v>0</v>
      </c>
      <c r="K286" s="67">
        <f t="shared" si="34"/>
        <v>0</v>
      </c>
      <c r="M286" s="67">
        <f t="shared" si="35"/>
        <v>9305</v>
      </c>
      <c r="N286" s="67">
        <f t="shared" si="36"/>
        <v>0</v>
      </c>
      <c r="O286" s="67">
        <f t="shared" si="37"/>
        <v>0</v>
      </c>
      <c r="Q286" s="67">
        <f t="shared" si="38"/>
        <v>-926.09798238685835</v>
      </c>
      <c r="R286" s="144">
        <f t="shared" si="39"/>
        <v>1</v>
      </c>
      <c r="S286" s="205"/>
    </row>
    <row r="287" spans="1:19" s="65" customFormat="1" ht="12">
      <c r="A287" s="64">
        <v>445</v>
      </c>
      <c r="B287" s="193">
        <v>445348316</v>
      </c>
      <c r="C287" s="194" t="s">
        <v>160</v>
      </c>
      <c r="D287" s="193">
        <v>348</v>
      </c>
      <c r="E287" s="194" t="s">
        <v>104</v>
      </c>
      <c r="F287" s="193">
        <v>316</v>
      </c>
      <c r="G287" s="194" t="s">
        <v>165</v>
      </c>
      <c r="I287" s="67">
        <f t="shared" si="32"/>
        <v>10556</v>
      </c>
      <c r="J287" s="67">
        <f t="shared" si="33"/>
        <v>0</v>
      </c>
      <c r="K287" s="67">
        <f t="shared" si="34"/>
        <v>0</v>
      </c>
      <c r="M287" s="67">
        <f t="shared" si="35"/>
        <v>12047</v>
      </c>
      <c r="N287" s="67">
        <f t="shared" si="36"/>
        <v>0</v>
      </c>
      <c r="O287" s="67">
        <f t="shared" si="37"/>
        <v>3</v>
      </c>
      <c r="Q287" s="67">
        <f t="shared" si="38"/>
        <v>1491</v>
      </c>
      <c r="R287" s="144">
        <f t="shared" si="39"/>
        <v>2</v>
      </c>
      <c r="S287" s="205"/>
    </row>
    <row r="288" spans="1:19" s="65" customFormat="1" ht="12">
      <c r="A288" s="64">
        <v>445</v>
      </c>
      <c r="B288" s="193">
        <v>445348322</v>
      </c>
      <c r="C288" s="194" t="s">
        <v>160</v>
      </c>
      <c r="D288" s="193">
        <v>348</v>
      </c>
      <c r="E288" s="194" t="s">
        <v>104</v>
      </c>
      <c r="F288" s="193">
        <v>322</v>
      </c>
      <c r="G288" s="194" t="s">
        <v>119</v>
      </c>
      <c r="I288" s="67">
        <f t="shared" si="32"/>
        <v>9123</v>
      </c>
      <c r="J288" s="67">
        <f t="shared" si="33"/>
        <v>0</v>
      </c>
      <c r="K288" s="67">
        <f t="shared" si="34"/>
        <v>0</v>
      </c>
      <c r="M288" s="67">
        <f t="shared" si="35"/>
        <v>11105</v>
      </c>
      <c r="N288" s="67">
        <f t="shared" si="36"/>
        <v>1</v>
      </c>
      <c r="O288" s="67">
        <f t="shared" si="37"/>
        <v>1</v>
      </c>
      <c r="Q288" s="67">
        <f t="shared" si="38"/>
        <v>1982</v>
      </c>
      <c r="R288" s="144">
        <f t="shared" si="39"/>
        <v>3</v>
      </c>
      <c r="S288" s="205"/>
    </row>
    <row r="289" spans="1:19" s="65" customFormat="1" ht="12">
      <c r="A289" s="64">
        <v>445</v>
      </c>
      <c r="B289" s="193">
        <v>445348348</v>
      </c>
      <c r="C289" s="194" t="s">
        <v>160</v>
      </c>
      <c r="D289" s="193">
        <v>348</v>
      </c>
      <c r="E289" s="194" t="s">
        <v>104</v>
      </c>
      <c r="F289" s="193">
        <v>348</v>
      </c>
      <c r="G289" s="194" t="s">
        <v>104</v>
      </c>
      <c r="I289" s="67">
        <f t="shared" si="32"/>
        <v>11808</v>
      </c>
      <c r="J289" s="67">
        <f t="shared" si="33"/>
        <v>136</v>
      </c>
      <c r="K289" s="67">
        <f t="shared" si="34"/>
        <v>656</v>
      </c>
      <c r="M289" s="67">
        <f t="shared" si="35"/>
        <v>12118</v>
      </c>
      <c r="N289" s="67">
        <f t="shared" si="36"/>
        <v>148</v>
      </c>
      <c r="O289" s="67">
        <f t="shared" si="37"/>
        <v>635</v>
      </c>
      <c r="Q289" s="67">
        <f t="shared" si="38"/>
        <v>310</v>
      </c>
      <c r="R289" s="144">
        <f t="shared" si="39"/>
        <v>1352</v>
      </c>
      <c r="S289" s="205"/>
    </row>
    <row r="290" spans="1:19" s="65" customFormat="1" ht="12">
      <c r="A290" s="64">
        <v>445</v>
      </c>
      <c r="B290" s="193">
        <v>445348615</v>
      </c>
      <c r="C290" s="194" t="s">
        <v>160</v>
      </c>
      <c r="D290" s="193">
        <v>348</v>
      </c>
      <c r="E290" s="194" t="s">
        <v>104</v>
      </c>
      <c r="F290" s="193">
        <v>615</v>
      </c>
      <c r="G290" s="194" t="s">
        <v>236</v>
      </c>
      <c r="I290" s="67">
        <f t="shared" si="32"/>
        <v>11783.101649266679</v>
      </c>
      <c r="J290" s="67">
        <f t="shared" si="33"/>
        <v>0</v>
      </c>
      <c r="K290" s="67">
        <f t="shared" si="34"/>
        <v>0</v>
      </c>
      <c r="M290" s="67">
        <f t="shared" si="35"/>
        <v>11626</v>
      </c>
      <c r="N290" s="67">
        <f t="shared" si="36"/>
        <v>2</v>
      </c>
      <c r="O290" s="67">
        <f t="shared" si="37"/>
        <v>0</v>
      </c>
      <c r="Q290" s="67">
        <f t="shared" si="38"/>
        <v>-157.10164926667858</v>
      </c>
      <c r="R290" s="144">
        <f t="shared" si="39"/>
        <v>2</v>
      </c>
      <c r="S290" s="205"/>
    </row>
    <row r="291" spans="1:19" s="65" customFormat="1" ht="12">
      <c r="A291" s="64">
        <v>445</v>
      </c>
      <c r="B291" s="193">
        <v>445348658</v>
      </c>
      <c r="C291" s="194" t="s">
        <v>160</v>
      </c>
      <c r="D291" s="193">
        <v>348</v>
      </c>
      <c r="E291" s="194" t="s">
        <v>104</v>
      </c>
      <c r="F291" s="193">
        <v>658</v>
      </c>
      <c r="G291" s="194" t="s">
        <v>355</v>
      </c>
      <c r="I291" s="67">
        <f t="shared" si="32"/>
        <v>10780.327200125494</v>
      </c>
      <c r="J291" s="67">
        <f t="shared" si="33"/>
        <v>0</v>
      </c>
      <c r="K291" s="67">
        <f t="shared" si="34"/>
        <v>0</v>
      </c>
      <c r="M291" s="67">
        <f t="shared" si="35"/>
        <v>10035</v>
      </c>
      <c r="N291" s="67">
        <f t="shared" si="36"/>
        <v>0</v>
      </c>
      <c r="O291" s="67">
        <f t="shared" si="37"/>
        <v>0</v>
      </c>
      <c r="Q291" s="67">
        <f t="shared" si="38"/>
        <v>-745.32720012549362</v>
      </c>
      <c r="R291" s="144">
        <f t="shared" si="39"/>
        <v>3</v>
      </c>
      <c r="S291" s="205"/>
    </row>
    <row r="292" spans="1:19" s="65" customFormat="1" ht="12">
      <c r="A292" s="64">
        <v>445</v>
      </c>
      <c r="B292" s="193">
        <v>445348753</v>
      </c>
      <c r="C292" s="194" t="s">
        <v>160</v>
      </c>
      <c r="D292" s="193">
        <v>348</v>
      </c>
      <c r="E292" s="194" t="s">
        <v>104</v>
      </c>
      <c r="F292" s="193">
        <v>753</v>
      </c>
      <c r="G292" s="194" t="s">
        <v>238</v>
      </c>
      <c r="I292" s="67">
        <f t="shared" si="32"/>
        <v>11076.503278166167</v>
      </c>
      <c r="J292" s="67">
        <f t="shared" si="33"/>
        <v>0</v>
      </c>
      <c r="K292" s="67">
        <f t="shared" si="34"/>
        <v>0</v>
      </c>
      <c r="M292" s="67">
        <f t="shared" si="35"/>
        <v>8960</v>
      </c>
      <c r="N292" s="67">
        <f t="shared" si="36"/>
        <v>0</v>
      </c>
      <c r="O292" s="67">
        <f t="shared" si="37"/>
        <v>0</v>
      </c>
      <c r="Q292" s="67">
        <f t="shared" si="38"/>
        <v>-2116.5032781661666</v>
      </c>
      <c r="R292" s="144">
        <f t="shared" si="39"/>
        <v>1</v>
      </c>
      <c r="S292" s="205"/>
    </row>
    <row r="293" spans="1:19" s="65" customFormat="1" ht="12">
      <c r="A293" s="64">
        <v>445</v>
      </c>
      <c r="B293" s="193">
        <v>445348770</v>
      </c>
      <c r="C293" s="194" t="s">
        <v>160</v>
      </c>
      <c r="D293" s="193">
        <v>348</v>
      </c>
      <c r="E293" s="194" t="s">
        <v>104</v>
      </c>
      <c r="F293" s="193">
        <v>770</v>
      </c>
      <c r="G293" s="194" t="s">
        <v>347</v>
      </c>
      <c r="I293" s="67" t="str">
        <f t="shared" si="32"/>
        <v>--</v>
      </c>
      <c r="J293" s="67">
        <f t="shared" si="33"/>
        <v>0</v>
      </c>
      <c r="K293" s="67">
        <f t="shared" si="34"/>
        <v>0</v>
      </c>
      <c r="M293" s="67">
        <f t="shared" si="35"/>
        <v>12761.948015267173</v>
      </c>
      <c r="N293" s="67">
        <f t="shared" si="36"/>
        <v>0</v>
      </c>
      <c r="O293" s="67">
        <f t="shared" si="37"/>
        <v>0</v>
      </c>
      <c r="Q293" s="67" t="str">
        <f t="shared" si="38"/>
        <v>--</v>
      </c>
      <c r="R293" s="144">
        <f t="shared" si="39"/>
        <v>1</v>
      </c>
      <c r="S293" s="205"/>
    </row>
    <row r="294" spans="1:19" s="65" customFormat="1" ht="12">
      <c r="A294" s="64">
        <v>445</v>
      </c>
      <c r="B294" s="193">
        <v>445348775</v>
      </c>
      <c r="C294" s="194" t="s">
        <v>160</v>
      </c>
      <c r="D294" s="193">
        <v>348</v>
      </c>
      <c r="E294" s="194" t="s">
        <v>104</v>
      </c>
      <c r="F294" s="193">
        <v>775</v>
      </c>
      <c r="G294" s="194" t="s">
        <v>126</v>
      </c>
      <c r="I294" s="67">
        <f t="shared" si="32"/>
        <v>10371</v>
      </c>
      <c r="J294" s="67">
        <f t="shared" si="33"/>
        <v>0</v>
      </c>
      <c r="K294" s="67">
        <f t="shared" si="34"/>
        <v>2</v>
      </c>
      <c r="M294" s="67">
        <f t="shared" si="35"/>
        <v>10250</v>
      </c>
      <c r="N294" s="67">
        <f t="shared" si="36"/>
        <v>0</v>
      </c>
      <c r="O294" s="67">
        <f t="shared" si="37"/>
        <v>3</v>
      </c>
      <c r="Q294" s="67">
        <f t="shared" si="38"/>
        <v>-121</v>
      </c>
      <c r="R294" s="144">
        <f t="shared" si="39"/>
        <v>13</v>
      </c>
      <c r="S294" s="205"/>
    </row>
    <row r="295" spans="1:19" s="65" customFormat="1" ht="12">
      <c r="A295" s="64">
        <v>446</v>
      </c>
      <c r="B295" s="193">
        <v>446099001</v>
      </c>
      <c r="C295" s="194" t="s">
        <v>166</v>
      </c>
      <c r="D295" s="193">
        <v>99</v>
      </c>
      <c r="E295" s="194" t="s">
        <v>167</v>
      </c>
      <c r="F295" s="193">
        <v>1</v>
      </c>
      <c r="G295" s="194" t="s">
        <v>59</v>
      </c>
      <c r="I295" s="67">
        <f t="shared" si="32"/>
        <v>11110.9152540226</v>
      </c>
      <c r="J295" s="67">
        <f t="shared" si="33"/>
        <v>0</v>
      </c>
      <c r="K295" s="67">
        <f t="shared" si="34"/>
        <v>0</v>
      </c>
      <c r="M295" s="67">
        <f t="shared" si="35"/>
        <v>14219</v>
      </c>
      <c r="N295" s="67">
        <f t="shared" si="36"/>
        <v>0</v>
      </c>
      <c r="O295" s="67">
        <f t="shared" si="37"/>
        <v>1</v>
      </c>
      <c r="Q295" s="67">
        <f t="shared" si="38"/>
        <v>3108.0847459773995</v>
      </c>
      <c r="R295" s="144">
        <f t="shared" si="39"/>
        <v>2</v>
      </c>
      <c r="S295" s="205"/>
    </row>
    <row r="296" spans="1:19" s="65" customFormat="1" ht="12">
      <c r="A296" s="64">
        <v>446</v>
      </c>
      <c r="B296" s="193">
        <v>446099016</v>
      </c>
      <c r="C296" s="194" t="s">
        <v>166</v>
      </c>
      <c r="D296" s="193">
        <v>99</v>
      </c>
      <c r="E296" s="194" t="s">
        <v>167</v>
      </c>
      <c r="F296" s="193">
        <v>16</v>
      </c>
      <c r="G296" s="194" t="s">
        <v>168</v>
      </c>
      <c r="I296" s="67">
        <f t="shared" si="32"/>
        <v>10586</v>
      </c>
      <c r="J296" s="67">
        <f t="shared" si="33"/>
        <v>14</v>
      </c>
      <c r="K296" s="67">
        <f t="shared" si="34"/>
        <v>70</v>
      </c>
      <c r="M296" s="67">
        <f t="shared" si="35"/>
        <v>10972</v>
      </c>
      <c r="N296" s="67">
        <f t="shared" si="36"/>
        <v>10</v>
      </c>
      <c r="O296" s="67">
        <f t="shared" si="37"/>
        <v>72</v>
      </c>
      <c r="Q296" s="67">
        <f t="shared" si="38"/>
        <v>386</v>
      </c>
      <c r="R296" s="144">
        <f t="shared" si="39"/>
        <v>346</v>
      </c>
      <c r="S296" s="205"/>
    </row>
    <row r="297" spans="1:19" s="65" customFormat="1" ht="12">
      <c r="A297" s="64">
        <v>446</v>
      </c>
      <c r="B297" s="193">
        <v>446099018</v>
      </c>
      <c r="C297" s="194" t="s">
        <v>166</v>
      </c>
      <c r="D297" s="193">
        <v>99</v>
      </c>
      <c r="E297" s="194" t="s">
        <v>167</v>
      </c>
      <c r="F297" s="193">
        <v>18</v>
      </c>
      <c r="G297" s="194" t="s">
        <v>169</v>
      </c>
      <c r="I297" s="67">
        <f t="shared" si="32"/>
        <v>11656</v>
      </c>
      <c r="J297" s="67">
        <f t="shared" si="33"/>
        <v>0</v>
      </c>
      <c r="K297" s="67">
        <f t="shared" si="34"/>
        <v>2</v>
      </c>
      <c r="M297" s="67">
        <f t="shared" si="35"/>
        <v>11517</v>
      </c>
      <c r="N297" s="67">
        <f t="shared" si="36"/>
        <v>0</v>
      </c>
      <c r="O297" s="67">
        <f t="shared" si="37"/>
        <v>1</v>
      </c>
      <c r="Q297" s="67">
        <f t="shared" si="38"/>
        <v>-139</v>
      </c>
      <c r="R297" s="144">
        <f t="shared" si="39"/>
        <v>7</v>
      </c>
      <c r="S297" s="205"/>
    </row>
    <row r="298" spans="1:19" s="65" customFormat="1" ht="12">
      <c r="A298" s="64">
        <v>446</v>
      </c>
      <c r="B298" s="193">
        <v>446099027</v>
      </c>
      <c r="C298" s="194" t="s">
        <v>166</v>
      </c>
      <c r="D298" s="193">
        <v>99</v>
      </c>
      <c r="E298" s="194" t="s">
        <v>167</v>
      </c>
      <c r="F298" s="193">
        <v>27</v>
      </c>
      <c r="G298" s="194" t="s">
        <v>504</v>
      </c>
      <c r="I298" s="67" t="str">
        <f t="shared" si="32"/>
        <v>--</v>
      </c>
      <c r="J298" s="67">
        <f t="shared" si="33"/>
        <v>0</v>
      </c>
      <c r="K298" s="67">
        <f t="shared" si="34"/>
        <v>0</v>
      </c>
      <c r="M298" s="67">
        <f t="shared" si="35"/>
        <v>10490.709659685865</v>
      </c>
      <c r="N298" s="67">
        <f t="shared" si="36"/>
        <v>0</v>
      </c>
      <c r="O298" s="67">
        <f t="shared" si="37"/>
        <v>0</v>
      </c>
      <c r="Q298" s="67" t="str">
        <f t="shared" si="38"/>
        <v>--</v>
      </c>
      <c r="R298" s="144">
        <f t="shared" si="39"/>
        <v>1</v>
      </c>
      <c r="S298" s="205"/>
    </row>
    <row r="299" spans="1:19" s="65" customFormat="1" ht="12">
      <c r="A299" s="64">
        <v>446</v>
      </c>
      <c r="B299" s="193">
        <v>446099035</v>
      </c>
      <c r="C299" s="194" t="s">
        <v>166</v>
      </c>
      <c r="D299" s="193">
        <v>99</v>
      </c>
      <c r="E299" s="194" t="s">
        <v>167</v>
      </c>
      <c r="F299" s="193">
        <v>35</v>
      </c>
      <c r="G299" s="194" t="s">
        <v>12</v>
      </c>
      <c r="I299" s="67">
        <f t="shared" si="32"/>
        <v>14490</v>
      </c>
      <c r="J299" s="67">
        <f t="shared" si="33"/>
        <v>1</v>
      </c>
      <c r="K299" s="67">
        <f t="shared" si="34"/>
        <v>5</v>
      </c>
      <c r="M299" s="67">
        <f t="shared" si="35"/>
        <v>12442</v>
      </c>
      <c r="N299" s="67">
        <f t="shared" si="36"/>
        <v>3</v>
      </c>
      <c r="O299" s="67">
        <f t="shared" si="37"/>
        <v>1</v>
      </c>
      <c r="Q299" s="67">
        <f t="shared" si="38"/>
        <v>-2048</v>
      </c>
      <c r="R299" s="144">
        <f t="shared" si="39"/>
        <v>6</v>
      </c>
      <c r="S299" s="205"/>
    </row>
    <row r="300" spans="1:19" s="65" customFormat="1" ht="12">
      <c r="A300" s="64">
        <v>446</v>
      </c>
      <c r="B300" s="193">
        <v>446099044</v>
      </c>
      <c r="C300" s="194" t="s">
        <v>166</v>
      </c>
      <c r="D300" s="193">
        <v>99</v>
      </c>
      <c r="E300" s="194" t="s">
        <v>167</v>
      </c>
      <c r="F300" s="193">
        <v>44</v>
      </c>
      <c r="G300" s="194" t="s">
        <v>13</v>
      </c>
      <c r="I300" s="67">
        <f t="shared" si="32"/>
        <v>12004</v>
      </c>
      <c r="J300" s="67">
        <f t="shared" si="33"/>
        <v>75</v>
      </c>
      <c r="K300" s="67">
        <f t="shared" si="34"/>
        <v>215</v>
      </c>
      <c r="M300" s="67">
        <f t="shared" si="35"/>
        <v>12249</v>
      </c>
      <c r="N300" s="67">
        <f t="shared" si="36"/>
        <v>58</v>
      </c>
      <c r="O300" s="67">
        <f t="shared" si="37"/>
        <v>239</v>
      </c>
      <c r="Q300" s="67">
        <f t="shared" si="38"/>
        <v>245</v>
      </c>
      <c r="R300" s="144">
        <f t="shared" si="39"/>
        <v>572</v>
      </c>
      <c r="S300" s="205"/>
    </row>
    <row r="301" spans="1:19" s="65" customFormat="1" ht="12">
      <c r="A301" s="64">
        <v>446</v>
      </c>
      <c r="B301" s="193">
        <v>446099050</v>
      </c>
      <c r="C301" s="194" t="s">
        <v>166</v>
      </c>
      <c r="D301" s="193">
        <v>99</v>
      </c>
      <c r="E301" s="194" t="s">
        <v>167</v>
      </c>
      <c r="F301" s="193">
        <v>50</v>
      </c>
      <c r="G301" s="194" t="s">
        <v>94</v>
      </c>
      <c r="I301" s="67">
        <f t="shared" si="32"/>
        <v>11092</v>
      </c>
      <c r="J301" s="67">
        <f t="shared" si="33"/>
        <v>4</v>
      </c>
      <c r="K301" s="67">
        <f t="shared" si="34"/>
        <v>1</v>
      </c>
      <c r="M301" s="67">
        <f t="shared" si="35"/>
        <v>10842</v>
      </c>
      <c r="N301" s="67">
        <f t="shared" si="36"/>
        <v>1</v>
      </c>
      <c r="O301" s="67">
        <f t="shared" si="37"/>
        <v>2</v>
      </c>
      <c r="Q301" s="67">
        <f t="shared" si="38"/>
        <v>-250</v>
      </c>
      <c r="R301" s="144">
        <f t="shared" si="39"/>
        <v>7</v>
      </c>
      <c r="S301" s="205"/>
    </row>
    <row r="302" spans="1:19" s="65" customFormat="1" ht="12">
      <c r="A302" s="64">
        <v>446</v>
      </c>
      <c r="B302" s="193">
        <v>446099088</v>
      </c>
      <c r="C302" s="194" t="s">
        <v>166</v>
      </c>
      <c r="D302" s="193">
        <v>99</v>
      </c>
      <c r="E302" s="194" t="s">
        <v>167</v>
      </c>
      <c r="F302" s="193">
        <v>88</v>
      </c>
      <c r="G302" s="194" t="s">
        <v>95</v>
      </c>
      <c r="I302" s="67">
        <f t="shared" si="32"/>
        <v>11406</v>
      </c>
      <c r="J302" s="67">
        <f t="shared" si="33"/>
        <v>0</v>
      </c>
      <c r="K302" s="67">
        <f t="shared" si="34"/>
        <v>7</v>
      </c>
      <c r="M302" s="67">
        <f t="shared" si="35"/>
        <v>11520</v>
      </c>
      <c r="N302" s="67">
        <f t="shared" si="36"/>
        <v>0</v>
      </c>
      <c r="O302" s="67">
        <f t="shared" si="37"/>
        <v>8</v>
      </c>
      <c r="Q302" s="67">
        <f t="shared" si="38"/>
        <v>114</v>
      </c>
      <c r="R302" s="144">
        <f t="shared" si="39"/>
        <v>18</v>
      </c>
      <c r="S302" s="205"/>
    </row>
    <row r="303" spans="1:19" s="65" customFormat="1" ht="12">
      <c r="A303" s="64">
        <v>446</v>
      </c>
      <c r="B303" s="193">
        <v>446099099</v>
      </c>
      <c r="C303" s="194" t="s">
        <v>166</v>
      </c>
      <c r="D303" s="193">
        <v>99</v>
      </c>
      <c r="E303" s="194" t="s">
        <v>167</v>
      </c>
      <c r="F303" s="193">
        <v>99</v>
      </c>
      <c r="G303" s="194" t="s">
        <v>167</v>
      </c>
      <c r="I303" s="67">
        <f t="shared" si="32"/>
        <v>10638</v>
      </c>
      <c r="J303" s="67">
        <f t="shared" si="33"/>
        <v>8</v>
      </c>
      <c r="K303" s="67">
        <f t="shared" si="34"/>
        <v>20</v>
      </c>
      <c r="M303" s="67">
        <f t="shared" si="35"/>
        <v>11322</v>
      </c>
      <c r="N303" s="67">
        <f t="shared" si="36"/>
        <v>10</v>
      </c>
      <c r="O303" s="67">
        <f t="shared" si="37"/>
        <v>32</v>
      </c>
      <c r="Q303" s="67">
        <f t="shared" si="38"/>
        <v>684</v>
      </c>
      <c r="R303" s="144">
        <f t="shared" si="39"/>
        <v>115</v>
      </c>
      <c r="S303" s="205"/>
    </row>
    <row r="304" spans="1:19" s="65" customFormat="1" ht="12">
      <c r="A304" s="64">
        <v>446</v>
      </c>
      <c r="B304" s="193">
        <v>446099101</v>
      </c>
      <c r="C304" s="194" t="s">
        <v>166</v>
      </c>
      <c r="D304" s="193">
        <v>99</v>
      </c>
      <c r="E304" s="194" t="s">
        <v>167</v>
      </c>
      <c r="F304" s="193">
        <v>101</v>
      </c>
      <c r="G304" s="194" t="s">
        <v>108</v>
      </c>
      <c r="I304" s="67">
        <f t="shared" si="32"/>
        <v>10702.113255628905</v>
      </c>
      <c r="J304" s="67">
        <f t="shared" si="33"/>
        <v>0</v>
      </c>
      <c r="K304" s="67">
        <f t="shared" si="34"/>
        <v>0</v>
      </c>
      <c r="M304" s="67">
        <f t="shared" si="35"/>
        <v>13432</v>
      </c>
      <c r="N304" s="67">
        <f t="shared" si="36"/>
        <v>0</v>
      </c>
      <c r="O304" s="67">
        <f t="shared" si="37"/>
        <v>1</v>
      </c>
      <c r="Q304" s="67">
        <f t="shared" si="38"/>
        <v>2729.8867443710951</v>
      </c>
      <c r="R304" s="144">
        <f t="shared" si="39"/>
        <v>1</v>
      </c>
      <c r="S304" s="205"/>
    </row>
    <row r="305" spans="1:19" s="65" customFormat="1" ht="12">
      <c r="A305" s="64">
        <v>446</v>
      </c>
      <c r="B305" s="193">
        <v>446099133</v>
      </c>
      <c r="C305" s="194" t="s">
        <v>166</v>
      </c>
      <c r="D305" s="193">
        <v>99</v>
      </c>
      <c r="E305" s="194" t="s">
        <v>167</v>
      </c>
      <c r="F305" s="193">
        <v>133</v>
      </c>
      <c r="G305" s="194" t="s">
        <v>61</v>
      </c>
      <c r="I305" s="67">
        <f t="shared" si="32"/>
        <v>16167</v>
      </c>
      <c r="J305" s="67">
        <f t="shared" si="33"/>
        <v>2</v>
      </c>
      <c r="K305" s="67">
        <f t="shared" si="34"/>
        <v>4</v>
      </c>
      <c r="M305" s="67">
        <f t="shared" si="35"/>
        <v>15699</v>
      </c>
      <c r="N305" s="67">
        <f t="shared" si="36"/>
        <v>1</v>
      </c>
      <c r="O305" s="67">
        <f t="shared" si="37"/>
        <v>4</v>
      </c>
      <c r="Q305" s="67">
        <f t="shared" si="38"/>
        <v>-468</v>
      </c>
      <c r="R305" s="144">
        <f t="shared" si="39"/>
        <v>5</v>
      </c>
      <c r="S305" s="205"/>
    </row>
    <row r="306" spans="1:19" s="65" customFormat="1" ht="12">
      <c r="A306" s="64">
        <v>446</v>
      </c>
      <c r="B306" s="193">
        <v>446099167</v>
      </c>
      <c r="C306" s="194" t="s">
        <v>166</v>
      </c>
      <c r="D306" s="193">
        <v>99</v>
      </c>
      <c r="E306" s="194" t="s">
        <v>167</v>
      </c>
      <c r="F306" s="193">
        <v>167</v>
      </c>
      <c r="G306" s="194" t="s">
        <v>170</v>
      </c>
      <c r="I306" s="67">
        <f t="shared" si="32"/>
        <v>10889</v>
      </c>
      <c r="J306" s="67">
        <f t="shared" si="33"/>
        <v>4</v>
      </c>
      <c r="K306" s="67">
        <f t="shared" si="34"/>
        <v>20</v>
      </c>
      <c r="M306" s="67">
        <f t="shared" si="35"/>
        <v>11099</v>
      </c>
      <c r="N306" s="67">
        <f t="shared" si="36"/>
        <v>1</v>
      </c>
      <c r="O306" s="67">
        <f t="shared" si="37"/>
        <v>20</v>
      </c>
      <c r="Q306" s="67">
        <f t="shared" si="38"/>
        <v>210</v>
      </c>
      <c r="R306" s="144">
        <f t="shared" si="39"/>
        <v>73</v>
      </c>
      <c r="S306" s="205"/>
    </row>
    <row r="307" spans="1:19" s="65" customFormat="1" ht="12">
      <c r="A307" s="64">
        <v>446</v>
      </c>
      <c r="B307" s="193">
        <v>446099177</v>
      </c>
      <c r="C307" s="194" t="s">
        <v>166</v>
      </c>
      <c r="D307" s="193">
        <v>99</v>
      </c>
      <c r="E307" s="194" t="s">
        <v>167</v>
      </c>
      <c r="F307" s="193">
        <v>177</v>
      </c>
      <c r="G307" s="194" t="s">
        <v>115</v>
      </c>
      <c r="I307" s="67">
        <f t="shared" si="32"/>
        <v>15087</v>
      </c>
      <c r="J307" s="67">
        <f t="shared" si="33"/>
        <v>0</v>
      </c>
      <c r="K307" s="67">
        <f t="shared" si="34"/>
        <v>2</v>
      </c>
      <c r="M307" s="67">
        <f t="shared" si="35"/>
        <v>10497</v>
      </c>
      <c r="N307" s="67">
        <f t="shared" si="36"/>
        <v>0</v>
      </c>
      <c r="O307" s="67">
        <f t="shared" si="37"/>
        <v>0</v>
      </c>
      <c r="Q307" s="67">
        <f t="shared" si="38"/>
        <v>-4590</v>
      </c>
      <c r="R307" s="144">
        <f t="shared" si="39"/>
        <v>2</v>
      </c>
      <c r="S307" s="205"/>
    </row>
    <row r="308" spans="1:19" s="65" customFormat="1" ht="12">
      <c r="A308" s="64">
        <v>446</v>
      </c>
      <c r="B308" s="193">
        <v>446099182</v>
      </c>
      <c r="C308" s="194" t="s">
        <v>166</v>
      </c>
      <c r="D308" s="193">
        <v>99</v>
      </c>
      <c r="E308" s="194" t="s">
        <v>167</v>
      </c>
      <c r="F308" s="193">
        <v>182</v>
      </c>
      <c r="G308" s="194" t="s">
        <v>265</v>
      </c>
      <c r="I308" s="67">
        <f t="shared" si="32"/>
        <v>16469</v>
      </c>
      <c r="J308" s="67">
        <f t="shared" si="33"/>
        <v>1</v>
      </c>
      <c r="K308" s="67">
        <f t="shared" si="34"/>
        <v>1</v>
      </c>
      <c r="M308" s="67">
        <f t="shared" si="35"/>
        <v>16503</v>
      </c>
      <c r="N308" s="67">
        <f t="shared" si="36"/>
        <v>1</v>
      </c>
      <c r="O308" s="67">
        <f t="shared" si="37"/>
        <v>1</v>
      </c>
      <c r="Q308" s="67">
        <f t="shared" si="38"/>
        <v>34</v>
      </c>
      <c r="R308" s="144">
        <f t="shared" si="39"/>
        <v>1</v>
      </c>
      <c r="S308" s="205"/>
    </row>
    <row r="309" spans="1:19" s="65" customFormat="1" ht="12">
      <c r="A309" s="64">
        <v>446</v>
      </c>
      <c r="B309" s="193">
        <v>446099208</v>
      </c>
      <c r="C309" s="194" t="s">
        <v>166</v>
      </c>
      <c r="D309" s="193">
        <v>99</v>
      </c>
      <c r="E309" s="194" t="s">
        <v>167</v>
      </c>
      <c r="F309" s="193">
        <v>208</v>
      </c>
      <c r="G309" s="194" t="s">
        <v>172</v>
      </c>
      <c r="I309" s="67">
        <f t="shared" si="32"/>
        <v>9527</v>
      </c>
      <c r="J309" s="67">
        <f t="shared" si="33"/>
        <v>0</v>
      </c>
      <c r="K309" s="67">
        <f t="shared" si="34"/>
        <v>0</v>
      </c>
      <c r="M309" s="67">
        <f t="shared" si="35"/>
        <v>9640</v>
      </c>
      <c r="N309" s="67">
        <f t="shared" si="36"/>
        <v>0</v>
      </c>
      <c r="O309" s="67">
        <f t="shared" si="37"/>
        <v>0</v>
      </c>
      <c r="Q309" s="67">
        <f t="shared" si="38"/>
        <v>113</v>
      </c>
      <c r="R309" s="144">
        <f t="shared" si="39"/>
        <v>3</v>
      </c>
      <c r="S309" s="205"/>
    </row>
    <row r="310" spans="1:19" s="65" customFormat="1" ht="12">
      <c r="A310" s="64">
        <v>446</v>
      </c>
      <c r="B310" s="193">
        <v>446099212</v>
      </c>
      <c r="C310" s="194" t="s">
        <v>166</v>
      </c>
      <c r="D310" s="193">
        <v>99</v>
      </c>
      <c r="E310" s="194" t="s">
        <v>167</v>
      </c>
      <c r="F310" s="193">
        <v>212</v>
      </c>
      <c r="G310" s="194" t="s">
        <v>173</v>
      </c>
      <c r="I310" s="67">
        <f t="shared" si="32"/>
        <v>10593</v>
      </c>
      <c r="J310" s="67">
        <f t="shared" si="33"/>
        <v>6</v>
      </c>
      <c r="K310" s="67">
        <f t="shared" si="34"/>
        <v>29</v>
      </c>
      <c r="M310" s="67">
        <f t="shared" si="35"/>
        <v>10936</v>
      </c>
      <c r="N310" s="67">
        <f t="shared" si="36"/>
        <v>8</v>
      </c>
      <c r="O310" s="67">
        <f t="shared" si="37"/>
        <v>29</v>
      </c>
      <c r="Q310" s="67">
        <f t="shared" si="38"/>
        <v>343</v>
      </c>
      <c r="R310" s="144">
        <f t="shared" si="39"/>
        <v>128</v>
      </c>
      <c r="S310" s="205"/>
    </row>
    <row r="311" spans="1:19" s="65" customFormat="1" ht="12">
      <c r="A311" s="64">
        <v>446</v>
      </c>
      <c r="B311" s="193">
        <v>446099218</v>
      </c>
      <c r="C311" s="194" t="s">
        <v>166</v>
      </c>
      <c r="D311" s="193">
        <v>99</v>
      </c>
      <c r="E311" s="194" t="s">
        <v>167</v>
      </c>
      <c r="F311" s="193">
        <v>218</v>
      </c>
      <c r="G311" s="194" t="s">
        <v>174</v>
      </c>
      <c r="I311" s="67">
        <f t="shared" si="32"/>
        <v>10374</v>
      </c>
      <c r="J311" s="67">
        <f t="shared" si="33"/>
        <v>5</v>
      </c>
      <c r="K311" s="67">
        <f t="shared" si="34"/>
        <v>12</v>
      </c>
      <c r="M311" s="67">
        <f t="shared" si="35"/>
        <v>10797</v>
      </c>
      <c r="N311" s="67">
        <f t="shared" si="36"/>
        <v>4</v>
      </c>
      <c r="O311" s="67">
        <f t="shared" si="37"/>
        <v>13</v>
      </c>
      <c r="Q311" s="67">
        <f t="shared" si="38"/>
        <v>423</v>
      </c>
      <c r="R311" s="144">
        <f t="shared" si="39"/>
        <v>80</v>
      </c>
      <c r="S311" s="205"/>
    </row>
    <row r="312" spans="1:19" s="65" customFormat="1" ht="12">
      <c r="A312" s="64">
        <v>446</v>
      </c>
      <c r="B312" s="193">
        <v>446099220</v>
      </c>
      <c r="C312" s="194" t="s">
        <v>166</v>
      </c>
      <c r="D312" s="193">
        <v>99</v>
      </c>
      <c r="E312" s="194" t="s">
        <v>167</v>
      </c>
      <c r="F312" s="193">
        <v>220</v>
      </c>
      <c r="G312" s="194" t="s">
        <v>27</v>
      </c>
      <c r="I312" s="67">
        <f t="shared" si="32"/>
        <v>11295</v>
      </c>
      <c r="J312" s="67">
        <f t="shared" si="33"/>
        <v>4</v>
      </c>
      <c r="K312" s="67">
        <f t="shared" si="34"/>
        <v>9</v>
      </c>
      <c r="M312" s="67">
        <f t="shared" si="35"/>
        <v>11436</v>
      </c>
      <c r="N312" s="67">
        <f t="shared" si="36"/>
        <v>5</v>
      </c>
      <c r="O312" s="67">
        <f t="shared" si="37"/>
        <v>9</v>
      </c>
      <c r="Q312" s="67">
        <f t="shared" si="38"/>
        <v>141</v>
      </c>
      <c r="R312" s="144">
        <f t="shared" si="39"/>
        <v>41</v>
      </c>
      <c r="S312" s="205"/>
    </row>
    <row r="313" spans="1:19" s="65" customFormat="1" ht="12">
      <c r="A313" s="64">
        <v>446</v>
      </c>
      <c r="B313" s="193">
        <v>446099238</v>
      </c>
      <c r="C313" s="194" t="s">
        <v>166</v>
      </c>
      <c r="D313" s="193">
        <v>99</v>
      </c>
      <c r="E313" s="194" t="s">
        <v>167</v>
      </c>
      <c r="F313" s="193">
        <v>238</v>
      </c>
      <c r="G313" s="194" t="s">
        <v>175</v>
      </c>
      <c r="I313" s="67">
        <f t="shared" si="32"/>
        <v>10294</v>
      </c>
      <c r="J313" s="67">
        <f t="shared" si="33"/>
        <v>1</v>
      </c>
      <c r="K313" s="67">
        <f t="shared" si="34"/>
        <v>5</v>
      </c>
      <c r="M313" s="67">
        <f t="shared" si="35"/>
        <v>10372</v>
      </c>
      <c r="N313" s="67">
        <f t="shared" si="36"/>
        <v>0</v>
      </c>
      <c r="O313" s="67">
        <f t="shared" si="37"/>
        <v>4</v>
      </c>
      <c r="Q313" s="67">
        <f t="shared" si="38"/>
        <v>78</v>
      </c>
      <c r="R313" s="144">
        <f t="shared" si="39"/>
        <v>24</v>
      </c>
      <c r="S313" s="205"/>
    </row>
    <row r="314" spans="1:19" s="65" customFormat="1" ht="12">
      <c r="A314" s="64">
        <v>446</v>
      </c>
      <c r="B314" s="193">
        <v>446099244</v>
      </c>
      <c r="C314" s="194" t="s">
        <v>166</v>
      </c>
      <c r="D314" s="193">
        <v>99</v>
      </c>
      <c r="E314" s="194" t="s">
        <v>167</v>
      </c>
      <c r="F314" s="193">
        <v>244</v>
      </c>
      <c r="G314" s="194" t="s">
        <v>28</v>
      </c>
      <c r="I314" s="67">
        <f t="shared" si="32"/>
        <v>11496</v>
      </c>
      <c r="J314" s="67">
        <f t="shared" si="33"/>
        <v>2</v>
      </c>
      <c r="K314" s="67">
        <f t="shared" si="34"/>
        <v>10</v>
      </c>
      <c r="M314" s="67">
        <f t="shared" si="35"/>
        <v>11242</v>
      </c>
      <c r="N314" s="67">
        <f t="shared" si="36"/>
        <v>1</v>
      </c>
      <c r="O314" s="67">
        <f t="shared" si="37"/>
        <v>6</v>
      </c>
      <c r="Q314" s="67">
        <f t="shared" si="38"/>
        <v>-254</v>
      </c>
      <c r="R314" s="144">
        <f t="shared" si="39"/>
        <v>33</v>
      </c>
      <c r="S314" s="205"/>
    </row>
    <row r="315" spans="1:19" s="65" customFormat="1" ht="12">
      <c r="A315" s="64">
        <v>446</v>
      </c>
      <c r="B315" s="193">
        <v>446099265</v>
      </c>
      <c r="C315" s="194" t="s">
        <v>166</v>
      </c>
      <c r="D315" s="193">
        <v>99</v>
      </c>
      <c r="E315" s="194" t="s">
        <v>167</v>
      </c>
      <c r="F315" s="193">
        <v>265</v>
      </c>
      <c r="G315" s="194" t="s">
        <v>397</v>
      </c>
      <c r="I315" s="67">
        <f t="shared" si="32"/>
        <v>10499.184729073064</v>
      </c>
      <c r="J315" s="67">
        <f t="shared" si="33"/>
        <v>0</v>
      </c>
      <c r="K315" s="67">
        <f t="shared" si="34"/>
        <v>0</v>
      </c>
      <c r="M315" s="67">
        <f t="shared" si="35"/>
        <v>10675.913042850263</v>
      </c>
      <c r="N315" s="67">
        <f t="shared" si="36"/>
        <v>0</v>
      </c>
      <c r="O315" s="67">
        <f t="shared" si="37"/>
        <v>0</v>
      </c>
      <c r="Q315" s="67">
        <f t="shared" si="38"/>
        <v>176.72831377719922</v>
      </c>
      <c r="R315" s="144">
        <f t="shared" si="39"/>
        <v>1</v>
      </c>
      <c r="S315" s="205"/>
    </row>
    <row r="316" spans="1:19" s="65" customFormat="1" ht="12">
      <c r="A316" s="64">
        <v>446</v>
      </c>
      <c r="B316" s="193">
        <v>446099266</v>
      </c>
      <c r="C316" s="194" t="s">
        <v>166</v>
      </c>
      <c r="D316" s="193">
        <v>99</v>
      </c>
      <c r="E316" s="194" t="s">
        <v>167</v>
      </c>
      <c r="F316" s="193">
        <v>266</v>
      </c>
      <c r="G316" s="194" t="s">
        <v>176</v>
      </c>
      <c r="I316" s="67">
        <f t="shared" si="32"/>
        <v>9455</v>
      </c>
      <c r="J316" s="67">
        <f t="shared" si="33"/>
        <v>0</v>
      </c>
      <c r="K316" s="67">
        <f t="shared" si="34"/>
        <v>0</v>
      </c>
      <c r="M316" s="67">
        <f t="shared" si="35"/>
        <v>10023</v>
      </c>
      <c r="N316" s="67">
        <f t="shared" si="36"/>
        <v>0</v>
      </c>
      <c r="O316" s="67">
        <f t="shared" si="37"/>
        <v>0</v>
      </c>
      <c r="Q316" s="67">
        <f t="shared" si="38"/>
        <v>568</v>
      </c>
      <c r="R316" s="144">
        <f t="shared" si="39"/>
        <v>6</v>
      </c>
      <c r="S316" s="205"/>
    </row>
    <row r="317" spans="1:19" s="65" customFormat="1" ht="12">
      <c r="A317" s="64">
        <v>446</v>
      </c>
      <c r="B317" s="193">
        <v>446099285</v>
      </c>
      <c r="C317" s="194" t="s">
        <v>166</v>
      </c>
      <c r="D317" s="193">
        <v>99</v>
      </c>
      <c r="E317" s="194" t="s">
        <v>167</v>
      </c>
      <c r="F317" s="193">
        <v>285</v>
      </c>
      <c r="G317" s="194" t="s">
        <v>29</v>
      </c>
      <c r="I317" s="67">
        <f t="shared" si="32"/>
        <v>10778</v>
      </c>
      <c r="J317" s="67">
        <f t="shared" si="33"/>
        <v>15</v>
      </c>
      <c r="K317" s="67">
        <f t="shared" si="34"/>
        <v>22</v>
      </c>
      <c r="M317" s="67">
        <f t="shared" si="35"/>
        <v>11043</v>
      </c>
      <c r="N317" s="67">
        <f t="shared" si="36"/>
        <v>12</v>
      </c>
      <c r="O317" s="67">
        <f t="shared" si="37"/>
        <v>24</v>
      </c>
      <c r="Q317" s="67">
        <f t="shared" si="38"/>
        <v>265</v>
      </c>
      <c r="R317" s="144">
        <f t="shared" si="39"/>
        <v>118</v>
      </c>
      <c r="S317" s="205"/>
    </row>
    <row r="318" spans="1:19" s="65" customFormat="1" ht="12">
      <c r="A318" s="64">
        <v>446</v>
      </c>
      <c r="B318" s="193">
        <v>446099293</v>
      </c>
      <c r="C318" s="194" t="s">
        <v>166</v>
      </c>
      <c r="D318" s="193">
        <v>99</v>
      </c>
      <c r="E318" s="194" t="s">
        <v>167</v>
      </c>
      <c r="F318" s="193">
        <v>293</v>
      </c>
      <c r="G318" s="194" t="s">
        <v>177</v>
      </c>
      <c r="I318" s="67">
        <f t="shared" si="32"/>
        <v>12057</v>
      </c>
      <c r="J318" s="67">
        <f t="shared" si="33"/>
        <v>0</v>
      </c>
      <c r="K318" s="67">
        <f t="shared" si="34"/>
        <v>9</v>
      </c>
      <c r="M318" s="67">
        <f t="shared" si="35"/>
        <v>12551</v>
      </c>
      <c r="N318" s="67">
        <f t="shared" si="36"/>
        <v>0</v>
      </c>
      <c r="O318" s="67">
        <f t="shared" si="37"/>
        <v>9</v>
      </c>
      <c r="Q318" s="67">
        <f t="shared" si="38"/>
        <v>494</v>
      </c>
      <c r="R318" s="144">
        <f t="shared" si="39"/>
        <v>16</v>
      </c>
      <c r="S318" s="205"/>
    </row>
    <row r="319" spans="1:19" s="65" customFormat="1" ht="12">
      <c r="A319" s="64">
        <v>446</v>
      </c>
      <c r="B319" s="193">
        <v>446099307</v>
      </c>
      <c r="C319" s="194" t="s">
        <v>166</v>
      </c>
      <c r="D319" s="193">
        <v>99</v>
      </c>
      <c r="E319" s="194" t="s">
        <v>167</v>
      </c>
      <c r="F319" s="193">
        <v>307</v>
      </c>
      <c r="G319" s="194" t="s">
        <v>178</v>
      </c>
      <c r="I319" s="67">
        <f t="shared" si="32"/>
        <v>11111</v>
      </c>
      <c r="J319" s="67">
        <f t="shared" si="33"/>
        <v>3</v>
      </c>
      <c r="K319" s="67">
        <f t="shared" si="34"/>
        <v>8</v>
      </c>
      <c r="M319" s="67">
        <f t="shared" si="35"/>
        <v>12105</v>
      </c>
      <c r="N319" s="67">
        <f t="shared" si="36"/>
        <v>4</v>
      </c>
      <c r="O319" s="67">
        <f t="shared" si="37"/>
        <v>15</v>
      </c>
      <c r="Q319" s="67">
        <f t="shared" si="38"/>
        <v>994</v>
      </c>
      <c r="R319" s="144">
        <f t="shared" si="39"/>
        <v>34</v>
      </c>
      <c r="S319" s="205"/>
    </row>
    <row r="320" spans="1:19" s="65" customFormat="1" ht="12">
      <c r="A320" s="64">
        <v>446</v>
      </c>
      <c r="B320" s="193">
        <v>446099310</v>
      </c>
      <c r="C320" s="194" t="s">
        <v>166</v>
      </c>
      <c r="D320" s="193">
        <v>99</v>
      </c>
      <c r="E320" s="194" t="s">
        <v>167</v>
      </c>
      <c r="F320" s="193">
        <v>310</v>
      </c>
      <c r="G320" s="194" t="s">
        <v>267</v>
      </c>
      <c r="I320" s="67">
        <f t="shared" si="32"/>
        <v>12431.735429666463</v>
      </c>
      <c r="J320" s="67">
        <f t="shared" si="33"/>
        <v>0</v>
      </c>
      <c r="K320" s="67">
        <f t="shared" si="34"/>
        <v>0</v>
      </c>
      <c r="M320" s="67">
        <f t="shared" si="35"/>
        <v>14646</v>
      </c>
      <c r="N320" s="67">
        <f t="shared" si="36"/>
        <v>0</v>
      </c>
      <c r="O320" s="67">
        <f t="shared" si="37"/>
        <v>1</v>
      </c>
      <c r="Q320" s="67">
        <f t="shared" si="38"/>
        <v>2214.2645703335365</v>
      </c>
      <c r="R320" s="144">
        <f t="shared" si="39"/>
        <v>1</v>
      </c>
      <c r="S320" s="205"/>
    </row>
    <row r="321" spans="1:19" s="65" customFormat="1" ht="12">
      <c r="A321" s="64">
        <v>446</v>
      </c>
      <c r="B321" s="193">
        <v>446099323</v>
      </c>
      <c r="C321" s="194" t="s">
        <v>166</v>
      </c>
      <c r="D321" s="193">
        <v>99</v>
      </c>
      <c r="E321" s="194" t="s">
        <v>167</v>
      </c>
      <c r="F321" s="193">
        <v>323</v>
      </c>
      <c r="G321" s="194" t="s">
        <v>179</v>
      </c>
      <c r="I321" s="67">
        <f t="shared" si="32"/>
        <v>10819</v>
      </c>
      <c r="J321" s="67">
        <f t="shared" si="33"/>
        <v>1</v>
      </c>
      <c r="K321" s="67">
        <f t="shared" si="34"/>
        <v>0</v>
      </c>
      <c r="M321" s="67">
        <f t="shared" si="35"/>
        <v>10967</v>
      </c>
      <c r="N321" s="67">
        <f t="shared" si="36"/>
        <v>1</v>
      </c>
      <c r="O321" s="67">
        <f t="shared" si="37"/>
        <v>0</v>
      </c>
      <c r="Q321" s="67">
        <f t="shared" si="38"/>
        <v>148</v>
      </c>
      <c r="R321" s="144">
        <f t="shared" si="39"/>
        <v>7</v>
      </c>
      <c r="S321" s="205"/>
    </row>
    <row r="322" spans="1:19" s="65" customFormat="1" ht="12">
      <c r="A322" s="64">
        <v>446</v>
      </c>
      <c r="B322" s="193">
        <v>446099336</v>
      </c>
      <c r="C322" s="194" t="s">
        <v>166</v>
      </c>
      <c r="D322" s="193">
        <v>99</v>
      </c>
      <c r="E322" s="194" t="s">
        <v>167</v>
      </c>
      <c r="F322" s="193">
        <v>336</v>
      </c>
      <c r="G322" s="194" t="s">
        <v>31</v>
      </c>
      <c r="I322" s="67">
        <f t="shared" si="32"/>
        <v>14159</v>
      </c>
      <c r="J322" s="67">
        <f t="shared" si="33"/>
        <v>0</v>
      </c>
      <c r="K322" s="67">
        <f t="shared" si="34"/>
        <v>2</v>
      </c>
      <c r="M322" s="67">
        <f t="shared" si="35"/>
        <v>9610</v>
      </c>
      <c r="N322" s="67">
        <f t="shared" si="36"/>
        <v>0</v>
      </c>
      <c r="O322" s="67">
        <f t="shared" si="37"/>
        <v>0</v>
      </c>
      <c r="Q322" s="67">
        <f t="shared" si="38"/>
        <v>-4549</v>
      </c>
      <c r="R322" s="144">
        <f t="shared" si="39"/>
        <v>2</v>
      </c>
      <c r="S322" s="205"/>
    </row>
    <row r="323" spans="1:19" s="65" customFormat="1" ht="12">
      <c r="A323" s="64">
        <v>446</v>
      </c>
      <c r="B323" s="193">
        <v>446099350</v>
      </c>
      <c r="C323" s="194" t="s">
        <v>166</v>
      </c>
      <c r="D323" s="193">
        <v>99</v>
      </c>
      <c r="E323" s="194" t="s">
        <v>167</v>
      </c>
      <c r="F323" s="193">
        <v>350</v>
      </c>
      <c r="G323" s="194" t="s">
        <v>180</v>
      </c>
      <c r="I323" s="67">
        <f t="shared" si="32"/>
        <v>11414</v>
      </c>
      <c r="J323" s="67">
        <f t="shared" si="33"/>
        <v>1</v>
      </c>
      <c r="K323" s="67">
        <f t="shared" si="34"/>
        <v>2</v>
      </c>
      <c r="M323" s="67">
        <f t="shared" si="35"/>
        <v>12868</v>
      </c>
      <c r="N323" s="67">
        <f t="shared" si="36"/>
        <v>1</v>
      </c>
      <c r="O323" s="67">
        <f t="shared" si="37"/>
        <v>4</v>
      </c>
      <c r="Q323" s="67">
        <f t="shared" si="38"/>
        <v>1454</v>
      </c>
      <c r="R323" s="144">
        <f t="shared" si="39"/>
        <v>7</v>
      </c>
      <c r="S323" s="205"/>
    </row>
    <row r="324" spans="1:19" s="65" customFormat="1" ht="12">
      <c r="A324" s="64">
        <v>446</v>
      </c>
      <c r="B324" s="193">
        <v>446099625</v>
      </c>
      <c r="C324" s="194" t="s">
        <v>166</v>
      </c>
      <c r="D324" s="193">
        <v>99</v>
      </c>
      <c r="E324" s="194" t="s">
        <v>167</v>
      </c>
      <c r="F324" s="193">
        <v>625</v>
      </c>
      <c r="G324" s="194" t="s">
        <v>96</v>
      </c>
      <c r="I324" s="67">
        <f t="shared" si="32"/>
        <v>13684</v>
      </c>
      <c r="J324" s="67">
        <f t="shared" si="33"/>
        <v>3</v>
      </c>
      <c r="K324" s="67">
        <f t="shared" si="34"/>
        <v>7</v>
      </c>
      <c r="M324" s="67">
        <f t="shared" si="35"/>
        <v>11851</v>
      </c>
      <c r="N324" s="67">
        <f t="shared" si="36"/>
        <v>3</v>
      </c>
      <c r="O324" s="67">
        <f t="shared" si="37"/>
        <v>6</v>
      </c>
      <c r="Q324" s="67">
        <f t="shared" si="38"/>
        <v>-1833</v>
      </c>
      <c r="R324" s="144">
        <f t="shared" si="39"/>
        <v>19</v>
      </c>
      <c r="S324" s="205"/>
    </row>
    <row r="325" spans="1:19" s="65" customFormat="1" ht="12">
      <c r="A325" s="64">
        <v>446</v>
      </c>
      <c r="B325" s="193">
        <v>446099650</v>
      </c>
      <c r="C325" s="194" t="s">
        <v>166</v>
      </c>
      <c r="D325" s="193">
        <v>99</v>
      </c>
      <c r="E325" s="194" t="s">
        <v>167</v>
      </c>
      <c r="F325" s="193">
        <v>650</v>
      </c>
      <c r="G325" s="194" t="s">
        <v>181</v>
      </c>
      <c r="I325" s="67">
        <f t="shared" si="32"/>
        <v>11932</v>
      </c>
      <c r="J325" s="67">
        <f t="shared" si="33"/>
        <v>0</v>
      </c>
      <c r="K325" s="67">
        <f t="shared" si="34"/>
        <v>1</v>
      </c>
      <c r="M325" s="67">
        <f t="shared" si="35"/>
        <v>9731</v>
      </c>
      <c r="N325" s="67">
        <f t="shared" si="36"/>
        <v>0</v>
      </c>
      <c r="O325" s="67">
        <f t="shared" si="37"/>
        <v>0</v>
      </c>
      <c r="Q325" s="67">
        <f t="shared" si="38"/>
        <v>-2201</v>
      </c>
      <c r="R325" s="144">
        <f t="shared" si="39"/>
        <v>1</v>
      </c>
      <c r="S325" s="205"/>
    </row>
    <row r="326" spans="1:19" s="65" customFormat="1" ht="12">
      <c r="A326" s="64">
        <v>446</v>
      </c>
      <c r="B326" s="193">
        <v>446099690</v>
      </c>
      <c r="C326" s="194" t="s">
        <v>166</v>
      </c>
      <c r="D326" s="193">
        <v>99</v>
      </c>
      <c r="E326" s="194" t="s">
        <v>167</v>
      </c>
      <c r="F326" s="193">
        <v>690</v>
      </c>
      <c r="G326" s="194" t="s">
        <v>182</v>
      </c>
      <c r="I326" s="67">
        <f t="shared" si="32"/>
        <v>10804</v>
      </c>
      <c r="J326" s="67">
        <f t="shared" si="33"/>
        <v>0</v>
      </c>
      <c r="K326" s="67">
        <f t="shared" si="34"/>
        <v>1</v>
      </c>
      <c r="M326" s="67">
        <f t="shared" si="35"/>
        <v>11296</v>
      </c>
      <c r="N326" s="67">
        <f t="shared" si="36"/>
        <v>0</v>
      </c>
      <c r="O326" s="67">
        <f t="shared" si="37"/>
        <v>1</v>
      </c>
      <c r="Q326" s="67">
        <f t="shared" si="38"/>
        <v>492</v>
      </c>
      <c r="R326" s="144">
        <f t="shared" si="39"/>
        <v>13</v>
      </c>
      <c r="S326" s="205"/>
    </row>
    <row r="327" spans="1:19" s="65" customFormat="1" ht="12">
      <c r="A327" s="64">
        <v>447</v>
      </c>
      <c r="B327" s="193">
        <v>447101025</v>
      </c>
      <c r="C327" s="194" t="s">
        <v>183</v>
      </c>
      <c r="D327" s="193">
        <v>101</v>
      </c>
      <c r="E327" s="194" t="s">
        <v>108</v>
      </c>
      <c r="F327" s="193">
        <v>25</v>
      </c>
      <c r="G327" s="194" t="s">
        <v>184</v>
      </c>
      <c r="I327" s="67">
        <f t="shared" si="32"/>
        <v>10401</v>
      </c>
      <c r="J327" s="67">
        <f t="shared" si="33"/>
        <v>3</v>
      </c>
      <c r="K327" s="67">
        <f t="shared" si="34"/>
        <v>10</v>
      </c>
      <c r="M327" s="67">
        <f t="shared" si="35"/>
        <v>10795</v>
      </c>
      <c r="N327" s="67">
        <f t="shared" si="36"/>
        <v>8</v>
      </c>
      <c r="O327" s="67">
        <f t="shared" si="37"/>
        <v>26</v>
      </c>
      <c r="Q327" s="67">
        <f t="shared" si="38"/>
        <v>394</v>
      </c>
      <c r="R327" s="144">
        <f t="shared" si="39"/>
        <v>135</v>
      </c>
      <c r="S327" s="205"/>
    </row>
    <row r="328" spans="1:19" s="65" customFormat="1" ht="12">
      <c r="A328" s="64">
        <v>447</v>
      </c>
      <c r="B328" s="193">
        <v>447101050</v>
      </c>
      <c r="C328" s="194" t="s">
        <v>183</v>
      </c>
      <c r="D328" s="193">
        <v>101</v>
      </c>
      <c r="E328" s="194" t="s">
        <v>108</v>
      </c>
      <c r="F328" s="193">
        <v>50</v>
      </c>
      <c r="G328" s="194" t="s">
        <v>94</v>
      </c>
      <c r="I328" s="67">
        <f t="shared" si="32"/>
        <v>10951.007300388614</v>
      </c>
      <c r="J328" s="67">
        <f t="shared" si="33"/>
        <v>0</v>
      </c>
      <c r="K328" s="67">
        <f t="shared" si="34"/>
        <v>0</v>
      </c>
      <c r="M328" s="67">
        <f t="shared" si="35"/>
        <v>11198.477785070678</v>
      </c>
      <c r="N328" s="67">
        <f t="shared" si="36"/>
        <v>0</v>
      </c>
      <c r="O328" s="67">
        <f t="shared" si="37"/>
        <v>0</v>
      </c>
      <c r="Q328" s="67">
        <f t="shared" si="38"/>
        <v>247.47048468206413</v>
      </c>
      <c r="R328" s="144">
        <f t="shared" si="39"/>
        <v>2</v>
      </c>
      <c r="S328" s="205"/>
    </row>
    <row r="329" spans="1:19" s="65" customFormat="1" ht="12">
      <c r="A329" s="64">
        <v>447</v>
      </c>
      <c r="B329" s="193">
        <v>447101100</v>
      </c>
      <c r="C329" s="194" t="s">
        <v>183</v>
      </c>
      <c r="D329" s="193">
        <v>101</v>
      </c>
      <c r="E329" s="194" t="s">
        <v>108</v>
      </c>
      <c r="F329" s="193">
        <v>100</v>
      </c>
      <c r="G329" s="194" t="s">
        <v>60</v>
      </c>
      <c r="I329" s="67">
        <f t="shared" si="32"/>
        <v>12221.43885767517</v>
      </c>
      <c r="J329" s="67">
        <f t="shared" si="33"/>
        <v>0</v>
      </c>
      <c r="K329" s="67">
        <f t="shared" si="34"/>
        <v>0</v>
      </c>
      <c r="M329" s="67">
        <f t="shared" si="35"/>
        <v>14516</v>
      </c>
      <c r="N329" s="67">
        <f t="shared" si="36"/>
        <v>0</v>
      </c>
      <c r="O329" s="67">
        <f t="shared" si="37"/>
        <v>1</v>
      </c>
      <c r="Q329" s="67">
        <f t="shared" si="38"/>
        <v>2294.5611423248301</v>
      </c>
      <c r="R329" s="144">
        <f t="shared" si="39"/>
        <v>1</v>
      </c>
      <c r="S329" s="205"/>
    </row>
    <row r="330" spans="1:19" s="65" customFormat="1" ht="12">
      <c r="A330" s="64">
        <v>447</v>
      </c>
      <c r="B330" s="193">
        <v>447101101</v>
      </c>
      <c r="C330" s="194" t="s">
        <v>183</v>
      </c>
      <c r="D330" s="193">
        <v>101</v>
      </c>
      <c r="E330" s="194" t="s">
        <v>108</v>
      </c>
      <c r="F330" s="193">
        <v>101</v>
      </c>
      <c r="G330" s="194" t="s">
        <v>108</v>
      </c>
      <c r="I330" s="67">
        <f t="shared" ref="I330:I393" si="40">IFERROR(VLOOKUP($B330,rates20Q4,9,FALSE),"--")</f>
        <v>9717</v>
      </c>
      <c r="J330" s="67">
        <f t="shared" ref="J330:J393" si="41">(IFERROR(VLOOKUP($B330,found20,15,FALSE),0)+
(IFERROR(VLOOKUP($B330,found20,16,FALSE),0)+
+(IFERROR(VLOOKUP($B330,found20,17,FALSE),0))))</f>
        <v>14</v>
      </c>
      <c r="K330" s="67">
        <f t="shared" ref="K330:K393" si="42">(IFERROR(VLOOKUP($B330,found20,18,FALSE),0))</f>
        <v>15</v>
      </c>
      <c r="M330" s="67">
        <f t="shared" ref="M330:M393" si="43">IFERROR(VLOOKUP($B330,rates21,8,FALSE),"--")</f>
        <v>9993</v>
      </c>
      <c r="N330" s="67">
        <f t="shared" ref="N330:N393" si="44">(IFERROR(VLOOKUP($B330,found21,12,FALSE),0)+
+(IFERROR(VLOOKUP($B330,found21,13,FALSE),0)
+(IFERROR(VLOOKUP($B330,found21,14,FALSE),0))))</f>
        <v>18</v>
      </c>
      <c r="O330" s="67">
        <f t="shared" ref="O330:O393" si="45">(IFERROR(VLOOKUP($B330,found21,15,FALSE),0))</f>
        <v>25</v>
      </c>
      <c r="Q330" s="67">
        <f t="shared" ref="Q330:Q393" si="46">IFERROR(M330-I330,"--")</f>
        <v>276</v>
      </c>
      <c r="R330" s="144">
        <f t="shared" ref="R330:R393" si="47">IFERROR(VLOOKUP(B330,rates21,7,FALSE),"--")</f>
        <v>366</v>
      </c>
      <c r="S330" s="205"/>
    </row>
    <row r="331" spans="1:19" s="65" customFormat="1" ht="12">
      <c r="A331" s="64">
        <v>447</v>
      </c>
      <c r="B331" s="193">
        <v>447101136</v>
      </c>
      <c r="C331" s="194" t="s">
        <v>183</v>
      </c>
      <c r="D331" s="193">
        <v>101</v>
      </c>
      <c r="E331" s="194" t="s">
        <v>108</v>
      </c>
      <c r="F331" s="193">
        <v>136</v>
      </c>
      <c r="G331" s="194" t="s">
        <v>65</v>
      </c>
      <c r="I331" s="67">
        <f t="shared" si="40"/>
        <v>11875</v>
      </c>
      <c r="J331" s="67">
        <f t="shared" si="41"/>
        <v>1</v>
      </c>
      <c r="K331" s="67">
        <f t="shared" si="42"/>
        <v>0</v>
      </c>
      <c r="M331" s="67">
        <f t="shared" si="43"/>
        <v>10118</v>
      </c>
      <c r="N331" s="67">
        <f t="shared" si="44"/>
        <v>1</v>
      </c>
      <c r="O331" s="67">
        <f t="shared" si="45"/>
        <v>0</v>
      </c>
      <c r="Q331" s="67">
        <f t="shared" si="46"/>
        <v>-1757</v>
      </c>
      <c r="R331" s="144">
        <f t="shared" si="47"/>
        <v>5</v>
      </c>
      <c r="S331" s="205"/>
    </row>
    <row r="332" spans="1:19" s="65" customFormat="1" ht="12">
      <c r="A332" s="64">
        <v>447</v>
      </c>
      <c r="B332" s="193">
        <v>447101138</v>
      </c>
      <c r="C332" s="194" t="s">
        <v>183</v>
      </c>
      <c r="D332" s="193">
        <v>101</v>
      </c>
      <c r="E332" s="194" t="s">
        <v>108</v>
      </c>
      <c r="F332" s="193">
        <v>138</v>
      </c>
      <c r="G332" s="194" t="s">
        <v>185</v>
      </c>
      <c r="I332" s="67">
        <f t="shared" si="40"/>
        <v>9362</v>
      </c>
      <c r="J332" s="67">
        <f t="shared" si="41"/>
        <v>0</v>
      </c>
      <c r="K332" s="67">
        <f t="shared" si="42"/>
        <v>0</v>
      </c>
      <c r="M332" s="67">
        <f t="shared" si="43"/>
        <v>11169</v>
      </c>
      <c r="N332" s="67">
        <f t="shared" si="44"/>
        <v>1</v>
      </c>
      <c r="O332" s="67">
        <f t="shared" si="45"/>
        <v>2</v>
      </c>
      <c r="Q332" s="67">
        <f t="shared" si="46"/>
        <v>1807</v>
      </c>
      <c r="R332" s="144">
        <f t="shared" si="47"/>
        <v>7</v>
      </c>
      <c r="S332" s="205"/>
    </row>
    <row r="333" spans="1:19" s="65" customFormat="1" ht="12">
      <c r="A333" s="64">
        <v>447</v>
      </c>
      <c r="B333" s="193">
        <v>447101139</v>
      </c>
      <c r="C333" s="194" t="s">
        <v>183</v>
      </c>
      <c r="D333" s="193">
        <v>101</v>
      </c>
      <c r="E333" s="194" t="s">
        <v>108</v>
      </c>
      <c r="F333" s="193">
        <v>139</v>
      </c>
      <c r="G333" s="194" t="s">
        <v>66</v>
      </c>
      <c r="I333" s="67">
        <f t="shared" si="40"/>
        <v>9183</v>
      </c>
      <c r="J333" s="67">
        <f t="shared" si="41"/>
        <v>0</v>
      </c>
      <c r="K333" s="67">
        <f t="shared" si="42"/>
        <v>0</v>
      </c>
      <c r="M333" s="67">
        <f t="shared" si="43"/>
        <v>13523</v>
      </c>
      <c r="N333" s="67">
        <f t="shared" si="44"/>
        <v>0</v>
      </c>
      <c r="O333" s="67">
        <f t="shared" si="45"/>
        <v>2</v>
      </c>
      <c r="Q333" s="67">
        <f t="shared" si="46"/>
        <v>4340</v>
      </c>
      <c r="R333" s="144">
        <f t="shared" si="47"/>
        <v>1</v>
      </c>
      <c r="S333" s="205"/>
    </row>
    <row r="334" spans="1:19" s="65" customFormat="1" ht="12">
      <c r="A334" s="64">
        <v>447</v>
      </c>
      <c r="B334" s="193">
        <v>447101167</v>
      </c>
      <c r="C334" s="194" t="s">
        <v>183</v>
      </c>
      <c r="D334" s="193">
        <v>101</v>
      </c>
      <c r="E334" s="194" t="s">
        <v>108</v>
      </c>
      <c r="F334" s="193">
        <v>167</v>
      </c>
      <c r="G334" s="194" t="s">
        <v>170</v>
      </c>
      <c r="I334" s="67">
        <f t="shared" si="40"/>
        <v>10955.058896859297</v>
      </c>
      <c r="J334" s="67">
        <f t="shared" si="41"/>
        <v>0</v>
      </c>
      <c r="K334" s="67">
        <f t="shared" si="42"/>
        <v>0</v>
      </c>
      <c r="M334" s="67">
        <f t="shared" si="43"/>
        <v>9716</v>
      </c>
      <c r="N334" s="67">
        <f t="shared" si="44"/>
        <v>0</v>
      </c>
      <c r="O334" s="67">
        <f t="shared" si="45"/>
        <v>0</v>
      </c>
      <c r="Q334" s="67">
        <f t="shared" si="46"/>
        <v>-1239.0588968592965</v>
      </c>
      <c r="R334" s="144">
        <f t="shared" si="47"/>
        <v>2</v>
      </c>
      <c r="S334" s="205"/>
    </row>
    <row r="335" spans="1:19" s="65" customFormat="1" ht="12">
      <c r="A335" s="64">
        <v>447</v>
      </c>
      <c r="B335" s="193">
        <v>447101177</v>
      </c>
      <c r="C335" s="194" t="s">
        <v>183</v>
      </c>
      <c r="D335" s="193">
        <v>101</v>
      </c>
      <c r="E335" s="194" t="s">
        <v>108</v>
      </c>
      <c r="F335" s="193">
        <v>177</v>
      </c>
      <c r="G335" s="194" t="s">
        <v>115</v>
      </c>
      <c r="I335" s="67">
        <f t="shared" si="40"/>
        <v>9281</v>
      </c>
      <c r="J335" s="67">
        <f t="shared" si="41"/>
        <v>0</v>
      </c>
      <c r="K335" s="67">
        <f t="shared" si="42"/>
        <v>0</v>
      </c>
      <c r="M335" s="67">
        <f t="shared" si="43"/>
        <v>10200</v>
      </c>
      <c r="N335" s="67">
        <f t="shared" si="44"/>
        <v>1</v>
      </c>
      <c r="O335" s="67">
        <f t="shared" si="45"/>
        <v>2</v>
      </c>
      <c r="Q335" s="67">
        <f t="shared" si="46"/>
        <v>919</v>
      </c>
      <c r="R335" s="144">
        <f t="shared" si="47"/>
        <v>24</v>
      </c>
      <c r="S335" s="205"/>
    </row>
    <row r="336" spans="1:19" s="65" customFormat="1" ht="12">
      <c r="A336" s="64">
        <v>447</v>
      </c>
      <c r="B336" s="193">
        <v>447101185</v>
      </c>
      <c r="C336" s="194" t="s">
        <v>183</v>
      </c>
      <c r="D336" s="193">
        <v>101</v>
      </c>
      <c r="E336" s="194" t="s">
        <v>108</v>
      </c>
      <c r="F336" s="193">
        <v>185</v>
      </c>
      <c r="G336" s="194" t="s">
        <v>186</v>
      </c>
      <c r="I336" s="67">
        <f t="shared" si="40"/>
        <v>10522</v>
      </c>
      <c r="J336" s="67">
        <f t="shared" si="41"/>
        <v>4</v>
      </c>
      <c r="K336" s="67">
        <f t="shared" si="42"/>
        <v>5</v>
      </c>
      <c r="M336" s="67">
        <f t="shared" si="43"/>
        <v>11307</v>
      </c>
      <c r="N336" s="67">
        <f t="shared" si="44"/>
        <v>8</v>
      </c>
      <c r="O336" s="67">
        <f t="shared" si="45"/>
        <v>19</v>
      </c>
      <c r="Q336" s="67">
        <f t="shared" si="46"/>
        <v>785</v>
      </c>
      <c r="R336" s="144">
        <f t="shared" si="47"/>
        <v>88</v>
      </c>
      <c r="S336" s="205"/>
    </row>
    <row r="337" spans="1:19" s="65" customFormat="1" ht="12">
      <c r="A337" s="64">
        <v>447</v>
      </c>
      <c r="B337" s="193">
        <v>447101187</v>
      </c>
      <c r="C337" s="194" t="s">
        <v>183</v>
      </c>
      <c r="D337" s="193">
        <v>101</v>
      </c>
      <c r="E337" s="194" t="s">
        <v>108</v>
      </c>
      <c r="F337" s="193">
        <v>187</v>
      </c>
      <c r="G337" s="194" t="s">
        <v>187</v>
      </c>
      <c r="I337" s="67">
        <f t="shared" si="40"/>
        <v>10804</v>
      </c>
      <c r="J337" s="67">
        <f t="shared" si="41"/>
        <v>0</v>
      </c>
      <c r="K337" s="67">
        <f t="shared" si="42"/>
        <v>1</v>
      </c>
      <c r="M337" s="67">
        <f t="shared" si="43"/>
        <v>10651</v>
      </c>
      <c r="N337" s="67">
        <f t="shared" si="44"/>
        <v>0</v>
      </c>
      <c r="O337" s="67">
        <f t="shared" si="45"/>
        <v>1</v>
      </c>
      <c r="Q337" s="67">
        <f t="shared" si="46"/>
        <v>-153</v>
      </c>
      <c r="R337" s="144">
        <f t="shared" si="47"/>
        <v>3</v>
      </c>
      <c r="S337" s="205"/>
    </row>
    <row r="338" spans="1:19" s="65" customFormat="1" ht="12">
      <c r="A338" s="64">
        <v>447</v>
      </c>
      <c r="B338" s="193">
        <v>447101208</v>
      </c>
      <c r="C338" s="194" t="s">
        <v>183</v>
      </c>
      <c r="D338" s="193">
        <v>101</v>
      </c>
      <c r="E338" s="194" t="s">
        <v>108</v>
      </c>
      <c r="F338" s="193">
        <v>208</v>
      </c>
      <c r="G338" s="194" t="s">
        <v>172</v>
      </c>
      <c r="I338" s="67">
        <f t="shared" si="40"/>
        <v>9541</v>
      </c>
      <c r="J338" s="67">
        <f t="shared" si="41"/>
        <v>0</v>
      </c>
      <c r="K338" s="67">
        <f t="shared" si="42"/>
        <v>0</v>
      </c>
      <c r="M338" s="67">
        <f t="shared" si="43"/>
        <v>9968</v>
      </c>
      <c r="N338" s="67">
        <f t="shared" si="44"/>
        <v>1</v>
      </c>
      <c r="O338" s="67">
        <f t="shared" si="45"/>
        <v>0</v>
      </c>
      <c r="Q338" s="67">
        <f t="shared" si="46"/>
        <v>427</v>
      </c>
      <c r="R338" s="144">
        <f t="shared" si="47"/>
        <v>8</v>
      </c>
      <c r="S338" s="205"/>
    </row>
    <row r="339" spans="1:19" s="65" customFormat="1" ht="12">
      <c r="A339" s="64">
        <v>447</v>
      </c>
      <c r="B339" s="193">
        <v>447101212</v>
      </c>
      <c r="C339" s="194" t="s">
        <v>183</v>
      </c>
      <c r="D339" s="193">
        <v>101</v>
      </c>
      <c r="E339" s="194" t="s">
        <v>108</v>
      </c>
      <c r="F339" s="193">
        <v>212</v>
      </c>
      <c r="G339" s="194" t="s">
        <v>173</v>
      </c>
      <c r="I339" s="67">
        <f t="shared" si="40"/>
        <v>9541</v>
      </c>
      <c r="J339" s="67">
        <f t="shared" si="41"/>
        <v>0</v>
      </c>
      <c r="K339" s="67">
        <f t="shared" si="42"/>
        <v>0</v>
      </c>
      <c r="M339" s="67">
        <f t="shared" si="43"/>
        <v>9716</v>
      </c>
      <c r="N339" s="67">
        <f t="shared" si="44"/>
        <v>0</v>
      </c>
      <c r="O339" s="67">
        <f t="shared" si="45"/>
        <v>0</v>
      </c>
      <c r="Q339" s="67">
        <f t="shared" si="46"/>
        <v>175</v>
      </c>
      <c r="R339" s="144">
        <f t="shared" si="47"/>
        <v>3</v>
      </c>
      <c r="S339" s="205"/>
    </row>
    <row r="340" spans="1:19" s="65" customFormat="1" ht="12">
      <c r="A340" s="64">
        <v>447</v>
      </c>
      <c r="B340" s="193">
        <v>447101214</v>
      </c>
      <c r="C340" s="194" t="s">
        <v>183</v>
      </c>
      <c r="D340" s="193">
        <v>101</v>
      </c>
      <c r="E340" s="194" t="s">
        <v>108</v>
      </c>
      <c r="F340" s="193">
        <v>214</v>
      </c>
      <c r="G340" s="194" t="s">
        <v>274</v>
      </c>
      <c r="I340" s="67">
        <f t="shared" si="40"/>
        <v>16694</v>
      </c>
      <c r="J340" s="67">
        <f t="shared" si="41"/>
        <v>1</v>
      </c>
      <c r="K340" s="67">
        <f t="shared" si="42"/>
        <v>1</v>
      </c>
      <c r="M340" s="67">
        <f t="shared" si="43"/>
        <v>16679</v>
      </c>
      <c r="N340" s="67">
        <f t="shared" si="44"/>
        <v>1</v>
      </c>
      <c r="O340" s="67">
        <f t="shared" si="45"/>
        <v>1</v>
      </c>
      <c r="Q340" s="67">
        <f t="shared" si="46"/>
        <v>-15</v>
      </c>
      <c r="R340" s="144">
        <f t="shared" si="47"/>
        <v>1</v>
      </c>
      <c r="S340" s="205"/>
    </row>
    <row r="341" spans="1:19" s="65" customFormat="1" ht="12">
      <c r="A341" s="64">
        <v>447</v>
      </c>
      <c r="B341" s="193">
        <v>447101220</v>
      </c>
      <c r="C341" s="194" t="s">
        <v>183</v>
      </c>
      <c r="D341" s="193">
        <v>101</v>
      </c>
      <c r="E341" s="194" t="s">
        <v>108</v>
      </c>
      <c r="F341" s="193">
        <v>220</v>
      </c>
      <c r="G341" s="194" t="s">
        <v>27</v>
      </c>
      <c r="I341" s="67">
        <f t="shared" si="40"/>
        <v>9362</v>
      </c>
      <c r="J341" s="67">
        <f t="shared" si="41"/>
        <v>0</v>
      </c>
      <c r="K341" s="67">
        <f t="shared" si="42"/>
        <v>0</v>
      </c>
      <c r="M341" s="67">
        <f t="shared" si="43"/>
        <v>9595</v>
      </c>
      <c r="N341" s="67">
        <f t="shared" si="44"/>
        <v>0</v>
      </c>
      <c r="O341" s="67">
        <f t="shared" si="45"/>
        <v>0</v>
      </c>
      <c r="Q341" s="67">
        <f t="shared" si="46"/>
        <v>233</v>
      </c>
      <c r="R341" s="144">
        <f t="shared" si="47"/>
        <v>4</v>
      </c>
      <c r="S341" s="205"/>
    </row>
    <row r="342" spans="1:19" s="65" customFormat="1" ht="12">
      <c r="A342" s="64">
        <v>447</v>
      </c>
      <c r="B342" s="193">
        <v>447101238</v>
      </c>
      <c r="C342" s="194" t="s">
        <v>183</v>
      </c>
      <c r="D342" s="193">
        <v>101</v>
      </c>
      <c r="E342" s="194" t="s">
        <v>108</v>
      </c>
      <c r="F342" s="193">
        <v>238</v>
      </c>
      <c r="G342" s="194" t="s">
        <v>175</v>
      </c>
      <c r="I342" s="67">
        <f t="shared" si="40"/>
        <v>10052</v>
      </c>
      <c r="J342" s="67">
        <f t="shared" si="41"/>
        <v>0</v>
      </c>
      <c r="K342" s="67">
        <f t="shared" si="42"/>
        <v>1</v>
      </c>
      <c r="M342" s="67">
        <f t="shared" si="43"/>
        <v>10428</v>
      </c>
      <c r="N342" s="67">
        <f t="shared" si="44"/>
        <v>1</v>
      </c>
      <c r="O342" s="67">
        <f t="shared" si="45"/>
        <v>2</v>
      </c>
      <c r="Q342" s="67">
        <f t="shared" si="46"/>
        <v>376</v>
      </c>
      <c r="R342" s="144">
        <f t="shared" si="47"/>
        <v>21</v>
      </c>
      <c r="S342" s="205"/>
    </row>
    <row r="343" spans="1:19" s="65" customFormat="1" ht="12">
      <c r="A343" s="64">
        <v>447</v>
      </c>
      <c r="B343" s="193">
        <v>447101307</v>
      </c>
      <c r="C343" s="194" t="s">
        <v>183</v>
      </c>
      <c r="D343" s="193">
        <v>101</v>
      </c>
      <c r="E343" s="194" t="s">
        <v>108</v>
      </c>
      <c r="F343" s="193">
        <v>307</v>
      </c>
      <c r="G343" s="194" t="s">
        <v>178</v>
      </c>
      <c r="I343" s="67">
        <f t="shared" si="40"/>
        <v>10924</v>
      </c>
      <c r="J343" s="67">
        <f t="shared" si="41"/>
        <v>0</v>
      </c>
      <c r="K343" s="67">
        <f t="shared" si="42"/>
        <v>1</v>
      </c>
      <c r="M343" s="67">
        <f t="shared" si="43"/>
        <v>10491</v>
      </c>
      <c r="N343" s="67">
        <f t="shared" si="44"/>
        <v>1</v>
      </c>
      <c r="O343" s="67">
        <f t="shared" si="45"/>
        <v>0</v>
      </c>
      <c r="Q343" s="67">
        <f t="shared" si="46"/>
        <v>-433</v>
      </c>
      <c r="R343" s="144">
        <f t="shared" si="47"/>
        <v>5</v>
      </c>
      <c r="S343" s="205"/>
    </row>
    <row r="344" spans="1:19" s="65" customFormat="1" ht="12">
      <c r="A344" s="64">
        <v>447</v>
      </c>
      <c r="B344" s="193">
        <v>447101350</v>
      </c>
      <c r="C344" s="194" t="s">
        <v>183</v>
      </c>
      <c r="D344" s="193">
        <v>101</v>
      </c>
      <c r="E344" s="194" t="s">
        <v>108</v>
      </c>
      <c r="F344" s="193">
        <v>350</v>
      </c>
      <c r="G344" s="194" t="s">
        <v>180</v>
      </c>
      <c r="I344" s="67">
        <f t="shared" si="40"/>
        <v>9942</v>
      </c>
      <c r="J344" s="67">
        <f t="shared" si="41"/>
        <v>1</v>
      </c>
      <c r="K344" s="67">
        <f t="shared" si="42"/>
        <v>2</v>
      </c>
      <c r="M344" s="67">
        <f t="shared" si="43"/>
        <v>10287</v>
      </c>
      <c r="N344" s="67">
        <f t="shared" si="44"/>
        <v>2</v>
      </c>
      <c r="O344" s="67">
        <f t="shared" si="45"/>
        <v>4</v>
      </c>
      <c r="Q344" s="67">
        <f t="shared" si="46"/>
        <v>345</v>
      </c>
      <c r="R344" s="144">
        <f t="shared" si="47"/>
        <v>41</v>
      </c>
      <c r="S344" s="205"/>
    </row>
    <row r="345" spans="1:19" s="65" customFormat="1" ht="12">
      <c r="A345" s="64">
        <v>447</v>
      </c>
      <c r="B345" s="193">
        <v>447101622</v>
      </c>
      <c r="C345" s="194" t="s">
        <v>183</v>
      </c>
      <c r="D345" s="193">
        <v>101</v>
      </c>
      <c r="E345" s="194" t="s">
        <v>108</v>
      </c>
      <c r="F345" s="193">
        <v>622</v>
      </c>
      <c r="G345" s="194" t="s">
        <v>188</v>
      </c>
      <c r="I345" s="67">
        <f t="shared" si="40"/>
        <v>11366</v>
      </c>
      <c r="J345" s="67">
        <f t="shared" si="41"/>
        <v>0</v>
      </c>
      <c r="K345" s="67">
        <f t="shared" si="42"/>
        <v>2</v>
      </c>
      <c r="M345" s="67">
        <f t="shared" si="43"/>
        <v>11065</v>
      </c>
      <c r="N345" s="67">
        <f t="shared" si="44"/>
        <v>3</v>
      </c>
      <c r="O345" s="67">
        <f t="shared" si="45"/>
        <v>9</v>
      </c>
      <c r="Q345" s="67">
        <f t="shared" si="46"/>
        <v>-301</v>
      </c>
      <c r="R345" s="144">
        <f t="shared" si="47"/>
        <v>46</v>
      </c>
      <c r="S345" s="205"/>
    </row>
    <row r="346" spans="1:19" s="65" customFormat="1" ht="12">
      <c r="A346" s="64">
        <v>447</v>
      </c>
      <c r="B346" s="193">
        <v>447101690</v>
      </c>
      <c r="C346" s="194" t="s">
        <v>183</v>
      </c>
      <c r="D346" s="193">
        <v>101</v>
      </c>
      <c r="E346" s="194" t="s">
        <v>108</v>
      </c>
      <c r="F346" s="193">
        <v>690</v>
      </c>
      <c r="G346" s="194" t="s">
        <v>182</v>
      </c>
      <c r="I346" s="67">
        <f t="shared" si="40"/>
        <v>10270</v>
      </c>
      <c r="J346" s="67">
        <f t="shared" si="41"/>
        <v>1</v>
      </c>
      <c r="K346" s="67">
        <f t="shared" si="42"/>
        <v>1</v>
      </c>
      <c r="M346" s="67">
        <f t="shared" si="43"/>
        <v>9352</v>
      </c>
      <c r="N346" s="67">
        <f t="shared" si="44"/>
        <v>0</v>
      </c>
      <c r="O346" s="67">
        <f t="shared" si="45"/>
        <v>0</v>
      </c>
      <c r="Q346" s="67">
        <f t="shared" si="46"/>
        <v>-918</v>
      </c>
      <c r="R346" s="144">
        <f t="shared" si="47"/>
        <v>6</v>
      </c>
      <c r="S346" s="205"/>
    </row>
    <row r="347" spans="1:19" s="65" customFormat="1" ht="12">
      <c r="A347" s="64">
        <v>447</v>
      </c>
      <c r="B347" s="193">
        <v>447101710</v>
      </c>
      <c r="C347" s="194" t="s">
        <v>183</v>
      </c>
      <c r="D347" s="193">
        <v>101</v>
      </c>
      <c r="E347" s="194" t="s">
        <v>108</v>
      </c>
      <c r="F347" s="193">
        <v>710</v>
      </c>
      <c r="G347" s="194" t="s">
        <v>73</v>
      </c>
      <c r="I347" s="67">
        <f t="shared" si="40"/>
        <v>9362</v>
      </c>
      <c r="J347" s="67">
        <f t="shared" si="41"/>
        <v>0</v>
      </c>
      <c r="K347" s="67">
        <f t="shared" si="42"/>
        <v>0</v>
      </c>
      <c r="M347" s="67">
        <f t="shared" si="43"/>
        <v>10531</v>
      </c>
      <c r="N347" s="67">
        <f t="shared" si="44"/>
        <v>1</v>
      </c>
      <c r="O347" s="67">
        <f t="shared" si="45"/>
        <v>1</v>
      </c>
      <c r="Q347" s="67">
        <f t="shared" si="46"/>
        <v>1169</v>
      </c>
      <c r="R347" s="144">
        <f t="shared" si="47"/>
        <v>7</v>
      </c>
      <c r="S347" s="205"/>
    </row>
    <row r="348" spans="1:19" s="65" customFormat="1" ht="12">
      <c r="A348" s="64">
        <v>449</v>
      </c>
      <c r="B348" s="193">
        <v>449035035</v>
      </c>
      <c r="C348" s="194" t="s">
        <v>189</v>
      </c>
      <c r="D348" s="193">
        <v>35</v>
      </c>
      <c r="E348" s="194" t="s">
        <v>12</v>
      </c>
      <c r="F348" s="193">
        <v>35</v>
      </c>
      <c r="G348" s="194" t="s">
        <v>12</v>
      </c>
      <c r="I348" s="67">
        <f t="shared" si="40"/>
        <v>12100</v>
      </c>
      <c r="J348" s="67">
        <f t="shared" si="41"/>
        <v>28</v>
      </c>
      <c r="K348" s="67">
        <f t="shared" si="42"/>
        <v>247</v>
      </c>
      <c r="M348" s="67">
        <f t="shared" si="43"/>
        <v>12461</v>
      </c>
      <c r="N348" s="67">
        <f t="shared" si="44"/>
        <v>34</v>
      </c>
      <c r="O348" s="67">
        <f t="shared" si="45"/>
        <v>250</v>
      </c>
      <c r="Q348" s="67">
        <f t="shared" si="46"/>
        <v>361</v>
      </c>
      <c r="R348" s="144">
        <f t="shared" si="47"/>
        <v>700</v>
      </c>
      <c r="S348" s="205"/>
    </row>
    <row r="349" spans="1:19" s="65" customFormat="1" ht="12">
      <c r="A349" s="64">
        <v>450</v>
      </c>
      <c r="B349" s="193">
        <v>450086008</v>
      </c>
      <c r="C349" s="194" t="s">
        <v>190</v>
      </c>
      <c r="D349" s="193">
        <v>86</v>
      </c>
      <c r="E349" s="194" t="s">
        <v>191</v>
      </c>
      <c r="F349" s="193">
        <v>8</v>
      </c>
      <c r="G349" s="194" t="s">
        <v>192</v>
      </c>
      <c r="I349" s="67">
        <f t="shared" si="40"/>
        <v>9115</v>
      </c>
      <c r="J349" s="67">
        <f t="shared" si="41"/>
        <v>0</v>
      </c>
      <c r="K349" s="67">
        <f t="shared" si="42"/>
        <v>0</v>
      </c>
      <c r="M349" s="67">
        <f t="shared" si="43"/>
        <v>9249</v>
      </c>
      <c r="N349" s="67">
        <f t="shared" si="44"/>
        <v>0</v>
      </c>
      <c r="O349" s="67">
        <f t="shared" si="45"/>
        <v>0</v>
      </c>
      <c r="Q349" s="67">
        <f t="shared" si="46"/>
        <v>134</v>
      </c>
      <c r="R349" s="144">
        <f t="shared" si="47"/>
        <v>7</v>
      </c>
      <c r="S349" s="205"/>
    </row>
    <row r="350" spans="1:19" s="65" customFormat="1" ht="12">
      <c r="A350" s="64">
        <v>450</v>
      </c>
      <c r="B350" s="193">
        <v>450086086</v>
      </c>
      <c r="C350" s="194" t="s">
        <v>190</v>
      </c>
      <c r="D350" s="193">
        <v>86</v>
      </c>
      <c r="E350" s="194" t="s">
        <v>191</v>
      </c>
      <c r="F350" s="193">
        <v>86</v>
      </c>
      <c r="G350" s="194" t="s">
        <v>191</v>
      </c>
      <c r="I350" s="67">
        <f t="shared" si="40"/>
        <v>9808</v>
      </c>
      <c r="J350" s="67">
        <f t="shared" si="41"/>
        <v>0</v>
      </c>
      <c r="K350" s="67">
        <f t="shared" si="42"/>
        <v>15</v>
      </c>
      <c r="M350" s="67">
        <f t="shared" si="43"/>
        <v>10279</v>
      </c>
      <c r="N350" s="67">
        <f t="shared" si="44"/>
        <v>0</v>
      </c>
      <c r="O350" s="67">
        <f t="shared" si="45"/>
        <v>19</v>
      </c>
      <c r="Q350" s="67">
        <f t="shared" si="46"/>
        <v>471</v>
      </c>
      <c r="R350" s="144">
        <f t="shared" si="47"/>
        <v>71</v>
      </c>
      <c r="S350" s="205"/>
    </row>
    <row r="351" spans="1:19" s="65" customFormat="1" ht="12">
      <c r="A351" s="64">
        <v>450</v>
      </c>
      <c r="B351" s="193">
        <v>450086117</v>
      </c>
      <c r="C351" s="194" t="s">
        <v>190</v>
      </c>
      <c r="D351" s="193">
        <v>86</v>
      </c>
      <c r="E351" s="194" t="s">
        <v>191</v>
      </c>
      <c r="F351" s="193">
        <v>117</v>
      </c>
      <c r="G351" s="194" t="s">
        <v>36</v>
      </c>
      <c r="I351" s="67">
        <f t="shared" si="40"/>
        <v>13375</v>
      </c>
      <c r="J351" s="67">
        <f t="shared" si="41"/>
        <v>0</v>
      </c>
      <c r="K351" s="67">
        <f t="shared" si="42"/>
        <v>1</v>
      </c>
      <c r="M351" s="67">
        <f t="shared" si="43"/>
        <v>9108</v>
      </c>
      <c r="N351" s="67">
        <f t="shared" si="44"/>
        <v>0</v>
      </c>
      <c r="O351" s="67">
        <f t="shared" si="45"/>
        <v>0</v>
      </c>
      <c r="Q351" s="67">
        <f t="shared" si="46"/>
        <v>-4267</v>
      </c>
      <c r="R351" s="144">
        <f t="shared" si="47"/>
        <v>2</v>
      </c>
      <c r="S351" s="205"/>
    </row>
    <row r="352" spans="1:19" s="65" customFormat="1" ht="12">
      <c r="A352" s="64">
        <v>450</v>
      </c>
      <c r="B352" s="193">
        <v>450086127</v>
      </c>
      <c r="C352" s="194" t="s">
        <v>190</v>
      </c>
      <c r="D352" s="193">
        <v>86</v>
      </c>
      <c r="E352" s="194" t="s">
        <v>191</v>
      </c>
      <c r="F352" s="193">
        <v>127</v>
      </c>
      <c r="G352" s="194" t="s">
        <v>193</v>
      </c>
      <c r="I352" s="67">
        <f t="shared" si="40"/>
        <v>8870</v>
      </c>
      <c r="J352" s="67">
        <f t="shared" si="41"/>
        <v>0</v>
      </c>
      <c r="K352" s="67">
        <f t="shared" si="42"/>
        <v>0</v>
      </c>
      <c r="M352" s="67">
        <f t="shared" si="43"/>
        <v>9124</v>
      </c>
      <c r="N352" s="67">
        <f t="shared" si="44"/>
        <v>0</v>
      </c>
      <c r="O352" s="67">
        <f t="shared" si="45"/>
        <v>0</v>
      </c>
      <c r="Q352" s="67">
        <f t="shared" si="46"/>
        <v>254</v>
      </c>
      <c r="R352" s="144">
        <f t="shared" si="47"/>
        <v>6</v>
      </c>
      <c r="S352" s="205"/>
    </row>
    <row r="353" spans="1:19" s="65" customFormat="1" ht="12">
      <c r="A353" s="64">
        <v>450</v>
      </c>
      <c r="B353" s="193">
        <v>450086137</v>
      </c>
      <c r="C353" s="194" t="s">
        <v>190</v>
      </c>
      <c r="D353" s="193">
        <v>86</v>
      </c>
      <c r="E353" s="194" t="s">
        <v>191</v>
      </c>
      <c r="F353" s="193">
        <v>137</v>
      </c>
      <c r="G353" s="194" t="s">
        <v>202</v>
      </c>
      <c r="I353" s="67">
        <f t="shared" si="40"/>
        <v>13375</v>
      </c>
      <c r="J353" s="67">
        <f t="shared" si="41"/>
        <v>0</v>
      </c>
      <c r="K353" s="67">
        <f t="shared" si="42"/>
        <v>1</v>
      </c>
      <c r="M353" s="67">
        <f t="shared" si="43"/>
        <v>14182.952439830107</v>
      </c>
      <c r="N353" s="67">
        <f t="shared" si="44"/>
        <v>0</v>
      </c>
      <c r="O353" s="67">
        <f t="shared" si="45"/>
        <v>0</v>
      </c>
      <c r="Q353" s="67">
        <f t="shared" si="46"/>
        <v>807.95243983010732</v>
      </c>
      <c r="R353" s="144">
        <f t="shared" si="47"/>
        <v>2</v>
      </c>
      <c r="S353" s="205"/>
    </row>
    <row r="354" spans="1:19" s="65" customFormat="1" ht="12">
      <c r="A354" s="64">
        <v>450</v>
      </c>
      <c r="B354" s="193">
        <v>450086210</v>
      </c>
      <c r="C354" s="194" t="s">
        <v>190</v>
      </c>
      <c r="D354" s="193">
        <v>86</v>
      </c>
      <c r="E354" s="194" t="s">
        <v>191</v>
      </c>
      <c r="F354" s="193">
        <v>210</v>
      </c>
      <c r="G354" s="194" t="s">
        <v>194</v>
      </c>
      <c r="I354" s="67">
        <f t="shared" si="40"/>
        <v>9724</v>
      </c>
      <c r="J354" s="67">
        <f t="shared" si="41"/>
        <v>0</v>
      </c>
      <c r="K354" s="67">
        <f t="shared" si="42"/>
        <v>18</v>
      </c>
      <c r="M354" s="67">
        <f t="shared" si="43"/>
        <v>9841</v>
      </c>
      <c r="N354" s="67">
        <f t="shared" si="44"/>
        <v>0</v>
      </c>
      <c r="O354" s="67">
        <f t="shared" si="45"/>
        <v>15</v>
      </c>
      <c r="Q354" s="67">
        <f t="shared" si="46"/>
        <v>117</v>
      </c>
      <c r="R354" s="144">
        <f t="shared" si="47"/>
        <v>94</v>
      </c>
      <c r="S354" s="205"/>
    </row>
    <row r="355" spans="1:19" s="65" customFormat="1" ht="12">
      <c r="A355" s="64">
        <v>450</v>
      </c>
      <c r="B355" s="193">
        <v>450086275</v>
      </c>
      <c r="C355" s="194" t="s">
        <v>190</v>
      </c>
      <c r="D355" s="193">
        <v>86</v>
      </c>
      <c r="E355" s="194" t="s">
        <v>191</v>
      </c>
      <c r="F355" s="193">
        <v>275</v>
      </c>
      <c r="G355" s="194" t="s">
        <v>195</v>
      </c>
      <c r="I355" s="67">
        <f t="shared" si="40"/>
        <v>9123</v>
      </c>
      <c r="J355" s="67">
        <f t="shared" si="41"/>
        <v>0</v>
      </c>
      <c r="K355" s="67">
        <f t="shared" si="42"/>
        <v>0</v>
      </c>
      <c r="M355" s="67">
        <f t="shared" si="43"/>
        <v>9931</v>
      </c>
      <c r="N355" s="67">
        <f t="shared" si="44"/>
        <v>0</v>
      </c>
      <c r="O355" s="67">
        <f t="shared" si="45"/>
        <v>1</v>
      </c>
      <c r="Q355" s="67">
        <f t="shared" si="46"/>
        <v>808</v>
      </c>
      <c r="R355" s="144">
        <f t="shared" si="47"/>
        <v>5</v>
      </c>
      <c r="S355" s="205"/>
    </row>
    <row r="356" spans="1:19" s="65" customFormat="1" ht="12">
      <c r="A356" s="64">
        <v>450</v>
      </c>
      <c r="B356" s="193">
        <v>450086278</v>
      </c>
      <c r="C356" s="194" t="s">
        <v>190</v>
      </c>
      <c r="D356" s="193">
        <v>86</v>
      </c>
      <c r="E356" s="194" t="s">
        <v>191</v>
      </c>
      <c r="F356" s="193">
        <v>278</v>
      </c>
      <c r="G356" s="194" t="s">
        <v>196</v>
      </c>
      <c r="I356" s="67">
        <f t="shared" si="40"/>
        <v>9829</v>
      </c>
      <c r="J356" s="67">
        <f t="shared" si="41"/>
        <v>0</v>
      </c>
      <c r="K356" s="67">
        <f t="shared" si="42"/>
        <v>2</v>
      </c>
      <c r="M356" s="67">
        <f t="shared" si="43"/>
        <v>10101</v>
      </c>
      <c r="N356" s="67">
        <f t="shared" si="44"/>
        <v>0</v>
      </c>
      <c r="O356" s="67">
        <f t="shared" si="45"/>
        <v>2</v>
      </c>
      <c r="Q356" s="67">
        <f t="shared" si="46"/>
        <v>272</v>
      </c>
      <c r="R356" s="144">
        <f t="shared" si="47"/>
        <v>9</v>
      </c>
      <c r="S356" s="205"/>
    </row>
    <row r="357" spans="1:19" s="65" customFormat="1" ht="12">
      <c r="A357" s="64">
        <v>450</v>
      </c>
      <c r="B357" s="193">
        <v>450086327</v>
      </c>
      <c r="C357" s="194" t="s">
        <v>190</v>
      </c>
      <c r="D357" s="193">
        <v>86</v>
      </c>
      <c r="E357" s="194" t="s">
        <v>191</v>
      </c>
      <c r="F357" s="193">
        <v>327</v>
      </c>
      <c r="G357" s="194" t="s">
        <v>197</v>
      </c>
      <c r="I357" s="67">
        <f t="shared" si="40"/>
        <v>9123</v>
      </c>
      <c r="J357" s="67">
        <f t="shared" si="41"/>
        <v>0</v>
      </c>
      <c r="K357" s="67">
        <f t="shared" si="42"/>
        <v>0</v>
      </c>
      <c r="M357" s="67">
        <f t="shared" si="43"/>
        <v>9305</v>
      </c>
      <c r="N357" s="67">
        <f t="shared" si="44"/>
        <v>0</v>
      </c>
      <c r="O357" s="67">
        <f t="shared" si="45"/>
        <v>0</v>
      </c>
      <c r="Q357" s="67">
        <f t="shared" si="46"/>
        <v>182</v>
      </c>
      <c r="R357" s="144">
        <f t="shared" si="47"/>
        <v>2</v>
      </c>
      <c r="S357" s="205"/>
    </row>
    <row r="358" spans="1:19" s="65" customFormat="1" ht="12">
      <c r="A358" s="64">
        <v>450</v>
      </c>
      <c r="B358" s="193">
        <v>450086337</v>
      </c>
      <c r="C358" s="194" t="s">
        <v>190</v>
      </c>
      <c r="D358" s="193">
        <v>86</v>
      </c>
      <c r="E358" s="194" t="s">
        <v>191</v>
      </c>
      <c r="F358" s="193">
        <v>337</v>
      </c>
      <c r="G358" s="194" t="s">
        <v>363</v>
      </c>
      <c r="I358" s="67">
        <f t="shared" si="40"/>
        <v>11137.577714382724</v>
      </c>
      <c r="J358" s="67">
        <f t="shared" si="41"/>
        <v>0</v>
      </c>
      <c r="K358" s="67">
        <f t="shared" si="42"/>
        <v>0</v>
      </c>
      <c r="M358" s="67">
        <f t="shared" si="43"/>
        <v>13304</v>
      </c>
      <c r="N358" s="67">
        <f t="shared" si="44"/>
        <v>0</v>
      </c>
      <c r="O358" s="67">
        <f t="shared" si="45"/>
        <v>3</v>
      </c>
      <c r="Q358" s="67">
        <f t="shared" si="46"/>
        <v>2166.4222856172764</v>
      </c>
      <c r="R358" s="144">
        <f t="shared" si="47"/>
        <v>3</v>
      </c>
      <c r="S358" s="205"/>
    </row>
    <row r="359" spans="1:19" s="65" customFormat="1" ht="12">
      <c r="A359" s="64">
        <v>450</v>
      </c>
      <c r="B359" s="193">
        <v>450086340</v>
      </c>
      <c r="C359" s="194" t="s">
        <v>190</v>
      </c>
      <c r="D359" s="193">
        <v>86</v>
      </c>
      <c r="E359" s="194" t="s">
        <v>191</v>
      </c>
      <c r="F359" s="193">
        <v>340</v>
      </c>
      <c r="G359" s="194" t="s">
        <v>198</v>
      </c>
      <c r="I359" s="67">
        <f t="shared" si="40"/>
        <v>9092</v>
      </c>
      <c r="J359" s="67">
        <f t="shared" si="41"/>
        <v>0</v>
      </c>
      <c r="K359" s="67">
        <f t="shared" si="42"/>
        <v>0</v>
      </c>
      <c r="M359" s="67">
        <f t="shared" si="43"/>
        <v>9179</v>
      </c>
      <c r="N359" s="67">
        <f t="shared" si="44"/>
        <v>0</v>
      </c>
      <c r="O359" s="67">
        <f t="shared" si="45"/>
        <v>0</v>
      </c>
      <c r="Q359" s="67">
        <f t="shared" si="46"/>
        <v>87</v>
      </c>
      <c r="R359" s="144">
        <f t="shared" si="47"/>
        <v>8</v>
      </c>
      <c r="S359" s="205"/>
    </row>
    <row r="360" spans="1:19" s="65" customFormat="1" ht="12">
      <c r="A360" s="64">
        <v>450</v>
      </c>
      <c r="B360" s="193">
        <v>450086605</v>
      </c>
      <c r="C360" s="194" t="s">
        <v>190</v>
      </c>
      <c r="D360" s="193">
        <v>86</v>
      </c>
      <c r="E360" s="194" t="s">
        <v>191</v>
      </c>
      <c r="F360" s="193">
        <v>605</v>
      </c>
      <c r="G360" s="194" t="s">
        <v>199</v>
      </c>
      <c r="I360" s="67">
        <f t="shared" si="40"/>
        <v>8785</v>
      </c>
      <c r="J360" s="67">
        <f t="shared" si="41"/>
        <v>0</v>
      </c>
      <c r="K360" s="67">
        <f t="shared" si="42"/>
        <v>0</v>
      </c>
      <c r="M360" s="67">
        <f t="shared" si="43"/>
        <v>8960</v>
      </c>
      <c r="N360" s="67">
        <f t="shared" si="44"/>
        <v>0</v>
      </c>
      <c r="O360" s="67">
        <f t="shared" si="45"/>
        <v>0</v>
      </c>
      <c r="Q360" s="67">
        <f t="shared" si="46"/>
        <v>175</v>
      </c>
      <c r="R360" s="144">
        <f t="shared" si="47"/>
        <v>1</v>
      </c>
      <c r="S360" s="205"/>
    </row>
    <row r="361" spans="1:19" s="65" customFormat="1" ht="12">
      <c r="A361" s="64">
        <v>450</v>
      </c>
      <c r="B361" s="193">
        <v>450086683</v>
      </c>
      <c r="C361" s="194" t="s">
        <v>190</v>
      </c>
      <c r="D361" s="193">
        <v>86</v>
      </c>
      <c r="E361" s="194" t="s">
        <v>191</v>
      </c>
      <c r="F361" s="193">
        <v>683</v>
      </c>
      <c r="G361" s="194" t="s">
        <v>40</v>
      </c>
      <c r="I361" s="67">
        <f t="shared" si="40"/>
        <v>8785</v>
      </c>
      <c r="J361" s="67">
        <f t="shared" si="41"/>
        <v>0</v>
      </c>
      <c r="K361" s="67">
        <f t="shared" si="42"/>
        <v>0</v>
      </c>
      <c r="M361" s="67">
        <f t="shared" si="43"/>
        <v>8960</v>
      </c>
      <c r="N361" s="67">
        <f t="shared" si="44"/>
        <v>0</v>
      </c>
      <c r="O361" s="67">
        <f t="shared" si="45"/>
        <v>0</v>
      </c>
      <c r="Q361" s="67">
        <f t="shared" si="46"/>
        <v>175</v>
      </c>
      <c r="R361" s="144">
        <f t="shared" si="47"/>
        <v>8</v>
      </c>
      <c r="S361" s="205"/>
    </row>
    <row r="362" spans="1:19" s="65" customFormat="1" ht="12">
      <c r="A362" s="64">
        <v>453</v>
      </c>
      <c r="B362" s="193">
        <v>453137005</v>
      </c>
      <c r="C362" s="194" t="s">
        <v>201</v>
      </c>
      <c r="D362" s="193">
        <v>137</v>
      </c>
      <c r="E362" s="194" t="s">
        <v>202</v>
      </c>
      <c r="F362" s="193">
        <v>5</v>
      </c>
      <c r="G362" s="194" t="s">
        <v>153</v>
      </c>
      <c r="I362" s="67">
        <f t="shared" si="40"/>
        <v>11418</v>
      </c>
      <c r="J362" s="67">
        <f t="shared" si="41"/>
        <v>0</v>
      </c>
      <c r="K362" s="67">
        <f t="shared" si="42"/>
        <v>1</v>
      </c>
      <c r="M362" s="67">
        <f t="shared" si="43"/>
        <v>12796</v>
      </c>
      <c r="N362" s="67">
        <f t="shared" si="44"/>
        <v>0</v>
      </c>
      <c r="O362" s="67">
        <f t="shared" si="45"/>
        <v>4</v>
      </c>
      <c r="Q362" s="67">
        <f t="shared" si="46"/>
        <v>1378</v>
      </c>
      <c r="R362" s="144">
        <f t="shared" si="47"/>
        <v>5</v>
      </c>
      <c r="S362" s="205"/>
    </row>
    <row r="363" spans="1:19" s="65" customFormat="1" ht="12">
      <c r="A363" s="64">
        <v>453</v>
      </c>
      <c r="B363" s="193">
        <v>453137008</v>
      </c>
      <c r="C363" s="194" t="s">
        <v>201</v>
      </c>
      <c r="D363" s="193">
        <v>137</v>
      </c>
      <c r="E363" s="194" t="s">
        <v>202</v>
      </c>
      <c r="F363" s="193">
        <v>8</v>
      </c>
      <c r="G363" s="194" t="s">
        <v>192</v>
      </c>
      <c r="I363" s="67" t="str">
        <f t="shared" si="40"/>
        <v>--</v>
      </c>
      <c r="J363" s="67">
        <f t="shared" si="41"/>
        <v>0</v>
      </c>
      <c r="K363" s="67">
        <f t="shared" si="42"/>
        <v>0</v>
      </c>
      <c r="M363" s="67">
        <f t="shared" si="43"/>
        <v>11405.774448495898</v>
      </c>
      <c r="N363" s="67">
        <f t="shared" si="44"/>
        <v>0</v>
      </c>
      <c r="O363" s="67">
        <f t="shared" si="45"/>
        <v>0</v>
      </c>
      <c r="Q363" s="67" t="str">
        <f t="shared" si="46"/>
        <v>--</v>
      </c>
      <c r="R363" s="144">
        <f t="shared" si="47"/>
        <v>1</v>
      </c>
      <c r="S363" s="205"/>
    </row>
    <row r="364" spans="1:19" s="65" customFormat="1" ht="12">
      <c r="A364" s="64">
        <v>453</v>
      </c>
      <c r="B364" s="193">
        <v>453137061</v>
      </c>
      <c r="C364" s="194" t="s">
        <v>201</v>
      </c>
      <c r="D364" s="193">
        <v>137</v>
      </c>
      <c r="E364" s="194" t="s">
        <v>202</v>
      </c>
      <c r="F364" s="193">
        <v>61</v>
      </c>
      <c r="G364" s="194" t="s">
        <v>154</v>
      </c>
      <c r="I364" s="67">
        <f t="shared" si="40"/>
        <v>12631</v>
      </c>
      <c r="J364" s="67">
        <f t="shared" si="41"/>
        <v>11</v>
      </c>
      <c r="K364" s="67">
        <f t="shared" si="42"/>
        <v>41</v>
      </c>
      <c r="M364" s="67">
        <f t="shared" si="43"/>
        <v>12696</v>
      </c>
      <c r="N364" s="67">
        <f t="shared" si="44"/>
        <v>5</v>
      </c>
      <c r="O364" s="67">
        <f t="shared" si="45"/>
        <v>37</v>
      </c>
      <c r="Q364" s="67">
        <f t="shared" si="46"/>
        <v>65</v>
      </c>
      <c r="R364" s="144">
        <f t="shared" si="47"/>
        <v>56</v>
      </c>
      <c r="S364" s="205"/>
    </row>
    <row r="365" spans="1:19" s="65" customFormat="1" ht="12">
      <c r="A365" s="64">
        <v>453</v>
      </c>
      <c r="B365" s="193">
        <v>453137086</v>
      </c>
      <c r="C365" s="194" t="s">
        <v>201</v>
      </c>
      <c r="D365" s="193">
        <v>137</v>
      </c>
      <c r="E365" s="194" t="s">
        <v>202</v>
      </c>
      <c r="F365" s="193">
        <v>86</v>
      </c>
      <c r="G365" s="194" t="s">
        <v>191</v>
      </c>
      <c r="I365" s="67">
        <f t="shared" si="40"/>
        <v>11818</v>
      </c>
      <c r="J365" s="67">
        <f t="shared" si="41"/>
        <v>1</v>
      </c>
      <c r="K365" s="67">
        <f t="shared" si="42"/>
        <v>2</v>
      </c>
      <c r="M365" s="67">
        <f t="shared" si="43"/>
        <v>13451</v>
      </c>
      <c r="N365" s="67">
        <f t="shared" si="44"/>
        <v>0</v>
      </c>
      <c r="O365" s="67">
        <f t="shared" si="45"/>
        <v>3</v>
      </c>
      <c r="Q365" s="67">
        <f t="shared" si="46"/>
        <v>1633</v>
      </c>
      <c r="R365" s="144">
        <f t="shared" si="47"/>
        <v>3</v>
      </c>
      <c r="S365" s="205"/>
    </row>
    <row r="366" spans="1:19" s="65" customFormat="1" ht="12">
      <c r="A366" s="64">
        <v>453</v>
      </c>
      <c r="B366" s="193">
        <v>453137114</v>
      </c>
      <c r="C366" s="194" t="s">
        <v>201</v>
      </c>
      <c r="D366" s="193">
        <v>137</v>
      </c>
      <c r="E366" s="194" t="s">
        <v>202</v>
      </c>
      <c r="F366" s="193">
        <v>114</v>
      </c>
      <c r="G366" s="194" t="s">
        <v>33</v>
      </c>
      <c r="I366" s="67">
        <f t="shared" si="40"/>
        <v>11945.100291140729</v>
      </c>
      <c r="J366" s="67">
        <f t="shared" si="41"/>
        <v>0</v>
      </c>
      <c r="K366" s="67">
        <f t="shared" si="42"/>
        <v>0</v>
      </c>
      <c r="M366" s="67">
        <f t="shared" si="43"/>
        <v>12294.80486005089</v>
      </c>
      <c r="N366" s="67">
        <f t="shared" si="44"/>
        <v>0</v>
      </c>
      <c r="O366" s="67">
        <f t="shared" si="45"/>
        <v>0</v>
      </c>
      <c r="Q366" s="67">
        <f t="shared" si="46"/>
        <v>349.70456891016147</v>
      </c>
      <c r="R366" s="144">
        <f t="shared" si="47"/>
        <v>2</v>
      </c>
      <c r="S366" s="205"/>
    </row>
    <row r="367" spans="1:19" s="65" customFormat="1" ht="12">
      <c r="A367" s="64">
        <v>453</v>
      </c>
      <c r="B367" s="193">
        <v>453137137</v>
      </c>
      <c r="C367" s="194" t="s">
        <v>201</v>
      </c>
      <c r="D367" s="193">
        <v>137</v>
      </c>
      <c r="E367" s="194" t="s">
        <v>202</v>
      </c>
      <c r="F367" s="193">
        <v>137</v>
      </c>
      <c r="G367" s="194" t="s">
        <v>202</v>
      </c>
      <c r="I367" s="67">
        <f t="shared" si="40"/>
        <v>12846</v>
      </c>
      <c r="J367" s="67">
        <f t="shared" si="41"/>
        <v>76</v>
      </c>
      <c r="K367" s="67">
        <f t="shared" si="42"/>
        <v>418</v>
      </c>
      <c r="M367" s="67">
        <f t="shared" si="43"/>
        <v>13054</v>
      </c>
      <c r="N367" s="67">
        <f t="shared" si="44"/>
        <v>73</v>
      </c>
      <c r="O367" s="67">
        <f t="shared" si="45"/>
        <v>402</v>
      </c>
      <c r="Q367" s="67">
        <f t="shared" si="46"/>
        <v>208</v>
      </c>
      <c r="R367" s="144">
        <f t="shared" si="47"/>
        <v>514</v>
      </c>
      <c r="S367" s="205"/>
    </row>
    <row r="368" spans="1:19" s="65" customFormat="1" ht="12">
      <c r="A368" s="64">
        <v>453</v>
      </c>
      <c r="B368" s="193">
        <v>453137161</v>
      </c>
      <c r="C368" s="194" t="s">
        <v>201</v>
      </c>
      <c r="D368" s="193">
        <v>137</v>
      </c>
      <c r="E368" s="194" t="s">
        <v>202</v>
      </c>
      <c r="F368" s="193">
        <v>161</v>
      </c>
      <c r="G368" s="194" t="s">
        <v>157</v>
      </c>
      <c r="I368" s="67">
        <f t="shared" si="40"/>
        <v>11414.932931199048</v>
      </c>
      <c r="J368" s="67">
        <f t="shared" si="41"/>
        <v>0</v>
      </c>
      <c r="K368" s="67">
        <f t="shared" si="42"/>
        <v>0</v>
      </c>
      <c r="M368" s="67">
        <f t="shared" si="43"/>
        <v>9305</v>
      </c>
      <c r="N368" s="67">
        <f t="shared" si="44"/>
        <v>0</v>
      </c>
      <c r="O368" s="67">
        <f t="shared" si="45"/>
        <v>0</v>
      </c>
      <c r="Q368" s="67">
        <f t="shared" si="46"/>
        <v>-2109.9329311990477</v>
      </c>
      <c r="R368" s="144">
        <f t="shared" si="47"/>
        <v>2</v>
      </c>
      <c r="S368" s="205"/>
    </row>
    <row r="369" spans="1:19" s="65" customFormat="1" ht="12">
      <c r="A369" s="64">
        <v>453</v>
      </c>
      <c r="B369" s="193">
        <v>453137210</v>
      </c>
      <c r="C369" s="194" t="s">
        <v>201</v>
      </c>
      <c r="D369" s="193">
        <v>137</v>
      </c>
      <c r="E369" s="194" t="s">
        <v>202</v>
      </c>
      <c r="F369" s="193">
        <v>210</v>
      </c>
      <c r="G369" s="194" t="s">
        <v>194</v>
      </c>
      <c r="I369" s="67">
        <f t="shared" si="40"/>
        <v>13600</v>
      </c>
      <c r="J369" s="67">
        <f t="shared" si="41"/>
        <v>0</v>
      </c>
      <c r="K369" s="67">
        <f t="shared" si="42"/>
        <v>3</v>
      </c>
      <c r="M369" s="67">
        <f t="shared" si="43"/>
        <v>13234</v>
      </c>
      <c r="N369" s="67">
        <f t="shared" si="44"/>
        <v>0</v>
      </c>
      <c r="O369" s="67">
        <f t="shared" si="45"/>
        <v>1</v>
      </c>
      <c r="Q369" s="67">
        <f t="shared" si="46"/>
        <v>-366</v>
      </c>
      <c r="R369" s="144">
        <f t="shared" si="47"/>
        <v>2</v>
      </c>
      <c r="S369" s="205"/>
    </row>
    <row r="370" spans="1:19" s="65" customFormat="1" ht="12">
      <c r="A370" s="64">
        <v>453</v>
      </c>
      <c r="B370" s="193">
        <v>453137227</v>
      </c>
      <c r="C370" s="194" t="s">
        <v>201</v>
      </c>
      <c r="D370" s="193">
        <v>137</v>
      </c>
      <c r="E370" s="194" t="s">
        <v>202</v>
      </c>
      <c r="F370" s="193">
        <v>227</v>
      </c>
      <c r="G370" s="194" t="s">
        <v>247</v>
      </c>
      <c r="I370" s="67">
        <f t="shared" si="40"/>
        <v>13544</v>
      </c>
      <c r="J370" s="67">
        <f t="shared" si="41"/>
        <v>0</v>
      </c>
      <c r="K370" s="67">
        <f t="shared" si="42"/>
        <v>4</v>
      </c>
      <c r="M370" s="67">
        <f t="shared" si="43"/>
        <v>9257</v>
      </c>
      <c r="N370" s="67">
        <f t="shared" si="44"/>
        <v>0</v>
      </c>
      <c r="O370" s="67">
        <f t="shared" si="45"/>
        <v>0</v>
      </c>
      <c r="Q370" s="67">
        <f t="shared" si="46"/>
        <v>-4287</v>
      </c>
      <c r="R370" s="144">
        <f t="shared" si="47"/>
        <v>1</v>
      </c>
      <c r="S370" s="205"/>
    </row>
    <row r="371" spans="1:19" s="65" customFormat="1" ht="12">
      <c r="A371" s="64">
        <v>453</v>
      </c>
      <c r="B371" s="193">
        <v>453137278</v>
      </c>
      <c r="C371" s="194" t="s">
        <v>201</v>
      </c>
      <c r="D371" s="193">
        <v>137</v>
      </c>
      <c r="E371" s="194" t="s">
        <v>202</v>
      </c>
      <c r="F371" s="193">
        <v>278</v>
      </c>
      <c r="G371" s="194" t="s">
        <v>196</v>
      </c>
      <c r="I371" s="67">
        <f t="shared" si="40"/>
        <v>13987</v>
      </c>
      <c r="J371" s="67">
        <f t="shared" si="41"/>
        <v>5</v>
      </c>
      <c r="K371" s="67">
        <f t="shared" si="42"/>
        <v>5</v>
      </c>
      <c r="M371" s="67">
        <f t="shared" si="43"/>
        <v>13450</v>
      </c>
      <c r="N371" s="67">
        <f t="shared" si="44"/>
        <v>2</v>
      </c>
      <c r="O371" s="67">
        <f t="shared" si="45"/>
        <v>6</v>
      </c>
      <c r="Q371" s="67">
        <f t="shared" si="46"/>
        <v>-537</v>
      </c>
      <c r="R371" s="144">
        <f t="shared" si="47"/>
        <v>7</v>
      </c>
      <c r="S371" s="205"/>
    </row>
    <row r="372" spans="1:19" s="65" customFormat="1" ht="12">
      <c r="A372" s="64">
        <v>453</v>
      </c>
      <c r="B372" s="193">
        <v>453137281</v>
      </c>
      <c r="C372" s="194" t="s">
        <v>201</v>
      </c>
      <c r="D372" s="193">
        <v>137</v>
      </c>
      <c r="E372" s="194" t="s">
        <v>202</v>
      </c>
      <c r="F372" s="193">
        <v>281</v>
      </c>
      <c r="G372" s="194" t="s">
        <v>152</v>
      </c>
      <c r="I372" s="67">
        <f t="shared" si="40"/>
        <v>12946</v>
      </c>
      <c r="J372" s="67">
        <f t="shared" si="41"/>
        <v>13</v>
      </c>
      <c r="K372" s="67">
        <f t="shared" si="42"/>
        <v>56</v>
      </c>
      <c r="M372" s="67">
        <f t="shared" si="43"/>
        <v>13386</v>
      </c>
      <c r="N372" s="67">
        <f t="shared" si="44"/>
        <v>11</v>
      </c>
      <c r="O372" s="67">
        <f t="shared" si="45"/>
        <v>70</v>
      </c>
      <c r="Q372" s="67">
        <f t="shared" si="46"/>
        <v>440</v>
      </c>
      <c r="R372" s="144">
        <f t="shared" si="47"/>
        <v>92</v>
      </c>
      <c r="S372" s="205"/>
    </row>
    <row r="373" spans="1:19" s="65" customFormat="1" ht="12">
      <c r="A373" s="64">
        <v>453</v>
      </c>
      <c r="B373" s="193">
        <v>453137325</v>
      </c>
      <c r="C373" s="194" t="s">
        <v>201</v>
      </c>
      <c r="D373" s="193">
        <v>137</v>
      </c>
      <c r="E373" s="194" t="s">
        <v>202</v>
      </c>
      <c r="F373" s="193">
        <v>325</v>
      </c>
      <c r="G373" s="194" t="s">
        <v>204</v>
      </c>
      <c r="I373" s="67">
        <f t="shared" si="40"/>
        <v>9123</v>
      </c>
      <c r="J373" s="67">
        <f t="shared" si="41"/>
        <v>0</v>
      </c>
      <c r="K373" s="67">
        <f t="shared" si="42"/>
        <v>0</v>
      </c>
      <c r="M373" s="67">
        <f t="shared" si="43"/>
        <v>12752</v>
      </c>
      <c r="N373" s="67">
        <f t="shared" si="44"/>
        <v>0</v>
      </c>
      <c r="O373" s="67">
        <f t="shared" si="45"/>
        <v>4</v>
      </c>
      <c r="Q373" s="67">
        <f t="shared" si="46"/>
        <v>3629</v>
      </c>
      <c r="R373" s="144">
        <f t="shared" si="47"/>
        <v>4</v>
      </c>
      <c r="S373" s="205"/>
    </row>
    <row r="374" spans="1:19" s="65" customFormat="1" ht="12">
      <c r="A374" s="64">
        <v>453</v>
      </c>
      <c r="B374" s="193">
        <v>453137332</v>
      </c>
      <c r="C374" s="194" t="s">
        <v>201</v>
      </c>
      <c r="D374" s="193">
        <v>137</v>
      </c>
      <c r="E374" s="194" t="s">
        <v>202</v>
      </c>
      <c r="F374" s="193">
        <v>332</v>
      </c>
      <c r="G374" s="194" t="s">
        <v>205</v>
      </c>
      <c r="I374" s="67">
        <f t="shared" si="40"/>
        <v>11418</v>
      </c>
      <c r="J374" s="67">
        <f t="shared" si="41"/>
        <v>0</v>
      </c>
      <c r="K374" s="67">
        <f t="shared" si="42"/>
        <v>2</v>
      </c>
      <c r="M374" s="67">
        <f t="shared" si="43"/>
        <v>11334</v>
      </c>
      <c r="N374" s="67">
        <f t="shared" si="44"/>
        <v>0</v>
      </c>
      <c r="O374" s="67">
        <f t="shared" si="45"/>
        <v>4</v>
      </c>
      <c r="Q374" s="67">
        <f t="shared" si="46"/>
        <v>-84</v>
      </c>
      <c r="R374" s="144">
        <f t="shared" si="47"/>
        <v>13</v>
      </c>
      <c r="S374" s="205"/>
    </row>
    <row r="375" spans="1:19" s="65" customFormat="1" ht="12">
      <c r="A375" s="64">
        <v>454</v>
      </c>
      <c r="B375" s="193">
        <v>454149009</v>
      </c>
      <c r="C375" s="194" t="s">
        <v>206</v>
      </c>
      <c r="D375" s="193">
        <v>149</v>
      </c>
      <c r="E375" s="194" t="s">
        <v>81</v>
      </c>
      <c r="F375" s="193">
        <v>9</v>
      </c>
      <c r="G375" s="194" t="s">
        <v>89</v>
      </c>
      <c r="I375" s="67">
        <f t="shared" si="40"/>
        <v>10216</v>
      </c>
      <c r="J375" s="67">
        <f t="shared" si="41"/>
        <v>0</v>
      </c>
      <c r="K375" s="67">
        <f t="shared" si="42"/>
        <v>1</v>
      </c>
      <c r="M375" s="67">
        <f t="shared" si="43"/>
        <v>12833</v>
      </c>
      <c r="N375" s="67">
        <f t="shared" si="44"/>
        <v>0</v>
      </c>
      <c r="O375" s="67">
        <f t="shared" si="45"/>
        <v>1</v>
      </c>
      <c r="Q375" s="67">
        <f t="shared" si="46"/>
        <v>2617</v>
      </c>
      <c r="R375" s="144">
        <f t="shared" si="47"/>
        <v>1</v>
      </c>
      <c r="S375" s="205"/>
    </row>
    <row r="376" spans="1:19" s="65" customFormat="1" ht="12">
      <c r="A376" s="64">
        <v>454</v>
      </c>
      <c r="B376" s="193">
        <v>454149128</v>
      </c>
      <c r="C376" s="194" t="s">
        <v>206</v>
      </c>
      <c r="D376" s="193">
        <v>149</v>
      </c>
      <c r="E376" s="194" t="s">
        <v>81</v>
      </c>
      <c r="F376" s="193">
        <v>128</v>
      </c>
      <c r="G376" s="194" t="s">
        <v>128</v>
      </c>
      <c r="I376" s="67">
        <f t="shared" si="40"/>
        <v>12523</v>
      </c>
      <c r="J376" s="67">
        <f t="shared" si="41"/>
        <v>0</v>
      </c>
      <c r="K376" s="67">
        <f t="shared" si="42"/>
        <v>6</v>
      </c>
      <c r="M376" s="67">
        <f t="shared" si="43"/>
        <v>11009</v>
      </c>
      <c r="N376" s="67">
        <f t="shared" si="44"/>
        <v>0</v>
      </c>
      <c r="O376" s="67">
        <f t="shared" si="45"/>
        <v>5</v>
      </c>
      <c r="Q376" s="67">
        <f t="shared" si="46"/>
        <v>-1514</v>
      </c>
      <c r="R376" s="144">
        <f t="shared" si="47"/>
        <v>11</v>
      </c>
      <c r="S376" s="205"/>
    </row>
    <row r="377" spans="1:19" s="65" customFormat="1" ht="12">
      <c r="A377" s="64">
        <v>454</v>
      </c>
      <c r="B377" s="193">
        <v>454149149</v>
      </c>
      <c r="C377" s="194" t="s">
        <v>206</v>
      </c>
      <c r="D377" s="193">
        <v>149</v>
      </c>
      <c r="E377" s="194" t="s">
        <v>81</v>
      </c>
      <c r="F377" s="193">
        <v>149</v>
      </c>
      <c r="G377" s="194" t="s">
        <v>81</v>
      </c>
      <c r="I377" s="67">
        <f t="shared" si="40"/>
        <v>12746</v>
      </c>
      <c r="J377" s="67">
        <f t="shared" si="41"/>
        <v>187</v>
      </c>
      <c r="K377" s="67">
        <f t="shared" si="42"/>
        <v>461</v>
      </c>
      <c r="M377" s="67">
        <f t="shared" si="43"/>
        <v>12846</v>
      </c>
      <c r="N377" s="67">
        <f t="shared" si="44"/>
        <v>168</v>
      </c>
      <c r="O377" s="67">
        <f t="shared" si="45"/>
        <v>444</v>
      </c>
      <c r="Q377" s="67">
        <f t="shared" si="46"/>
        <v>100</v>
      </c>
      <c r="R377" s="144">
        <f t="shared" si="47"/>
        <v>733</v>
      </c>
      <c r="S377" s="205"/>
    </row>
    <row r="378" spans="1:19" s="65" customFormat="1" ht="12">
      <c r="A378" s="64">
        <v>454</v>
      </c>
      <c r="B378" s="193">
        <v>454149181</v>
      </c>
      <c r="C378" s="194" t="s">
        <v>206</v>
      </c>
      <c r="D378" s="193">
        <v>149</v>
      </c>
      <c r="E378" s="194" t="s">
        <v>81</v>
      </c>
      <c r="F378" s="193">
        <v>181</v>
      </c>
      <c r="G378" s="194" t="s">
        <v>83</v>
      </c>
      <c r="I378" s="67">
        <f t="shared" si="40"/>
        <v>11615</v>
      </c>
      <c r="J378" s="67">
        <f t="shared" si="41"/>
        <v>3</v>
      </c>
      <c r="K378" s="67">
        <f t="shared" si="42"/>
        <v>19</v>
      </c>
      <c r="M378" s="67">
        <f t="shared" si="43"/>
        <v>12156</v>
      </c>
      <c r="N378" s="67">
        <f t="shared" si="44"/>
        <v>8</v>
      </c>
      <c r="O378" s="67">
        <f t="shared" si="45"/>
        <v>35</v>
      </c>
      <c r="Q378" s="67">
        <f t="shared" si="46"/>
        <v>541</v>
      </c>
      <c r="R378" s="144">
        <f t="shared" si="47"/>
        <v>54</v>
      </c>
      <c r="S378" s="205"/>
    </row>
    <row r="379" spans="1:19" s="65" customFormat="1" ht="12">
      <c r="A379" s="64">
        <v>454</v>
      </c>
      <c r="B379" s="193">
        <v>454149211</v>
      </c>
      <c r="C379" s="194" t="s">
        <v>206</v>
      </c>
      <c r="D379" s="193">
        <v>149</v>
      </c>
      <c r="E379" s="194" t="s">
        <v>81</v>
      </c>
      <c r="F379" s="193">
        <v>211</v>
      </c>
      <c r="G379" s="194" t="s">
        <v>91</v>
      </c>
      <c r="I379" s="67">
        <f t="shared" si="40"/>
        <v>10493.407939716872</v>
      </c>
      <c r="J379" s="67">
        <f t="shared" si="41"/>
        <v>0</v>
      </c>
      <c r="K379" s="67">
        <f t="shared" si="42"/>
        <v>0</v>
      </c>
      <c r="M379" s="67">
        <f t="shared" si="43"/>
        <v>10661</v>
      </c>
      <c r="N379" s="67">
        <f t="shared" si="44"/>
        <v>0</v>
      </c>
      <c r="O379" s="67">
        <f t="shared" si="45"/>
        <v>2</v>
      </c>
      <c r="Q379" s="67">
        <f t="shared" si="46"/>
        <v>167.59206028312838</v>
      </c>
      <c r="R379" s="144">
        <f t="shared" si="47"/>
        <v>1</v>
      </c>
      <c r="S379" s="205"/>
    </row>
    <row r="380" spans="1:19" s="65" customFormat="1" ht="12">
      <c r="A380" s="64">
        <v>455</v>
      </c>
      <c r="B380" s="193">
        <v>455128007</v>
      </c>
      <c r="C380" s="194" t="s">
        <v>207</v>
      </c>
      <c r="D380" s="193">
        <v>128</v>
      </c>
      <c r="E380" s="194" t="s">
        <v>128</v>
      </c>
      <c r="F380" s="193">
        <v>7</v>
      </c>
      <c r="G380" s="194" t="s">
        <v>208</v>
      </c>
      <c r="I380" s="67">
        <f t="shared" si="40"/>
        <v>8785</v>
      </c>
      <c r="J380" s="67">
        <f t="shared" si="41"/>
        <v>0</v>
      </c>
      <c r="K380" s="67">
        <f t="shared" si="42"/>
        <v>0</v>
      </c>
      <c r="M380" s="67">
        <f t="shared" si="43"/>
        <v>10408</v>
      </c>
      <c r="N380" s="67">
        <f t="shared" si="44"/>
        <v>0</v>
      </c>
      <c r="O380" s="67">
        <f t="shared" si="45"/>
        <v>1</v>
      </c>
      <c r="Q380" s="67">
        <f t="shared" si="46"/>
        <v>1623</v>
      </c>
      <c r="R380" s="144">
        <f t="shared" si="47"/>
        <v>1</v>
      </c>
      <c r="S380" s="205"/>
    </row>
    <row r="381" spans="1:19" s="65" customFormat="1" ht="12">
      <c r="A381" s="64">
        <v>455</v>
      </c>
      <c r="B381" s="193">
        <v>455128009</v>
      </c>
      <c r="C381" s="194" t="s">
        <v>207</v>
      </c>
      <c r="D381" s="193">
        <v>128</v>
      </c>
      <c r="E381" s="194" t="s">
        <v>128</v>
      </c>
      <c r="F381" s="193">
        <v>9</v>
      </c>
      <c r="G381" s="194" t="s">
        <v>89</v>
      </c>
      <c r="I381" s="67">
        <f t="shared" si="40"/>
        <v>10940.126100074811</v>
      </c>
      <c r="J381" s="67">
        <f t="shared" si="41"/>
        <v>0</v>
      </c>
      <c r="K381" s="67">
        <f t="shared" si="42"/>
        <v>0</v>
      </c>
      <c r="M381" s="67">
        <f t="shared" si="43"/>
        <v>9305</v>
      </c>
      <c r="N381" s="67">
        <f t="shared" si="44"/>
        <v>0</v>
      </c>
      <c r="O381" s="67">
        <f t="shared" si="45"/>
        <v>0</v>
      </c>
      <c r="Q381" s="67">
        <f t="shared" si="46"/>
        <v>-1635.1261000748109</v>
      </c>
      <c r="R381" s="144">
        <f t="shared" si="47"/>
        <v>1</v>
      </c>
      <c r="S381" s="205"/>
    </row>
    <row r="382" spans="1:19" s="65" customFormat="1" ht="12">
      <c r="A382" s="64">
        <v>455</v>
      </c>
      <c r="B382" s="193">
        <v>455128128</v>
      </c>
      <c r="C382" s="194" t="s">
        <v>207</v>
      </c>
      <c r="D382" s="193">
        <v>128</v>
      </c>
      <c r="E382" s="194" t="s">
        <v>128</v>
      </c>
      <c r="F382" s="193">
        <v>128</v>
      </c>
      <c r="G382" s="194" t="s">
        <v>128</v>
      </c>
      <c r="I382" s="67">
        <f t="shared" si="40"/>
        <v>10105</v>
      </c>
      <c r="J382" s="67">
        <f t="shared" si="41"/>
        <v>33</v>
      </c>
      <c r="K382" s="67">
        <f t="shared" si="42"/>
        <v>65</v>
      </c>
      <c r="M382" s="67">
        <f t="shared" si="43"/>
        <v>10447</v>
      </c>
      <c r="N382" s="67">
        <f t="shared" si="44"/>
        <v>24</v>
      </c>
      <c r="O382" s="67">
        <f t="shared" si="45"/>
        <v>70</v>
      </c>
      <c r="Q382" s="67">
        <f t="shared" si="46"/>
        <v>342</v>
      </c>
      <c r="R382" s="144">
        <f t="shared" si="47"/>
        <v>298</v>
      </c>
      <c r="S382" s="205"/>
    </row>
    <row r="383" spans="1:19" s="65" customFormat="1" ht="12">
      <c r="A383" s="64">
        <v>455</v>
      </c>
      <c r="B383" s="193">
        <v>455128149</v>
      </c>
      <c r="C383" s="194" t="s">
        <v>207</v>
      </c>
      <c r="D383" s="193">
        <v>128</v>
      </c>
      <c r="E383" s="194" t="s">
        <v>128</v>
      </c>
      <c r="F383" s="193">
        <v>149</v>
      </c>
      <c r="G383" s="194" t="s">
        <v>81</v>
      </c>
      <c r="I383" s="67">
        <f t="shared" si="40"/>
        <v>13668.070175188335</v>
      </c>
      <c r="J383" s="67">
        <f t="shared" si="41"/>
        <v>0</v>
      </c>
      <c r="K383" s="67">
        <f t="shared" si="42"/>
        <v>0</v>
      </c>
      <c r="M383" s="67">
        <f t="shared" si="43"/>
        <v>9305</v>
      </c>
      <c r="N383" s="67">
        <f t="shared" si="44"/>
        <v>0</v>
      </c>
      <c r="O383" s="67">
        <f t="shared" si="45"/>
        <v>0</v>
      </c>
      <c r="Q383" s="67">
        <f t="shared" si="46"/>
        <v>-4363.0701751883353</v>
      </c>
      <c r="R383" s="144">
        <f t="shared" si="47"/>
        <v>4</v>
      </c>
      <c r="S383" s="205"/>
    </row>
    <row r="384" spans="1:19" s="65" customFormat="1" ht="12">
      <c r="A384" s="64">
        <v>455</v>
      </c>
      <c r="B384" s="193">
        <v>455128181</v>
      </c>
      <c r="C384" s="194" t="s">
        <v>207</v>
      </c>
      <c r="D384" s="193">
        <v>128</v>
      </c>
      <c r="E384" s="194" t="s">
        <v>128</v>
      </c>
      <c r="F384" s="193">
        <v>181</v>
      </c>
      <c r="G384" s="194" t="s">
        <v>83</v>
      </c>
      <c r="I384" s="67">
        <f t="shared" si="40"/>
        <v>12072.515470674136</v>
      </c>
      <c r="J384" s="67">
        <f t="shared" si="41"/>
        <v>0</v>
      </c>
      <c r="K384" s="67">
        <f t="shared" si="42"/>
        <v>0</v>
      </c>
      <c r="M384" s="67">
        <f t="shared" si="43"/>
        <v>9305</v>
      </c>
      <c r="N384" s="67">
        <f t="shared" si="44"/>
        <v>0</v>
      </c>
      <c r="O384" s="67">
        <f t="shared" si="45"/>
        <v>0</v>
      </c>
      <c r="Q384" s="67">
        <f t="shared" si="46"/>
        <v>-2767.5154706741359</v>
      </c>
      <c r="R384" s="144">
        <f t="shared" si="47"/>
        <v>1</v>
      </c>
      <c r="S384" s="205"/>
    </row>
    <row r="385" spans="1:19" s="65" customFormat="1" ht="12">
      <c r="A385" s="64">
        <v>455</v>
      </c>
      <c r="B385" s="193">
        <v>455128211</v>
      </c>
      <c r="C385" s="194" t="s">
        <v>207</v>
      </c>
      <c r="D385" s="193">
        <v>128</v>
      </c>
      <c r="E385" s="194" t="s">
        <v>128</v>
      </c>
      <c r="F385" s="193">
        <v>211</v>
      </c>
      <c r="G385" s="194" t="s">
        <v>91</v>
      </c>
      <c r="I385" s="67" t="str">
        <f t="shared" si="40"/>
        <v>--</v>
      </c>
      <c r="J385" s="67">
        <f t="shared" si="41"/>
        <v>0</v>
      </c>
      <c r="K385" s="67">
        <f t="shared" si="42"/>
        <v>0</v>
      </c>
      <c r="M385" s="67">
        <f t="shared" si="43"/>
        <v>10752.007650935375</v>
      </c>
      <c r="N385" s="67">
        <f t="shared" si="44"/>
        <v>0</v>
      </c>
      <c r="O385" s="67">
        <f t="shared" si="45"/>
        <v>0</v>
      </c>
      <c r="Q385" s="67" t="str">
        <f t="shared" si="46"/>
        <v>--</v>
      </c>
      <c r="R385" s="144">
        <f t="shared" si="47"/>
        <v>1</v>
      </c>
      <c r="S385" s="205"/>
    </row>
    <row r="386" spans="1:19" s="65" customFormat="1" ht="12">
      <c r="A386" s="64">
        <v>456</v>
      </c>
      <c r="B386" s="193">
        <v>456160009</v>
      </c>
      <c r="C386" s="194" t="s">
        <v>209</v>
      </c>
      <c r="D386" s="193">
        <v>160</v>
      </c>
      <c r="E386" s="194" t="s">
        <v>140</v>
      </c>
      <c r="F386" s="193">
        <v>9</v>
      </c>
      <c r="G386" s="194" t="s">
        <v>89</v>
      </c>
      <c r="I386" s="67">
        <f t="shared" si="40"/>
        <v>9123</v>
      </c>
      <c r="J386" s="67">
        <f t="shared" si="41"/>
        <v>0</v>
      </c>
      <c r="K386" s="67">
        <f t="shared" si="42"/>
        <v>0</v>
      </c>
      <c r="M386" s="67">
        <f t="shared" si="43"/>
        <v>6532</v>
      </c>
      <c r="N386" s="67">
        <f t="shared" si="44"/>
        <v>0</v>
      </c>
      <c r="O386" s="67">
        <f t="shared" si="45"/>
        <v>0</v>
      </c>
      <c r="Q386" s="67">
        <f t="shared" si="46"/>
        <v>-2591</v>
      </c>
      <c r="R386" s="144">
        <f t="shared" si="47"/>
        <v>2</v>
      </c>
      <c r="S386" s="205"/>
    </row>
    <row r="387" spans="1:19" s="65" customFormat="1" ht="12">
      <c r="A387" s="64">
        <v>456</v>
      </c>
      <c r="B387" s="193">
        <v>456160031</v>
      </c>
      <c r="C387" s="194" t="s">
        <v>209</v>
      </c>
      <c r="D387" s="193">
        <v>160</v>
      </c>
      <c r="E387" s="194" t="s">
        <v>140</v>
      </c>
      <c r="F387" s="193">
        <v>31</v>
      </c>
      <c r="G387" s="194" t="s">
        <v>80</v>
      </c>
      <c r="I387" s="67">
        <f t="shared" si="40"/>
        <v>11418</v>
      </c>
      <c r="J387" s="67">
        <f t="shared" si="41"/>
        <v>0</v>
      </c>
      <c r="K387" s="67">
        <f t="shared" si="42"/>
        <v>2</v>
      </c>
      <c r="M387" s="67">
        <f t="shared" si="43"/>
        <v>9692</v>
      </c>
      <c r="N387" s="67">
        <f t="shared" si="44"/>
        <v>0</v>
      </c>
      <c r="O387" s="67">
        <f t="shared" si="45"/>
        <v>2</v>
      </c>
      <c r="Q387" s="67">
        <f t="shared" si="46"/>
        <v>-1726</v>
      </c>
      <c r="R387" s="144">
        <f t="shared" si="47"/>
        <v>6</v>
      </c>
      <c r="S387" s="205"/>
    </row>
    <row r="388" spans="1:19" s="65" customFormat="1" ht="12">
      <c r="A388" s="64">
        <v>456</v>
      </c>
      <c r="B388" s="193">
        <v>456160056</v>
      </c>
      <c r="C388" s="194" t="s">
        <v>209</v>
      </c>
      <c r="D388" s="193">
        <v>160</v>
      </c>
      <c r="E388" s="194" t="s">
        <v>140</v>
      </c>
      <c r="F388" s="193">
        <v>56</v>
      </c>
      <c r="G388" s="194" t="s">
        <v>139</v>
      </c>
      <c r="I388" s="67">
        <f t="shared" si="40"/>
        <v>10173</v>
      </c>
      <c r="J388" s="67">
        <f t="shared" si="41"/>
        <v>1</v>
      </c>
      <c r="K388" s="67">
        <f t="shared" si="42"/>
        <v>1</v>
      </c>
      <c r="M388" s="67">
        <f t="shared" si="43"/>
        <v>12278</v>
      </c>
      <c r="N388" s="67">
        <f t="shared" si="44"/>
        <v>3</v>
      </c>
      <c r="O388" s="67">
        <f t="shared" si="45"/>
        <v>3</v>
      </c>
      <c r="Q388" s="67">
        <f t="shared" si="46"/>
        <v>2105</v>
      </c>
      <c r="R388" s="144">
        <f t="shared" si="47"/>
        <v>6</v>
      </c>
      <c r="S388" s="205"/>
    </row>
    <row r="389" spans="1:19" s="65" customFormat="1" ht="12">
      <c r="A389" s="64">
        <v>456</v>
      </c>
      <c r="B389" s="193">
        <v>456160079</v>
      </c>
      <c r="C389" s="194" t="s">
        <v>209</v>
      </c>
      <c r="D389" s="193">
        <v>160</v>
      </c>
      <c r="E389" s="194" t="s">
        <v>140</v>
      </c>
      <c r="F389" s="193">
        <v>79</v>
      </c>
      <c r="G389" s="194" t="s">
        <v>90</v>
      </c>
      <c r="I389" s="67">
        <f t="shared" si="40"/>
        <v>12077</v>
      </c>
      <c r="J389" s="67">
        <f t="shared" si="41"/>
        <v>15</v>
      </c>
      <c r="K389" s="67">
        <f t="shared" si="42"/>
        <v>14</v>
      </c>
      <c r="M389" s="67">
        <f t="shared" si="43"/>
        <v>13264</v>
      </c>
      <c r="N389" s="67">
        <f t="shared" si="44"/>
        <v>18</v>
      </c>
      <c r="O389" s="67">
        <f t="shared" si="45"/>
        <v>21</v>
      </c>
      <c r="Q389" s="67">
        <f t="shared" si="46"/>
        <v>1187</v>
      </c>
      <c r="R389" s="144">
        <f t="shared" si="47"/>
        <v>34</v>
      </c>
      <c r="S389" s="205"/>
    </row>
    <row r="390" spans="1:19" s="65" customFormat="1" ht="12">
      <c r="A390" s="64">
        <v>456</v>
      </c>
      <c r="B390" s="193">
        <v>456160128</v>
      </c>
      <c r="C390" s="194" t="s">
        <v>209</v>
      </c>
      <c r="D390" s="193">
        <v>160</v>
      </c>
      <c r="E390" s="194" t="s">
        <v>140</v>
      </c>
      <c r="F390" s="193">
        <v>128</v>
      </c>
      <c r="G390" s="194" t="s">
        <v>128</v>
      </c>
      <c r="I390" s="67">
        <f t="shared" si="40"/>
        <v>9123</v>
      </c>
      <c r="J390" s="67">
        <f t="shared" si="41"/>
        <v>0</v>
      </c>
      <c r="K390" s="67">
        <f t="shared" si="42"/>
        <v>0</v>
      </c>
      <c r="M390" s="67">
        <f t="shared" si="43"/>
        <v>12921</v>
      </c>
      <c r="N390" s="67">
        <f t="shared" si="44"/>
        <v>1</v>
      </c>
      <c r="O390" s="67">
        <f t="shared" si="45"/>
        <v>2</v>
      </c>
      <c r="Q390" s="67">
        <f t="shared" si="46"/>
        <v>3798</v>
      </c>
      <c r="R390" s="144">
        <f t="shared" si="47"/>
        <v>1</v>
      </c>
      <c r="S390" s="205"/>
    </row>
    <row r="391" spans="1:19" s="65" customFormat="1" ht="12">
      <c r="A391" s="64">
        <v>456</v>
      </c>
      <c r="B391" s="193">
        <v>456160149</v>
      </c>
      <c r="C391" s="194" t="s">
        <v>209</v>
      </c>
      <c r="D391" s="193">
        <v>160</v>
      </c>
      <c r="E391" s="194" t="s">
        <v>140</v>
      </c>
      <c r="F391" s="193">
        <v>149</v>
      </c>
      <c r="G391" s="194" t="s">
        <v>81</v>
      </c>
      <c r="I391" s="67">
        <f t="shared" si="40"/>
        <v>11399</v>
      </c>
      <c r="J391" s="67">
        <f t="shared" si="41"/>
        <v>1</v>
      </c>
      <c r="K391" s="67">
        <f t="shared" si="42"/>
        <v>0</v>
      </c>
      <c r="M391" s="67">
        <f t="shared" si="43"/>
        <v>10465</v>
      </c>
      <c r="N391" s="67">
        <f t="shared" si="44"/>
        <v>1</v>
      </c>
      <c r="O391" s="67">
        <f t="shared" si="45"/>
        <v>0</v>
      </c>
      <c r="Q391" s="67">
        <f t="shared" si="46"/>
        <v>-934</v>
      </c>
      <c r="R391" s="144">
        <f t="shared" si="47"/>
        <v>5</v>
      </c>
      <c r="S391" s="205"/>
    </row>
    <row r="392" spans="1:19" s="65" customFormat="1" ht="12">
      <c r="A392" s="64">
        <v>456</v>
      </c>
      <c r="B392" s="193">
        <v>456160153</v>
      </c>
      <c r="C392" s="194" t="s">
        <v>209</v>
      </c>
      <c r="D392" s="193">
        <v>160</v>
      </c>
      <c r="E392" s="194" t="s">
        <v>140</v>
      </c>
      <c r="F392" s="193">
        <v>153</v>
      </c>
      <c r="G392" s="194" t="s">
        <v>112</v>
      </c>
      <c r="I392" s="67">
        <f t="shared" si="40"/>
        <v>12534.140483424882</v>
      </c>
      <c r="J392" s="67">
        <f t="shared" si="41"/>
        <v>0</v>
      </c>
      <c r="K392" s="67">
        <f t="shared" si="42"/>
        <v>0</v>
      </c>
      <c r="M392" s="67">
        <f t="shared" si="43"/>
        <v>15020</v>
      </c>
      <c r="N392" s="67">
        <f t="shared" si="44"/>
        <v>1</v>
      </c>
      <c r="O392" s="67">
        <f t="shared" si="45"/>
        <v>2</v>
      </c>
      <c r="Q392" s="67">
        <f t="shared" si="46"/>
        <v>2485.8595165751176</v>
      </c>
      <c r="R392" s="144">
        <f t="shared" si="47"/>
        <v>2</v>
      </c>
      <c r="S392" s="205"/>
    </row>
    <row r="393" spans="1:19" s="65" customFormat="1" ht="12">
      <c r="A393" s="64">
        <v>456</v>
      </c>
      <c r="B393" s="193">
        <v>456160160</v>
      </c>
      <c r="C393" s="194" t="s">
        <v>209</v>
      </c>
      <c r="D393" s="193">
        <v>160</v>
      </c>
      <c r="E393" s="194" t="s">
        <v>140</v>
      </c>
      <c r="F393" s="193">
        <v>160</v>
      </c>
      <c r="G393" s="194" t="s">
        <v>140</v>
      </c>
      <c r="I393" s="67">
        <f t="shared" si="40"/>
        <v>12875</v>
      </c>
      <c r="J393" s="67">
        <f t="shared" si="41"/>
        <v>405</v>
      </c>
      <c r="K393" s="67">
        <f t="shared" si="42"/>
        <v>423</v>
      </c>
      <c r="M393" s="67">
        <f t="shared" si="43"/>
        <v>13217</v>
      </c>
      <c r="N393" s="67">
        <f t="shared" si="44"/>
        <v>389</v>
      </c>
      <c r="O393" s="67">
        <f t="shared" si="45"/>
        <v>440</v>
      </c>
      <c r="Q393" s="67">
        <f t="shared" si="46"/>
        <v>342</v>
      </c>
      <c r="R393" s="144">
        <f t="shared" si="47"/>
        <v>730</v>
      </c>
      <c r="S393" s="205"/>
    </row>
    <row r="394" spans="1:19" s="65" customFormat="1" ht="12">
      <c r="A394" s="64">
        <v>456</v>
      </c>
      <c r="B394" s="193">
        <v>456160170</v>
      </c>
      <c r="C394" s="194" t="s">
        <v>209</v>
      </c>
      <c r="D394" s="193">
        <v>160</v>
      </c>
      <c r="E394" s="194" t="s">
        <v>140</v>
      </c>
      <c r="F394" s="193">
        <v>170</v>
      </c>
      <c r="G394" s="194" t="s">
        <v>67</v>
      </c>
      <c r="I394" s="67">
        <f t="shared" ref="I394:I457" si="48">IFERROR(VLOOKUP($B394,rates20Q4,9,FALSE),"--")</f>
        <v>11306</v>
      </c>
      <c r="J394" s="67">
        <f t="shared" ref="J394:J457" si="49">(IFERROR(VLOOKUP($B394,found20,15,FALSE),0)+
(IFERROR(VLOOKUP($B394,found20,16,FALSE),0)+
+(IFERROR(VLOOKUP($B394,found20,17,FALSE),0))))</f>
        <v>3</v>
      </c>
      <c r="K394" s="67">
        <f t="shared" ref="K394:K457" si="50">(IFERROR(VLOOKUP($B394,found20,18,FALSE),0))</f>
        <v>0</v>
      </c>
      <c r="M394" s="67">
        <f t="shared" ref="M394:M457" si="51">IFERROR(VLOOKUP($B394,rates21,8,FALSE),"--")</f>
        <v>11547</v>
      </c>
      <c r="N394" s="67">
        <f t="shared" ref="N394:N457" si="52">(IFERROR(VLOOKUP($B394,found21,12,FALSE),0)+
+(IFERROR(VLOOKUP($B394,found21,13,FALSE),0)
+(IFERROR(VLOOKUP($B394,found21,14,FALSE),0))))</f>
        <v>3</v>
      </c>
      <c r="O394" s="67">
        <f t="shared" ref="O394:O457" si="53">(IFERROR(VLOOKUP($B394,found21,15,FALSE),0))</f>
        <v>0</v>
      </c>
      <c r="Q394" s="67">
        <f t="shared" ref="Q394:Q457" si="54">IFERROR(M394-I394,"--")</f>
        <v>241</v>
      </c>
      <c r="R394" s="144">
        <f t="shared" ref="R394:R457" si="55">IFERROR(VLOOKUP(B394,rates21,7,FALSE),"--")</f>
        <v>2</v>
      </c>
      <c r="S394" s="205"/>
    </row>
    <row r="395" spans="1:19" s="65" customFormat="1" ht="12">
      <c r="A395" s="64">
        <v>456</v>
      </c>
      <c r="B395" s="193">
        <v>456160295</v>
      </c>
      <c r="C395" s="194" t="s">
        <v>209</v>
      </c>
      <c r="D395" s="193">
        <v>160</v>
      </c>
      <c r="E395" s="194" t="s">
        <v>140</v>
      </c>
      <c r="F395" s="193">
        <v>295</v>
      </c>
      <c r="G395" s="194" t="s">
        <v>141</v>
      </c>
      <c r="I395" s="67">
        <f t="shared" si="48"/>
        <v>11980</v>
      </c>
      <c r="J395" s="67">
        <f t="shared" si="49"/>
        <v>3</v>
      </c>
      <c r="K395" s="67">
        <f t="shared" si="50"/>
        <v>3</v>
      </c>
      <c r="M395" s="67">
        <f t="shared" si="51"/>
        <v>12465</v>
      </c>
      <c r="N395" s="67">
        <f t="shared" si="52"/>
        <v>2</v>
      </c>
      <c r="O395" s="67">
        <f t="shared" si="53"/>
        <v>3</v>
      </c>
      <c r="Q395" s="67">
        <f t="shared" si="54"/>
        <v>485</v>
      </c>
      <c r="R395" s="144">
        <f t="shared" si="55"/>
        <v>5</v>
      </c>
      <c r="S395" s="205"/>
    </row>
    <row r="396" spans="1:19" s="65" customFormat="1" ht="12">
      <c r="A396" s="64">
        <v>456</v>
      </c>
      <c r="B396" s="193">
        <v>456160301</v>
      </c>
      <c r="C396" s="194" t="s">
        <v>209</v>
      </c>
      <c r="D396" s="193">
        <v>160</v>
      </c>
      <c r="E396" s="194" t="s">
        <v>140</v>
      </c>
      <c r="F396" s="193">
        <v>301</v>
      </c>
      <c r="G396" s="194" t="s">
        <v>138</v>
      </c>
      <c r="I396" s="67">
        <f t="shared" si="48"/>
        <v>11775</v>
      </c>
      <c r="J396" s="67">
        <f t="shared" si="49"/>
        <v>1</v>
      </c>
      <c r="K396" s="67">
        <f t="shared" si="50"/>
        <v>3</v>
      </c>
      <c r="M396" s="67">
        <f t="shared" si="51"/>
        <v>11507</v>
      </c>
      <c r="N396" s="67">
        <f t="shared" si="52"/>
        <v>2</v>
      </c>
      <c r="O396" s="67">
        <f t="shared" si="53"/>
        <v>0</v>
      </c>
      <c r="Q396" s="67">
        <f t="shared" si="54"/>
        <v>-268</v>
      </c>
      <c r="R396" s="144">
        <f t="shared" si="55"/>
        <v>1</v>
      </c>
      <c r="S396" s="205"/>
    </row>
    <row r="397" spans="1:19" s="65" customFormat="1" ht="12">
      <c r="A397" s="64">
        <v>456</v>
      </c>
      <c r="B397" s="193">
        <v>456160673</v>
      </c>
      <c r="C397" s="194" t="s">
        <v>209</v>
      </c>
      <c r="D397" s="193">
        <v>160</v>
      </c>
      <c r="E397" s="194" t="s">
        <v>140</v>
      </c>
      <c r="F397" s="193">
        <v>673</v>
      </c>
      <c r="G397" s="194" t="s">
        <v>143</v>
      </c>
      <c r="I397" s="67">
        <f t="shared" si="48"/>
        <v>15988</v>
      </c>
      <c r="J397" s="67">
        <f t="shared" si="49"/>
        <v>1</v>
      </c>
      <c r="K397" s="67">
        <f t="shared" si="50"/>
        <v>1</v>
      </c>
      <c r="M397" s="67">
        <f t="shared" si="51"/>
        <v>11737</v>
      </c>
      <c r="N397" s="67">
        <f t="shared" si="52"/>
        <v>1</v>
      </c>
      <c r="O397" s="67">
        <f t="shared" si="53"/>
        <v>2</v>
      </c>
      <c r="Q397" s="67">
        <f t="shared" si="54"/>
        <v>-4251</v>
      </c>
      <c r="R397" s="144">
        <f t="shared" si="55"/>
        <v>2</v>
      </c>
      <c r="S397" s="205"/>
    </row>
    <row r="398" spans="1:19" s="65" customFormat="1" ht="12">
      <c r="A398" s="64">
        <v>456</v>
      </c>
      <c r="B398" s="193">
        <v>456160735</v>
      </c>
      <c r="C398" s="194" t="s">
        <v>209</v>
      </c>
      <c r="D398" s="193">
        <v>160</v>
      </c>
      <c r="E398" s="194" t="s">
        <v>140</v>
      </c>
      <c r="F398" s="193">
        <v>735</v>
      </c>
      <c r="G398" s="194" t="s">
        <v>125</v>
      </c>
      <c r="I398" s="67">
        <f t="shared" si="48"/>
        <v>10604.446604810182</v>
      </c>
      <c r="J398" s="67">
        <f t="shared" si="49"/>
        <v>0</v>
      </c>
      <c r="K398" s="67">
        <f t="shared" si="50"/>
        <v>0</v>
      </c>
      <c r="M398" s="67">
        <f t="shared" si="51"/>
        <v>15583</v>
      </c>
      <c r="N398" s="67">
        <f t="shared" si="52"/>
        <v>1</v>
      </c>
      <c r="O398" s="67">
        <f t="shared" si="53"/>
        <v>1</v>
      </c>
      <c r="Q398" s="67">
        <f t="shared" si="54"/>
        <v>4978.5533951898178</v>
      </c>
      <c r="R398" s="144">
        <f t="shared" si="55"/>
        <v>4</v>
      </c>
      <c r="S398" s="205"/>
    </row>
    <row r="399" spans="1:19" s="65" customFormat="1" ht="12">
      <c r="A399" s="64">
        <v>458</v>
      </c>
      <c r="B399" s="193">
        <v>458160031</v>
      </c>
      <c r="C399" s="194" t="s">
        <v>210</v>
      </c>
      <c r="D399" s="193">
        <v>160</v>
      </c>
      <c r="E399" s="194" t="s">
        <v>140</v>
      </c>
      <c r="F399" s="193">
        <v>31</v>
      </c>
      <c r="G399" s="194" t="s">
        <v>80</v>
      </c>
      <c r="I399" s="67">
        <f t="shared" si="48"/>
        <v>15145</v>
      </c>
      <c r="J399" s="67">
        <f t="shared" si="49"/>
        <v>0</v>
      </c>
      <c r="K399" s="67">
        <f t="shared" si="50"/>
        <v>1</v>
      </c>
      <c r="M399" s="67">
        <f t="shared" si="51"/>
        <v>14723</v>
      </c>
      <c r="N399" s="67">
        <f t="shared" si="52"/>
        <v>0</v>
      </c>
      <c r="O399" s="67">
        <f t="shared" si="53"/>
        <v>2</v>
      </c>
      <c r="Q399" s="67">
        <f t="shared" si="54"/>
        <v>-422</v>
      </c>
      <c r="R399" s="144">
        <f t="shared" si="55"/>
        <v>4</v>
      </c>
      <c r="S399" s="205"/>
    </row>
    <row r="400" spans="1:19" s="65" customFormat="1" ht="12">
      <c r="A400" s="64">
        <v>458</v>
      </c>
      <c r="B400" s="193">
        <v>458160056</v>
      </c>
      <c r="C400" s="194" t="s">
        <v>210</v>
      </c>
      <c r="D400" s="193">
        <v>160</v>
      </c>
      <c r="E400" s="194" t="s">
        <v>140</v>
      </c>
      <c r="F400" s="193">
        <v>56</v>
      </c>
      <c r="G400" s="194" t="s">
        <v>139</v>
      </c>
      <c r="I400" s="67">
        <f t="shared" si="48"/>
        <v>10430.527679713074</v>
      </c>
      <c r="J400" s="67">
        <f t="shared" si="49"/>
        <v>0</v>
      </c>
      <c r="K400" s="67">
        <f t="shared" si="50"/>
        <v>0</v>
      </c>
      <c r="M400" s="67">
        <f t="shared" si="51"/>
        <v>10607.145539906103</v>
      </c>
      <c r="N400" s="67">
        <f t="shared" si="52"/>
        <v>0</v>
      </c>
      <c r="O400" s="67">
        <f t="shared" si="53"/>
        <v>0</v>
      </c>
      <c r="Q400" s="67">
        <f t="shared" si="54"/>
        <v>176.61786019302963</v>
      </c>
      <c r="R400" s="144">
        <f t="shared" si="55"/>
        <v>5</v>
      </c>
      <c r="S400" s="205"/>
    </row>
    <row r="401" spans="1:19" s="65" customFormat="1" ht="12">
      <c r="A401" s="64">
        <v>458</v>
      </c>
      <c r="B401" s="193">
        <v>458160079</v>
      </c>
      <c r="C401" s="194" t="s">
        <v>210</v>
      </c>
      <c r="D401" s="193">
        <v>160</v>
      </c>
      <c r="E401" s="194" t="s">
        <v>140</v>
      </c>
      <c r="F401" s="193">
        <v>79</v>
      </c>
      <c r="G401" s="194" t="s">
        <v>90</v>
      </c>
      <c r="I401" s="67">
        <f t="shared" si="48"/>
        <v>11331</v>
      </c>
      <c r="J401" s="67">
        <f t="shared" si="49"/>
        <v>0</v>
      </c>
      <c r="K401" s="67">
        <f t="shared" si="50"/>
        <v>1</v>
      </c>
      <c r="M401" s="67">
        <f t="shared" si="51"/>
        <v>13208</v>
      </c>
      <c r="N401" s="67">
        <f t="shared" si="52"/>
        <v>0</v>
      </c>
      <c r="O401" s="67">
        <f t="shared" si="53"/>
        <v>4</v>
      </c>
      <c r="Q401" s="67">
        <f t="shared" si="54"/>
        <v>1877</v>
      </c>
      <c r="R401" s="144">
        <f t="shared" si="55"/>
        <v>31</v>
      </c>
      <c r="S401" s="205"/>
    </row>
    <row r="402" spans="1:19" s="65" customFormat="1" ht="12">
      <c r="A402" s="64">
        <v>458</v>
      </c>
      <c r="B402" s="193">
        <v>458160160</v>
      </c>
      <c r="C402" s="194" t="s">
        <v>210</v>
      </c>
      <c r="D402" s="193">
        <v>160</v>
      </c>
      <c r="E402" s="194" t="s">
        <v>140</v>
      </c>
      <c r="F402" s="193">
        <v>160</v>
      </c>
      <c r="G402" s="194" t="s">
        <v>140</v>
      </c>
      <c r="I402" s="67">
        <f t="shared" si="48"/>
        <v>14268</v>
      </c>
      <c r="J402" s="67">
        <f t="shared" si="49"/>
        <v>8</v>
      </c>
      <c r="K402" s="67">
        <f t="shared" si="50"/>
        <v>55</v>
      </c>
      <c r="M402" s="67">
        <f t="shared" si="51"/>
        <v>14386</v>
      </c>
      <c r="N402" s="67">
        <f t="shared" si="52"/>
        <v>8</v>
      </c>
      <c r="O402" s="67">
        <f t="shared" si="53"/>
        <v>54</v>
      </c>
      <c r="Q402" s="67">
        <f t="shared" si="54"/>
        <v>118</v>
      </c>
      <c r="R402" s="144">
        <f t="shared" si="55"/>
        <v>78</v>
      </c>
      <c r="S402" s="205"/>
    </row>
    <row r="403" spans="1:19" s="65" customFormat="1" ht="12">
      <c r="A403" s="64">
        <v>458</v>
      </c>
      <c r="B403" s="193">
        <v>458160301</v>
      </c>
      <c r="C403" s="194" t="s">
        <v>210</v>
      </c>
      <c r="D403" s="193">
        <v>160</v>
      </c>
      <c r="E403" s="194" t="s">
        <v>140</v>
      </c>
      <c r="F403" s="193">
        <v>301</v>
      </c>
      <c r="G403" s="194" t="s">
        <v>138</v>
      </c>
      <c r="I403" s="67">
        <f t="shared" si="48"/>
        <v>13615</v>
      </c>
      <c r="J403" s="67">
        <f t="shared" si="49"/>
        <v>0</v>
      </c>
      <c r="K403" s="67">
        <f t="shared" si="50"/>
        <v>2</v>
      </c>
      <c r="M403" s="67">
        <f t="shared" si="51"/>
        <v>14680</v>
      </c>
      <c r="N403" s="67">
        <f t="shared" si="52"/>
        <v>0</v>
      </c>
      <c r="O403" s="67">
        <f t="shared" si="53"/>
        <v>1</v>
      </c>
      <c r="Q403" s="67">
        <f t="shared" si="54"/>
        <v>1065</v>
      </c>
      <c r="R403" s="144">
        <f t="shared" si="55"/>
        <v>1</v>
      </c>
      <c r="S403" s="205"/>
    </row>
    <row r="404" spans="1:19" s="65" customFormat="1" ht="12">
      <c r="A404" s="64">
        <v>458</v>
      </c>
      <c r="B404" s="193">
        <v>458160326</v>
      </c>
      <c r="C404" s="194" t="s">
        <v>210</v>
      </c>
      <c r="D404" s="193">
        <v>160</v>
      </c>
      <c r="E404" s="194" t="s">
        <v>140</v>
      </c>
      <c r="F404" s="193">
        <v>326</v>
      </c>
      <c r="G404" s="194" t="s">
        <v>120</v>
      </c>
      <c r="I404" s="67">
        <f t="shared" si="48"/>
        <v>10360.962747448524</v>
      </c>
      <c r="J404" s="67">
        <f t="shared" si="49"/>
        <v>0</v>
      </c>
      <c r="K404" s="67">
        <f t="shared" si="50"/>
        <v>0</v>
      </c>
      <c r="M404" s="67">
        <f t="shared" si="51"/>
        <v>10766</v>
      </c>
      <c r="N404" s="67">
        <f t="shared" si="52"/>
        <v>0</v>
      </c>
      <c r="O404" s="67">
        <f t="shared" si="53"/>
        <v>0</v>
      </c>
      <c r="Q404" s="67">
        <f t="shared" si="54"/>
        <v>405.03725255147583</v>
      </c>
      <c r="R404" s="144">
        <f t="shared" si="55"/>
        <v>1</v>
      </c>
      <c r="S404" s="205"/>
    </row>
    <row r="405" spans="1:19" s="65" customFormat="1" ht="12">
      <c r="A405" s="64">
        <v>463</v>
      </c>
      <c r="B405" s="193">
        <v>463035035</v>
      </c>
      <c r="C405" s="194" t="s">
        <v>211</v>
      </c>
      <c r="D405" s="193">
        <v>35</v>
      </c>
      <c r="E405" s="194" t="s">
        <v>12</v>
      </c>
      <c r="F405" s="193">
        <v>35</v>
      </c>
      <c r="G405" s="194" t="s">
        <v>12</v>
      </c>
      <c r="I405" s="67">
        <f t="shared" si="48"/>
        <v>13848</v>
      </c>
      <c r="J405" s="67">
        <f t="shared" si="49"/>
        <v>163</v>
      </c>
      <c r="K405" s="67">
        <f t="shared" si="50"/>
        <v>427</v>
      </c>
      <c r="M405" s="67">
        <f t="shared" si="51"/>
        <v>14036</v>
      </c>
      <c r="N405" s="67">
        <f t="shared" si="52"/>
        <v>116</v>
      </c>
      <c r="O405" s="67">
        <f t="shared" si="53"/>
        <v>416</v>
      </c>
      <c r="Q405" s="67">
        <f t="shared" si="54"/>
        <v>188</v>
      </c>
      <c r="R405" s="144">
        <f t="shared" si="55"/>
        <v>571</v>
      </c>
      <c r="S405" s="205"/>
    </row>
    <row r="406" spans="1:19" s="65" customFormat="1" ht="12">
      <c r="A406" s="64">
        <v>463</v>
      </c>
      <c r="B406" s="193">
        <v>463035057</v>
      </c>
      <c r="C406" s="194" t="s">
        <v>211</v>
      </c>
      <c r="D406" s="193">
        <v>35</v>
      </c>
      <c r="E406" s="194" t="s">
        <v>12</v>
      </c>
      <c r="F406" s="193">
        <v>57</v>
      </c>
      <c r="G406" s="194" t="s">
        <v>14</v>
      </c>
      <c r="I406" s="67">
        <f t="shared" si="48"/>
        <v>17081</v>
      </c>
      <c r="J406" s="67">
        <f t="shared" si="49"/>
        <v>1</v>
      </c>
      <c r="K406" s="67">
        <f t="shared" si="50"/>
        <v>1</v>
      </c>
      <c r="M406" s="67">
        <f t="shared" si="51"/>
        <v>12440</v>
      </c>
      <c r="N406" s="67">
        <f t="shared" si="52"/>
        <v>1</v>
      </c>
      <c r="O406" s="67">
        <f t="shared" si="53"/>
        <v>0</v>
      </c>
      <c r="Q406" s="67">
        <f t="shared" si="54"/>
        <v>-4641</v>
      </c>
      <c r="R406" s="144">
        <f t="shared" si="55"/>
        <v>1</v>
      </c>
      <c r="S406" s="205"/>
    </row>
    <row r="407" spans="1:19" s="65" customFormat="1" ht="12">
      <c r="A407" s="64">
        <v>463</v>
      </c>
      <c r="B407" s="193">
        <v>463035133</v>
      </c>
      <c r="C407" s="194" t="s">
        <v>211</v>
      </c>
      <c r="D407" s="193">
        <v>35</v>
      </c>
      <c r="E407" s="194" t="s">
        <v>12</v>
      </c>
      <c r="F407" s="193">
        <v>133</v>
      </c>
      <c r="G407" s="194" t="s">
        <v>61</v>
      </c>
      <c r="I407" s="67" t="str">
        <f t="shared" si="48"/>
        <v>--</v>
      </c>
      <c r="J407" s="67">
        <f t="shared" si="49"/>
        <v>0</v>
      </c>
      <c r="K407" s="67">
        <f t="shared" si="50"/>
        <v>0</v>
      </c>
      <c r="M407" s="67">
        <f t="shared" si="51"/>
        <v>11958.499763432394</v>
      </c>
      <c r="N407" s="67">
        <f t="shared" si="52"/>
        <v>0</v>
      </c>
      <c r="O407" s="67">
        <f t="shared" si="53"/>
        <v>0</v>
      </c>
      <c r="Q407" s="67" t="str">
        <f t="shared" si="54"/>
        <v>--</v>
      </c>
      <c r="R407" s="144">
        <f t="shared" si="55"/>
        <v>1</v>
      </c>
      <c r="S407" s="205"/>
    </row>
    <row r="408" spans="1:19" s="65" customFormat="1" ht="12">
      <c r="A408" s="64">
        <v>463</v>
      </c>
      <c r="B408" s="193">
        <v>463035207</v>
      </c>
      <c r="C408" s="194" t="s">
        <v>211</v>
      </c>
      <c r="D408" s="193">
        <v>35</v>
      </c>
      <c r="E408" s="194" t="s">
        <v>12</v>
      </c>
      <c r="F408" s="193">
        <v>207</v>
      </c>
      <c r="G408" s="194" t="s">
        <v>26</v>
      </c>
      <c r="I408" s="67">
        <f t="shared" si="48"/>
        <v>10984.481268070062</v>
      </c>
      <c r="J408" s="67">
        <f t="shared" si="49"/>
        <v>0</v>
      </c>
      <c r="K408" s="67">
        <f t="shared" si="50"/>
        <v>0</v>
      </c>
      <c r="M408" s="67">
        <f t="shared" si="51"/>
        <v>11191.073589537058</v>
      </c>
      <c r="N408" s="67">
        <f t="shared" si="52"/>
        <v>0</v>
      </c>
      <c r="O408" s="67">
        <f t="shared" si="53"/>
        <v>0</v>
      </c>
      <c r="Q408" s="67">
        <f t="shared" si="54"/>
        <v>206.59232146699651</v>
      </c>
      <c r="R408" s="144">
        <f t="shared" si="55"/>
        <v>1</v>
      </c>
      <c r="S408" s="205"/>
    </row>
    <row r="409" spans="1:19" s="65" customFormat="1" ht="12">
      <c r="A409" s="64">
        <v>463</v>
      </c>
      <c r="B409" s="193">
        <v>463035220</v>
      </c>
      <c r="C409" s="194" t="s">
        <v>211</v>
      </c>
      <c r="D409" s="193">
        <v>35</v>
      </c>
      <c r="E409" s="194" t="s">
        <v>12</v>
      </c>
      <c r="F409" s="193">
        <v>220</v>
      </c>
      <c r="G409" s="194" t="s">
        <v>27</v>
      </c>
      <c r="I409" s="67">
        <f t="shared" si="48"/>
        <v>11691.573738218611</v>
      </c>
      <c r="J409" s="67">
        <f t="shared" si="49"/>
        <v>0</v>
      </c>
      <c r="K409" s="67">
        <f t="shared" si="50"/>
        <v>0</v>
      </c>
      <c r="M409" s="67">
        <f t="shared" si="51"/>
        <v>9576</v>
      </c>
      <c r="N409" s="67">
        <f t="shared" si="52"/>
        <v>0</v>
      </c>
      <c r="O409" s="67">
        <f t="shared" si="53"/>
        <v>0</v>
      </c>
      <c r="Q409" s="67">
        <f t="shared" si="54"/>
        <v>-2115.5737382186107</v>
      </c>
      <c r="R409" s="144">
        <f t="shared" si="55"/>
        <v>3</v>
      </c>
      <c r="S409" s="205"/>
    </row>
    <row r="410" spans="1:19" s="65" customFormat="1" ht="12">
      <c r="A410" s="64">
        <v>463</v>
      </c>
      <c r="B410" s="193">
        <v>463035244</v>
      </c>
      <c r="C410" s="194" t="s">
        <v>211</v>
      </c>
      <c r="D410" s="193">
        <v>35</v>
      </c>
      <c r="E410" s="194" t="s">
        <v>12</v>
      </c>
      <c r="F410" s="193">
        <v>244</v>
      </c>
      <c r="G410" s="194" t="s">
        <v>28</v>
      </c>
      <c r="I410" s="67">
        <f t="shared" si="48"/>
        <v>14650</v>
      </c>
      <c r="J410" s="67">
        <f t="shared" si="49"/>
        <v>0</v>
      </c>
      <c r="K410" s="67">
        <f t="shared" si="50"/>
        <v>2</v>
      </c>
      <c r="M410" s="67">
        <f t="shared" si="51"/>
        <v>12909</v>
      </c>
      <c r="N410" s="67">
        <f t="shared" si="52"/>
        <v>0</v>
      </c>
      <c r="O410" s="67">
        <f t="shared" si="53"/>
        <v>3</v>
      </c>
      <c r="Q410" s="67">
        <f t="shared" si="54"/>
        <v>-1741</v>
      </c>
      <c r="R410" s="144">
        <f t="shared" si="55"/>
        <v>6</v>
      </c>
      <c r="S410" s="205"/>
    </row>
    <row r="411" spans="1:19" s="65" customFormat="1" ht="12">
      <c r="A411" s="64">
        <v>463</v>
      </c>
      <c r="B411" s="193">
        <v>463035285</v>
      </c>
      <c r="C411" s="194" t="s">
        <v>211</v>
      </c>
      <c r="D411" s="193">
        <v>35</v>
      </c>
      <c r="E411" s="194" t="s">
        <v>12</v>
      </c>
      <c r="F411" s="193">
        <v>285</v>
      </c>
      <c r="G411" s="194" t="s">
        <v>29</v>
      </c>
      <c r="I411" s="67">
        <f t="shared" si="48"/>
        <v>11688.430466808875</v>
      </c>
      <c r="J411" s="67">
        <f t="shared" si="49"/>
        <v>0</v>
      </c>
      <c r="K411" s="67">
        <f t="shared" si="50"/>
        <v>0</v>
      </c>
      <c r="M411" s="67">
        <f t="shared" si="51"/>
        <v>14608</v>
      </c>
      <c r="N411" s="67">
        <f t="shared" si="52"/>
        <v>0</v>
      </c>
      <c r="O411" s="67">
        <f t="shared" si="53"/>
        <v>1</v>
      </c>
      <c r="Q411" s="67">
        <f t="shared" si="54"/>
        <v>2919.5695331911247</v>
      </c>
      <c r="R411" s="144">
        <f t="shared" si="55"/>
        <v>1</v>
      </c>
      <c r="S411" s="205"/>
    </row>
    <row r="412" spans="1:19" s="65" customFormat="1" ht="12">
      <c r="A412" s="64">
        <v>463</v>
      </c>
      <c r="B412" s="193">
        <v>463035293</v>
      </c>
      <c r="C412" s="194" t="s">
        <v>211</v>
      </c>
      <c r="D412" s="193">
        <v>35</v>
      </c>
      <c r="E412" s="194" t="s">
        <v>12</v>
      </c>
      <c r="F412" s="193">
        <v>293</v>
      </c>
      <c r="G412" s="194" t="s">
        <v>177</v>
      </c>
      <c r="I412" s="67">
        <f t="shared" si="48"/>
        <v>12430.019406017627</v>
      </c>
      <c r="J412" s="67">
        <f t="shared" si="49"/>
        <v>0</v>
      </c>
      <c r="K412" s="67">
        <f t="shared" si="50"/>
        <v>0</v>
      </c>
      <c r="M412" s="67">
        <f t="shared" si="51"/>
        <v>9926</v>
      </c>
      <c r="N412" s="67">
        <f t="shared" si="52"/>
        <v>0</v>
      </c>
      <c r="O412" s="67">
        <f t="shared" si="53"/>
        <v>0</v>
      </c>
      <c r="Q412" s="67">
        <f t="shared" si="54"/>
        <v>-2504.0194060176273</v>
      </c>
      <c r="R412" s="144">
        <f t="shared" si="55"/>
        <v>2</v>
      </c>
      <c r="S412" s="205"/>
    </row>
    <row r="413" spans="1:19" s="65" customFormat="1" ht="12">
      <c r="A413" s="64">
        <v>463</v>
      </c>
      <c r="B413" s="193">
        <v>463035307</v>
      </c>
      <c r="C413" s="194" t="s">
        <v>211</v>
      </c>
      <c r="D413" s="193">
        <v>35</v>
      </c>
      <c r="E413" s="194" t="s">
        <v>12</v>
      </c>
      <c r="F413" s="193">
        <v>307</v>
      </c>
      <c r="G413" s="194" t="s">
        <v>178</v>
      </c>
      <c r="I413" s="67">
        <f t="shared" si="48"/>
        <v>10709.427148722187</v>
      </c>
      <c r="J413" s="67">
        <f t="shared" si="49"/>
        <v>0</v>
      </c>
      <c r="K413" s="67">
        <f t="shared" si="50"/>
        <v>0</v>
      </c>
      <c r="M413" s="67">
        <f t="shared" si="51"/>
        <v>14164</v>
      </c>
      <c r="N413" s="67">
        <f t="shared" si="52"/>
        <v>0</v>
      </c>
      <c r="O413" s="67">
        <f t="shared" si="53"/>
        <v>2</v>
      </c>
      <c r="Q413" s="67">
        <f t="shared" si="54"/>
        <v>3454.5728512778132</v>
      </c>
      <c r="R413" s="144">
        <f t="shared" si="55"/>
        <v>2</v>
      </c>
      <c r="S413" s="205"/>
    </row>
    <row r="414" spans="1:19" s="65" customFormat="1" ht="12">
      <c r="A414" s="64">
        <v>464</v>
      </c>
      <c r="B414" s="193">
        <v>464168030</v>
      </c>
      <c r="C414" s="194" t="s">
        <v>212</v>
      </c>
      <c r="D414" s="193">
        <v>168</v>
      </c>
      <c r="E414" s="194" t="s">
        <v>100</v>
      </c>
      <c r="F414" s="193">
        <v>30</v>
      </c>
      <c r="G414" s="194" t="s">
        <v>98</v>
      </c>
      <c r="I414" s="67">
        <f t="shared" si="48"/>
        <v>9123</v>
      </c>
      <c r="J414" s="67">
        <f t="shared" si="49"/>
        <v>0</v>
      </c>
      <c r="K414" s="67">
        <f t="shared" si="50"/>
        <v>0</v>
      </c>
      <c r="M414" s="67">
        <f t="shared" si="51"/>
        <v>9132</v>
      </c>
      <c r="N414" s="67">
        <f t="shared" si="52"/>
        <v>0</v>
      </c>
      <c r="O414" s="67">
        <f t="shared" si="53"/>
        <v>0</v>
      </c>
      <c r="Q414" s="67">
        <f t="shared" si="54"/>
        <v>9</v>
      </c>
      <c r="R414" s="144">
        <f t="shared" si="55"/>
        <v>2</v>
      </c>
      <c r="S414" s="205"/>
    </row>
    <row r="415" spans="1:19" s="65" customFormat="1" ht="12">
      <c r="A415" s="64">
        <v>464</v>
      </c>
      <c r="B415" s="193">
        <v>464168163</v>
      </c>
      <c r="C415" s="194" t="s">
        <v>212</v>
      </c>
      <c r="D415" s="193">
        <v>168</v>
      </c>
      <c r="E415" s="194" t="s">
        <v>100</v>
      </c>
      <c r="F415" s="193">
        <v>163</v>
      </c>
      <c r="G415" s="194" t="s">
        <v>17</v>
      </c>
      <c r="I415" s="67">
        <f t="shared" si="48"/>
        <v>10938</v>
      </c>
      <c r="J415" s="67">
        <f t="shared" si="49"/>
        <v>0</v>
      </c>
      <c r="K415" s="67">
        <f t="shared" si="50"/>
        <v>8</v>
      </c>
      <c r="M415" s="67">
        <f t="shared" si="51"/>
        <v>10433</v>
      </c>
      <c r="N415" s="67">
        <f t="shared" si="52"/>
        <v>0</v>
      </c>
      <c r="O415" s="67">
        <f t="shared" si="53"/>
        <v>5</v>
      </c>
      <c r="Q415" s="67">
        <f t="shared" si="54"/>
        <v>-505</v>
      </c>
      <c r="R415" s="144">
        <f t="shared" si="55"/>
        <v>15</v>
      </c>
      <c r="S415" s="205"/>
    </row>
    <row r="416" spans="1:19" s="65" customFormat="1" ht="12">
      <c r="A416" s="64">
        <v>464</v>
      </c>
      <c r="B416" s="193">
        <v>464168168</v>
      </c>
      <c r="C416" s="194" t="s">
        <v>212</v>
      </c>
      <c r="D416" s="193">
        <v>168</v>
      </c>
      <c r="E416" s="194" t="s">
        <v>100</v>
      </c>
      <c r="F416" s="193">
        <v>168</v>
      </c>
      <c r="G416" s="194" t="s">
        <v>100</v>
      </c>
      <c r="I416" s="67">
        <f t="shared" si="48"/>
        <v>9477</v>
      </c>
      <c r="J416" s="67">
        <f t="shared" si="49"/>
        <v>3</v>
      </c>
      <c r="K416" s="67">
        <f t="shared" si="50"/>
        <v>21</v>
      </c>
      <c r="M416" s="67">
        <f t="shared" si="51"/>
        <v>9800</v>
      </c>
      <c r="N416" s="67">
        <f t="shared" si="52"/>
        <v>3</v>
      </c>
      <c r="O416" s="67">
        <f t="shared" si="53"/>
        <v>19</v>
      </c>
      <c r="Q416" s="67">
        <f t="shared" si="54"/>
        <v>323</v>
      </c>
      <c r="R416" s="144">
        <f t="shared" si="55"/>
        <v>136</v>
      </c>
      <c r="S416" s="205"/>
    </row>
    <row r="417" spans="1:19" s="65" customFormat="1" ht="12">
      <c r="A417" s="64">
        <v>464</v>
      </c>
      <c r="B417" s="193">
        <v>464168196</v>
      </c>
      <c r="C417" s="194" t="s">
        <v>212</v>
      </c>
      <c r="D417" s="193">
        <v>168</v>
      </c>
      <c r="E417" s="194" t="s">
        <v>100</v>
      </c>
      <c r="F417" s="193">
        <v>196</v>
      </c>
      <c r="G417" s="194" t="s">
        <v>213</v>
      </c>
      <c r="I417" s="67">
        <f t="shared" si="48"/>
        <v>8954</v>
      </c>
      <c r="J417" s="67">
        <f t="shared" si="49"/>
        <v>0</v>
      </c>
      <c r="K417" s="67">
        <f t="shared" si="50"/>
        <v>0</v>
      </c>
      <c r="M417" s="67">
        <f t="shared" si="51"/>
        <v>9778</v>
      </c>
      <c r="N417" s="67">
        <f t="shared" si="52"/>
        <v>0</v>
      </c>
      <c r="O417" s="67">
        <f t="shared" si="53"/>
        <v>1</v>
      </c>
      <c r="Q417" s="67">
        <f t="shared" si="54"/>
        <v>824</v>
      </c>
      <c r="R417" s="144">
        <f t="shared" si="55"/>
        <v>7</v>
      </c>
      <c r="S417" s="205"/>
    </row>
    <row r="418" spans="1:19" s="65" customFormat="1" ht="12">
      <c r="A418" s="64">
        <v>464</v>
      </c>
      <c r="B418" s="193">
        <v>464168229</v>
      </c>
      <c r="C418" s="194" t="s">
        <v>212</v>
      </c>
      <c r="D418" s="193">
        <v>168</v>
      </c>
      <c r="E418" s="194" t="s">
        <v>100</v>
      </c>
      <c r="F418" s="193">
        <v>229</v>
      </c>
      <c r="G418" s="194" t="s">
        <v>101</v>
      </c>
      <c r="I418" s="67">
        <f t="shared" si="48"/>
        <v>10818</v>
      </c>
      <c r="J418" s="67">
        <f t="shared" si="49"/>
        <v>0</v>
      </c>
      <c r="K418" s="67">
        <f t="shared" si="50"/>
        <v>4</v>
      </c>
      <c r="M418" s="67">
        <f t="shared" si="51"/>
        <v>12749</v>
      </c>
      <c r="N418" s="67">
        <f t="shared" si="52"/>
        <v>0</v>
      </c>
      <c r="O418" s="67">
        <f t="shared" si="53"/>
        <v>4</v>
      </c>
      <c r="Q418" s="67">
        <f t="shared" si="54"/>
        <v>1931</v>
      </c>
      <c r="R418" s="144">
        <f t="shared" si="55"/>
        <v>5</v>
      </c>
      <c r="S418" s="205"/>
    </row>
    <row r="419" spans="1:19" s="65" customFormat="1" ht="12">
      <c r="A419" s="64">
        <v>464</v>
      </c>
      <c r="B419" s="193">
        <v>464168258</v>
      </c>
      <c r="C419" s="194" t="s">
        <v>212</v>
      </c>
      <c r="D419" s="193">
        <v>168</v>
      </c>
      <c r="E419" s="194" t="s">
        <v>100</v>
      </c>
      <c r="F419" s="193">
        <v>258</v>
      </c>
      <c r="G419" s="194" t="s">
        <v>102</v>
      </c>
      <c r="I419" s="67">
        <f t="shared" si="48"/>
        <v>9892</v>
      </c>
      <c r="J419" s="67">
        <f t="shared" si="49"/>
        <v>0</v>
      </c>
      <c r="K419" s="67">
        <f t="shared" si="50"/>
        <v>4</v>
      </c>
      <c r="M419" s="67">
        <f t="shared" si="51"/>
        <v>9347</v>
      </c>
      <c r="N419" s="67">
        <f t="shared" si="52"/>
        <v>0</v>
      </c>
      <c r="O419" s="67">
        <f t="shared" si="53"/>
        <v>1</v>
      </c>
      <c r="Q419" s="67">
        <f t="shared" si="54"/>
        <v>-545</v>
      </c>
      <c r="R419" s="144">
        <f t="shared" si="55"/>
        <v>9</v>
      </c>
      <c r="S419" s="205"/>
    </row>
    <row r="420" spans="1:19" s="65" customFormat="1" ht="12">
      <c r="A420" s="64">
        <v>464</v>
      </c>
      <c r="B420" s="193">
        <v>464168262</v>
      </c>
      <c r="C420" s="194" t="s">
        <v>212</v>
      </c>
      <c r="D420" s="193">
        <v>168</v>
      </c>
      <c r="E420" s="194" t="s">
        <v>100</v>
      </c>
      <c r="F420" s="193">
        <v>262</v>
      </c>
      <c r="G420" s="194" t="s">
        <v>20</v>
      </c>
      <c r="I420" s="67">
        <f t="shared" si="48"/>
        <v>11379.205712709654</v>
      </c>
      <c r="J420" s="67">
        <f t="shared" si="49"/>
        <v>0</v>
      </c>
      <c r="K420" s="67">
        <f t="shared" si="50"/>
        <v>0</v>
      </c>
      <c r="M420" s="67">
        <f t="shared" si="51"/>
        <v>9305</v>
      </c>
      <c r="N420" s="67">
        <f t="shared" si="52"/>
        <v>0</v>
      </c>
      <c r="O420" s="67">
        <f t="shared" si="53"/>
        <v>0</v>
      </c>
      <c r="Q420" s="67">
        <f t="shared" si="54"/>
        <v>-2074.2057127096541</v>
      </c>
      <c r="R420" s="144">
        <f t="shared" si="55"/>
        <v>2</v>
      </c>
      <c r="S420" s="205"/>
    </row>
    <row r="421" spans="1:19" s="65" customFormat="1" ht="12">
      <c r="A421" s="64">
        <v>464</v>
      </c>
      <c r="B421" s="193">
        <v>464168291</v>
      </c>
      <c r="C421" s="194" t="s">
        <v>212</v>
      </c>
      <c r="D421" s="193">
        <v>168</v>
      </c>
      <c r="E421" s="194" t="s">
        <v>100</v>
      </c>
      <c r="F421" s="193">
        <v>291</v>
      </c>
      <c r="G421" s="194" t="s">
        <v>103</v>
      </c>
      <c r="I421" s="67">
        <f t="shared" si="48"/>
        <v>8984</v>
      </c>
      <c r="J421" s="67">
        <f t="shared" si="49"/>
        <v>0</v>
      </c>
      <c r="K421" s="67">
        <f t="shared" si="50"/>
        <v>0</v>
      </c>
      <c r="M421" s="67">
        <f t="shared" si="51"/>
        <v>9451</v>
      </c>
      <c r="N421" s="67">
        <f t="shared" si="52"/>
        <v>0</v>
      </c>
      <c r="O421" s="67">
        <f t="shared" si="53"/>
        <v>3</v>
      </c>
      <c r="Q421" s="67">
        <f t="shared" si="54"/>
        <v>467</v>
      </c>
      <c r="R421" s="144">
        <f t="shared" si="55"/>
        <v>46</v>
      </c>
      <c r="S421" s="205"/>
    </row>
    <row r="422" spans="1:19" s="65" customFormat="1" ht="12">
      <c r="A422" s="64">
        <v>466</v>
      </c>
      <c r="B422" s="193">
        <v>466700700</v>
      </c>
      <c r="C422" s="194" t="s">
        <v>214</v>
      </c>
      <c r="D422" s="193">
        <v>700</v>
      </c>
      <c r="E422" s="194" t="s">
        <v>215</v>
      </c>
      <c r="F422" s="193">
        <v>700</v>
      </c>
      <c r="G422" s="194" t="s">
        <v>215</v>
      </c>
      <c r="I422" s="67">
        <f t="shared" si="48"/>
        <v>12285</v>
      </c>
      <c r="J422" s="67">
        <f t="shared" si="49"/>
        <v>1</v>
      </c>
      <c r="K422" s="67">
        <f t="shared" si="50"/>
        <v>11</v>
      </c>
      <c r="M422" s="67">
        <f t="shared" si="51"/>
        <v>12710</v>
      </c>
      <c r="N422" s="67">
        <f t="shared" si="52"/>
        <v>0</v>
      </c>
      <c r="O422" s="67">
        <f t="shared" si="53"/>
        <v>12</v>
      </c>
      <c r="Q422" s="67">
        <f t="shared" si="54"/>
        <v>425</v>
      </c>
      <c r="R422" s="144">
        <f t="shared" si="55"/>
        <v>32</v>
      </c>
      <c r="S422" s="205"/>
    </row>
    <row r="423" spans="1:19" s="65" customFormat="1" ht="12">
      <c r="A423" s="64">
        <v>466</v>
      </c>
      <c r="B423" s="193">
        <v>466774089</v>
      </c>
      <c r="C423" s="194" t="s">
        <v>214</v>
      </c>
      <c r="D423" s="193">
        <v>774</v>
      </c>
      <c r="E423" s="194" t="s">
        <v>217</v>
      </c>
      <c r="F423" s="193">
        <v>89</v>
      </c>
      <c r="G423" s="194" t="s">
        <v>218</v>
      </c>
      <c r="I423" s="67">
        <f t="shared" si="48"/>
        <v>10903</v>
      </c>
      <c r="J423" s="67">
        <f t="shared" si="49"/>
        <v>4</v>
      </c>
      <c r="K423" s="67">
        <f t="shared" si="50"/>
        <v>17</v>
      </c>
      <c r="M423" s="67">
        <f t="shared" si="51"/>
        <v>11865</v>
      </c>
      <c r="N423" s="67">
        <f t="shared" si="52"/>
        <v>3</v>
      </c>
      <c r="O423" s="67">
        <f t="shared" si="53"/>
        <v>17</v>
      </c>
      <c r="Q423" s="67">
        <f t="shared" si="54"/>
        <v>962</v>
      </c>
      <c r="R423" s="144">
        <f t="shared" si="55"/>
        <v>32</v>
      </c>
      <c r="S423" s="205"/>
    </row>
    <row r="424" spans="1:19" s="65" customFormat="1" ht="12">
      <c r="A424" s="64">
        <v>466</v>
      </c>
      <c r="B424" s="193">
        <v>466774096</v>
      </c>
      <c r="C424" s="194" t="s">
        <v>214</v>
      </c>
      <c r="D424" s="193">
        <v>774</v>
      </c>
      <c r="E424" s="194" t="s">
        <v>217</v>
      </c>
      <c r="F424" s="193">
        <v>96</v>
      </c>
      <c r="G424" s="194" t="s">
        <v>216</v>
      </c>
      <c r="I424" s="67">
        <f t="shared" si="48"/>
        <v>11494.50871795174</v>
      </c>
      <c r="J424" s="67">
        <f t="shared" si="49"/>
        <v>0</v>
      </c>
      <c r="K424" s="67">
        <f t="shared" si="50"/>
        <v>0</v>
      </c>
      <c r="M424" s="67">
        <f t="shared" si="51"/>
        <v>9305</v>
      </c>
      <c r="N424" s="67">
        <f t="shared" si="52"/>
        <v>0</v>
      </c>
      <c r="O424" s="67">
        <f t="shared" si="53"/>
        <v>0</v>
      </c>
      <c r="Q424" s="67">
        <f t="shared" si="54"/>
        <v>-2189.5087179517395</v>
      </c>
      <c r="R424" s="144">
        <f t="shared" si="55"/>
        <v>4</v>
      </c>
      <c r="S424" s="205"/>
    </row>
    <row r="425" spans="1:19" s="65" customFormat="1" ht="12">
      <c r="A425" s="64">
        <v>466</v>
      </c>
      <c r="B425" s="193">
        <v>466774221</v>
      </c>
      <c r="C425" s="194" t="s">
        <v>214</v>
      </c>
      <c r="D425" s="193">
        <v>774</v>
      </c>
      <c r="E425" s="194" t="s">
        <v>217</v>
      </c>
      <c r="F425" s="193">
        <v>221</v>
      </c>
      <c r="G425" s="194" t="s">
        <v>219</v>
      </c>
      <c r="I425" s="67">
        <f t="shared" si="48"/>
        <v>11176</v>
      </c>
      <c r="J425" s="67">
        <f t="shared" si="49"/>
        <v>3</v>
      </c>
      <c r="K425" s="67">
        <f t="shared" si="50"/>
        <v>14</v>
      </c>
      <c r="M425" s="67">
        <f t="shared" si="51"/>
        <v>11507</v>
      </c>
      <c r="N425" s="67">
        <f t="shared" si="52"/>
        <v>3</v>
      </c>
      <c r="O425" s="67">
        <f t="shared" si="53"/>
        <v>17</v>
      </c>
      <c r="Q425" s="67">
        <f t="shared" si="54"/>
        <v>331</v>
      </c>
      <c r="R425" s="144">
        <f t="shared" si="55"/>
        <v>35</v>
      </c>
      <c r="S425" s="205"/>
    </row>
    <row r="426" spans="1:19" s="65" customFormat="1" ht="12">
      <c r="A426" s="64">
        <v>466</v>
      </c>
      <c r="B426" s="193">
        <v>466774296</v>
      </c>
      <c r="C426" s="194" t="s">
        <v>214</v>
      </c>
      <c r="D426" s="193">
        <v>774</v>
      </c>
      <c r="E426" s="194" t="s">
        <v>217</v>
      </c>
      <c r="F426" s="193">
        <v>296</v>
      </c>
      <c r="G426" s="194" t="s">
        <v>220</v>
      </c>
      <c r="I426" s="67">
        <f t="shared" si="48"/>
        <v>10977</v>
      </c>
      <c r="J426" s="67">
        <f t="shared" si="49"/>
        <v>0</v>
      </c>
      <c r="K426" s="67">
        <f t="shared" si="50"/>
        <v>12</v>
      </c>
      <c r="M426" s="67">
        <f t="shared" si="51"/>
        <v>11379</v>
      </c>
      <c r="N426" s="67">
        <f t="shared" si="52"/>
        <v>1</v>
      </c>
      <c r="O426" s="67">
        <f t="shared" si="53"/>
        <v>15</v>
      </c>
      <c r="Q426" s="67">
        <f t="shared" si="54"/>
        <v>402</v>
      </c>
      <c r="R426" s="144">
        <f t="shared" si="55"/>
        <v>28</v>
      </c>
      <c r="S426" s="205"/>
    </row>
    <row r="427" spans="1:19" s="65" customFormat="1" ht="12">
      <c r="A427" s="64">
        <v>466</v>
      </c>
      <c r="B427" s="193">
        <v>466774774</v>
      </c>
      <c r="C427" s="194" t="s">
        <v>214</v>
      </c>
      <c r="D427" s="193">
        <v>774</v>
      </c>
      <c r="E427" s="194" t="s">
        <v>217</v>
      </c>
      <c r="F427" s="193">
        <v>774</v>
      </c>
      <c r="G427" s="194" t="s">
        <v>217</v>
      </c>
      <c r="I427" s="67">
        <f t="shared" si="48"/>
        <v>10295</v>
      </c>
      <c r="J427" s="67">
        <f t="shared" si="49"/>
        <v>0</v>
      </c>
      <c r="K427" s="67">
        <f t="shared" si="50"/>
        <v>15</v>
      </c>
      <c r="M427" s="67">
        <f t="shared" si="51"/>
        <v>11066</v>
      </c>
      <c r="N427" s="67">
        <f t="shared" si="52"/>
        <v>1</v>
      </c>
      <c r="O427" s="67">
        <f t="shared" si="53"/>
        <v>19</v>
      </c>
      <c r="Q427" s="67">
        <f t="shared" si="54"/>
        <v>771</v>
      </c>
      <c r="R427" s="144">
        <f t="shared" si="55"/>
        <v>49</v>
      </c>
      <c r="S427" s="205"/>
    </row>
    <row r="428" spans="1:19" s="65" customFormat="1" ht="12">
      <c r="A428" s="64">
        <v>469</v>
      </c>
      <c r="B428" s="193">
        <v>469035018</v>
      </c>
      <c r="C428" s="194" t="s">
        <v>221</v>
      </c>
      <c r="D428" s="193">
        <v>35</v>
      </c>
      <c r="E428" s="194" t="s">
        <v>12</v>
      </c>
      <c r="F428" s="193">
        <v>18</v>
      </c>
      <c r="G428" s="194" t="s">
        <v>169</v>
      </c>
      <c r="I428" s="67">
        <f t="shared" si="48"/>
        <v>11818.706982097145</v>
      </c>
      <c r="J428" s="67">
        <f t="shared" si="49"/>
        <v>0</v>
      </c>
      <c r="K428" s="67">
        <f t="shared" si="50"/>
        <v>0</v>
      </c>
      <c r="M428" s="67">
        <f t="shared" si="51"/>
        <v>14770</v>
      </c>
      <c r="N428" s="67">
        <f t="shared" si="52"/>
        <v>0</v>
      </c>
      <c r="O428" s="67">
        <f t="shared" si="53"/>
        <v>1</v>
      </c>
      <c r="Q428" s="67">
        <f t="shared" si="54"/>
        <v>2951.2930179028554</v>
      </c>
      <c r="R428" s="144">
        <f t="shared" si="55"/>
        <v>3</v>
      </c>
      <c r="S428" s="205"/>
    </row>
    <row r="429" spans="1:19" s="65" customFormat="1" ht="12">
      <c r="A429" s="64">
        <v>469</v>
      </c>
      <c r="B429" s="193">
        <v>469035035</v>
      </c>
      <c r="C429" s="194" t="s">
        <v>221</v>
      </c>
      <c r="D429" s="193">
        <v>35</v>
      </c>
      <c r="E429" s="194" t="s">
        <v>12</v>
      </c>
      <c r="F429" s="193">
        <v>35</v>
      </c>
      <c r="G429" s="194" t="s">
        <v>12</v>
      </c>
      <c r="I429" s="67">
        <f t="shared" si="48"/>
        <v>13964</v>
      </c>
      <c r="J429" s="67">
        <f t="shared" si="49"/>
        <v>313</v>
      </c>
      <c r="K429" s="67">
        <f t="shared" si="50"/>
        <v>791</v>
      </c>
      <c r="M429" s="67">
        <f t="shared" si="51"/>
        <v>14281</v>
      </c>
      <c r="N429" s="67">
        <f t="shared" si="52"/>
        <v>227</v>
      </c>
      <c r="O429" s="67">
        <f t="shared" si="53"/>
        <v>833</v>
      </c>
      <c r="Q429" s="67">
        <f t="shared" si="54"/>
        <v>317</v>
      </c>
      <c r="R429" s="144">
        <f t="shared" si="55"/>
        <v>1207</v>
      </c>
      <c r="S429" s="205"/>
    </row>
    <row r="430" spans="1:19" s="65" customFormat="1" ht="12">
      <c r="A430" s="64">
        <v>469</v>
      </c>
      <c r="B430" s="193">
        <v>469035044</v>
      </c>
      <c r="C430" s="194" t="s">
        <v>221</v>
      </c>
      <c r="D430" s="193">
        <v>35</v>
      </c>
      <c r="E430" s="194" t="s">
        <v>12</v>
      </c>
      <c r="F430" s="193">
        <v>44</v>
      </c>
      <c r="G430" s="194" t="s">
        <v>13</v>
      </c>
      <c r="I430" s="67">
        <f t="shared" si="48"/>
        <v>14330</v>
      </c>
      <c r="J430" s="67">
        <f t="shared" si="49"/>
        <v>1</v>
      </c>
      <c r="K430" s="67">
        <f t="shared" si="50"/>
        <v>2</v>
      </c>
      <c r="M430" s="67">
        <f t="shared" si="51"/>
        <v>13405</v>
      </c>
      <c r="N430" s="67">
        <f t="shared" si="52"/>
        <v>1</v>
      </c>
      <c r="O430" s="67">
        <f t="shared" si="53"/>
        <v>2</v>
      </c>
      <c r="Q430" s="67">
        <f t="shared" si="54"/>
        <v>-925</v>
      </c>
      <c r="R430" s="144">
        <f t="shared" si="55"/>
        <v>4</v>
      </c>
      <c r="S430" s="205"/>
    </row>
    <row r="431" spans="1:19" s="65" customFormat="1" ht="12">
      <c r="A431" s="64">
        <v>469</v>
      </c>
      <c r="B431" s="193">
        <v>469035160</v>
      </c>
      <c r="C431" s="194" t="s">
        <v>221</v>
      </c>
      <c r="D431" s="193">
        <v>35</v>
      </c>
      <c r="E431" s="194" t="s">
        <v>12</v>
      </c>
      <c r="F431" s="193">
        <v>160</v>
      </c>
      <c r="G431" s="194" t="s">
        <v>140</v>
      </c>
      <c r="I431" s="67" t="str">
        <f t="shared" si="48"/>
        <v>--</v>
      </c>
      <c r="J431" s="67">
        <f t="shared" si="49"/>
        <v>0</v>
      </c>
      <c r="K431" s="67">
        <f t="shared" si="50"/>
        <v>0</v>
      </c>
      <c r="M431" s="67">
        <f t="shared" si="51"/>
        <v>13377.211333781801</v>
      </c>
      <c r="N431" s="67">
        <f t="shared" si="52"/>
        <v>0</v>
      </c>
      <c r="O431" s="67">
        <f t="shared" si="53"/>
        <v>0</v>
      </c>
      <c r="Q431" s="67" t="str">
        <f t="shared" si="54"/>
        <v>--</v>
      </c>
      <c r="R431" s="144">
        <f t="shared" si="55"/>
        <v>1</v>
      </c>
      <c r="S431" s="205"/>
    </row>
    <row r="432" spans="1:19" s="65" customFormat="1" ht="12">
      <c r="A432" s="64">
        <v>469</v>
      </c>
      <c r="B432" s="193">
        <v>469035165</v>
      </c>
      <c r="C432" s="194" t="s">
        <v>221</v>
      </c>
      <c r="D432" s="193">
        <v>35</v>
      </c>
      <c r="E432" s="194" t="s">
        <v>12</v>
      </c>
      <c r="F432" s="193">
        <v>165</v>
      </c>
      <c r="G432" s="194" t="s">
        <v>18</v>
      </c>
      <c r="I432" s="67">
        <f t="shared" si="48"/>
        <v>11260</v>
      </c>
      <c r="J432" s="67">
        <f t="shared" si="49"/>
        <v>0</v>
      </c>
      <c r="K432" s="67">
        <f t="shared" si="50"/>
        <v>0</v>
      </c>
      <c r="M432" s="67">
        <f t="shared" si="51"/>
        <v>12535</v>
      </c>
      <c r="N432" s="67">
        <f t="shared" si="52"/>
        <v>1</v>
      </c>
      <c r="O432" s="67">
        <f t="shared" si="53"/>
        <v>0</v>
      </c>
      <c r="Q432" s="67">
        <f t="shared" si="54"/>
        <v>1275</v>
      </c>
      <c r="R432" s="144">
        <f t="shared" si="55"/>
        <v>1</v>
      </c>
      <c r="S432" s="205"/>
    </row>
    <row r="433" spans="1:19" s="65" customFormat="1" ht="12">
      <c r="A433" s="64">
        <v>469</v>
      </c>
      <c r="B433" s="193">
        <v>469035176</v>
      </c>
      <c r="C433" s="194" t="s">
        <v>221</v>
      </c>
      <c r="D433" s="193">
        <v>35</v>
      </c>
      <c r="E433" s="194" t="s">
        <v>12</v>
      </c>
      <c r="F433" s="193">
        <v>176</v>
      </c>
      <c r="G433" s="194" t="s">
        <v>82</v>
      </c>
      <c r="I433" s="67">
        <f t="shared" si="48"/>
        <v>12642.869099404985</v>
      </c>
      <c r="J433" s="67">
        <f t="shared" si="49"/>
        <v>0</v>
      </c>
      <c r="K433" s="67">
        <f t="shared" si="50"/>
        <v>0</v>
      </c>
      <c r="M433" s="67">
        <f t="shared" si="51"/>
        <v>17243</v>
      </c>
      <c r="N433" s="67">
        <f t="shared" si="52"/>
        <v>1</v>
      </c>
      <c r="O433" s="67">
        <f t="shared" si="53"/>
        <v>2</v>
      </c>
      <c r="Q433" s="67">
        <f t="shared" si="54"/>
        <v>4600.1309005950152</v>
      </c>
      <c r="R433" s="144">
        <f t="shared" si="55"/>
        <v>1</v>
      </c>
      <c r="S433" s="205"/>
    </row>
    <row r="434" spans="1:19" s="65" customFormat="1" ht="12">
      <c r="A434" s="64">
        <v>469</v>
      </c>
      <c r="B434" s="193">
        <v>469035189</v>
      </c>
      <c r="C434" s="194" t="s">
        <v>221</v>
      </c>
      <c r="D434" s="193">
        <v>35</v>
      </c>
      <c r="E434" s="194" t="s">
        <v>12</v>
      </c>
      <c r="F434" s="193">
        <v>189</v>
      </c>
      <c r="G434" s="194" t="s">
        <v>25</v>
      </c>
      <c r="I434" s="67" t="str">
        <f t="shared" si="48"/>
        <v>--</v>
      </c>
      <c r="J434" s="67">
        <f t="shared" si="49"/>
        <v>0</v>
      </c>
      <c r="K434" s="67">
        <f t="shared" si="50"/>
        <v>0</v>
      </c>
      <c r="M434" s="67">
        <f t="shared" si="51"/>
        <v>10725.24691617284</v>
      </c>
      <c r="N434" s="67">
        <f t="shared" si="52"/>
        <v>0</v>
      </c>
      <c r="O434" s="67">
        <f t="shared" si="53"/>
        <v>0</v>
      </c>
      <c r="Q434" s="67" t="str">
        <f t="shared" si="54"/>
        <v>--</v>
      </c>
      <c r="R434" s="144">
        <f t="shared" si="55"/>
        <v>1</v>
      </c>
      <c r="S434" s="205"/>
    </row>
    <row r="435" spans="1:19" s="65" customFormat="1" ht="12">
      <c r="A435" s="64">
        <v>469</v>
      </c>
      <c r="B435" s="193">
        <v>469035207</v>
      </c>
      <c r="C435" s="194" t="s">
        <v>221</v>
      </c>
      <c r="D435" s="193">
        <v>35</v>
      </c>
      <c r="E435" s="194" t="s">
        <v>12</v>
      </c>
      <c r="F435" s="193">
        <v>207</v>
      </c>
      <c r="G435" s="194" t="s">
        <v>26</v>
      </c>
      <c r="I435" s="67">
        <f t="shared" si="48"/>
        <v>16181</v>
      </c>
      <c r="J435" s="67">
        <f t="shared" si="49"/>
        <v>0</v>
      </c>
      <c r="K435" s="67">
        <f t="shared" si="50"/>
        <v>1</v>
      </c>
      <c r="M435" s="67">
        <f t="shared" si="51"/>
        <v>13603</v>
      </c>
      <c r="N435" s="67">
        <f t="shared" si="52"/>
        <v>0</v>
      </c>
      <c r="O435" s="67">
        <f t="shared" si="53"/>
        <v>1</v>
      </c>
      <c r="Q435" s="67">
        <f t="shared" si="54"/>
        <v>-2578</v>
      </c>
      <c r="R435" s="144">
        <f t="shared" si="55"/>
        <v>2</v>
      </c>
      <c r="S435" s="205"/>
    </row>
    <row r="436" spans="1:19" s="65" customFormat="1" ht="12">
      <c r="A436" s="64">
        <v>469</v>
      </c>
      <c r="B436" s="193">
        <v>469035220</v>
      </c>
      <c r="C436" s="194" t="s">
        <v>221</v>
      </c>
      <c r="D436" s="193">
        <v>35</v>
      </c>
      <c r="E436" s="194" t="s">
        <v>12</v>
      </c>
      <c r="F436" s="193">
        <v>220</v>
      </c>
      <c r="G436" s="194" t="s">
        <v>27</v>
      </c>
      <c r="I436" s="67">
        <f t="shared" si="48"/>
        <v>16181</v>
      </c>
      <c r="J436" s="67">
        <f t="shared" si="49"/>
        <v>0</v>
      </c>
      <c r="K436" s="67">
        <f t="shared" si="50"/>
        <v>1</v>
      </c>
      <c r="M436" s="67">
        <f t="shared" si="51"/>
        <v>12092.12835327386</v>
      </c>
      <c r="N436" s="67">
        <f t="shared" si="52"/>
        <v>0</v>
      </c>
      <c r="O436" s="67">
        <f t="shared" si="53"/>
        <v>0</v>
      </c>
      <c r="Q436" s="67">
        <f t="shared" si="54"/>
        <v>-4088.8716467261402</v>
      </c>
      <c r="R436" s="144">
        <f t="shared" si="55"/>
        <v>1</v>
      </c>
      <c r="S436" s="205"/>
    </row>
    <row r="437" spans="1:19" s="65" customFormat="1" ht="12">
      <c r="A437" s="64">
        <v>469</v>
      </c>
      <c r="B437" s="193">
        <v>469035243</v>
      </c>
      <c r="C437" s="194" t="s">
        <v>221</v>
      </c>
      <c r="D437" s="193">
        <v>35</v>
      </c>
      <c r="E437" s="194" t="s">
        <v>12</v>
      </c>
      <c r="F437" s="193">
        <v>243</v>
      </c>
      <c r="G437" s="194" t="s">
        <v>84</v>
      </c>
      <c r="I437" s="67">
        <f t="shared" si="48"/>
        <v>17081</v>
      </c>
      <c r="J437" s="67">
        <f t="shared" si="49"/>
        <v>1</v>
      </c>
      <c r="K437" s="67">
        <f t="shared" si="50"/>
        <v>1</v>
      </c>
      <c r="M437" s="67">
        <f t="shared" si="51"/>
        <v>12335</v>
      </c>
      <c r="N437" s="67">
        <f t="shared" si="52"/>
        <v>0</v>
      </c>
      <c r="O437" s="67">
        <f t="shared" si="53"/>
        <v>1</v>
      </c>
      <c r="Q437" s="67">
        <f t="shared" si="54"/>
        <v>-4746</v>
      </c>
      <c r="R437" s="144">
        <f t="shared" si="55"/>
        <v>2</v>
      </c>
      <c r="S437" s="205"/>
    </row>
    <row r="438" spans="1:19" s="65" customFormat="1" ht="12">
      <c r="A438" s="64">
        <v>469</v>
      </c>
      <c r="B438" s="193">
        <v>469035244</v>
      </c>
      <c r="C438" s="194" t="s">
        <v>221</v>
      </c>
      <c r="D438" s="193">
        <v>35</v>
      </c>
      <c r="E438" s="194" t="s">
        <v>12</v>
      </c>
      <c r="F438" s="193">
        <v>244</v>
      </c>
      <c r="G438" s="194" t="s">
        <v>28</v>
      </c>
      <c r="I438" s="67">
        <f t="shared" si="48"/>
        <v>12840</v>
      </c>
      <c r="J438" s="67">
        <f t="shared" si="49"/>
        <v>0</v>
      </c>
      <c r="K438" s="67">
        <f t="shared" si="50"/>
        <v>3</v>
      </c>
      <c r="M438" s="67">
        <f t="shared" si="51"/>
        <v>13030</v>
      </c>
      <c r="N438" s="67">
        <f t="shared" si="52"/>
        <v>0</v>
      </c>
      <c r="O438" s="67">
        <f t="shared" si="53"/>
        <v>4</v>
      </c>
      <c r="Q438" s="67">
        <f t="shared" si="54"/>
        <v>190</v>
      </c>
      <c r="R438" s="144">
        <f t="shared" si="55"/>
        <v>7</v>
      </c>
      <c r="S438" s="205"/>
    </row>
    <row r="439" spans="1:19" s="65" customFormat="1" ht="12">
      <c r="A439" s="64">
        <v>470</v>
      </c>
      <c r="B439" s="193">
        <v>470165009</v>
      </c>
      <c r="C439" s="194" t="s">
        <v>222</v>
      </c>
      <c r="D439" s="193">
        <v>165</v>
      </c>
      <c r="E439" s="194" t="s">
        <v>18</v>
      </c>
      <c r="F439" s="193">
        <v>9</v>
      </c>
      <c r="G439" s="194" t="s">
        <v>89</v>
      </c>
      <c r="I439" s="67">
        <f t="shared" si="48"/>
        <v>10392</v>
      </c>
      <c r="J439" s="67">
        <f t="shared" si="49"/>
        <v>0</v>
      </c>
      <c r="K439" s="67">
        <f t="shared" si="50"/>
        <v>1</v>
      </c>
      <c r="M439" s="67">
        <f t="shared" si="51"/>
        <v>10408</v>
      </c>
      <c r="N439" s="67">
        <f t="shared" si="52"/>
        <v>0</v>
      </c>
      <c r="O439" s="67">
        <f t="shared" si="53"/>
        <v>1</v>
      </c>
      <c r="Q439" s="67">
        <f t="shared" si="54"/>
        <v>16</v>
      </c>
      <c r="R439" s="144">
        <f t="shared" si="55"/>
        <v>3</v>
      </c>
      <c r="S439" s="205"/>
    </row>
    <row r="440" spans="1:19" s="65" customFormat="1" ht="12">
      <c r="A440" s="64">
        <v>470</v>
      </c>
      <c r="B440" s="193">
        <v>470165031</v>
      </c>
      <c r="C440" s="194" t="s">
        <v>222</v>
      </c>
      <c r="D440" s="193">
        <v>165</v>
      </c>
      <c r="E440" s="194" t="s">
        <v>18</v>
      </c>
      <c r="F440" s="193">
        <v>31</v>
      </c>
      <c r="G440" s="194" t="s">
        <v>80</v>
      </c>
      <c r="I440" s="67" t="str">
        <f t="shared" si="48"/>
        <v>--</v>
      </c>
      <c r="J440" s="67">
        <f t="shared" si="49"/>
        <v>0</v>
      </c>
      <c r="K440" s="67">
        <f t="shared" si="50"/>
        <v>0</v>
      </c>
      <c r="M440" s="67">
        <f t="shared" si="51"/>
        <v>10819.455736251541</v>
      </c>
      <c r="N440" s="67">
        <f t="shared" si="52"/>
        <v>0</v>
      </c>
      <c r="O440" s="67">
        <f t="shared" si="53"/>
        <v>0</v>
      </c>
      <c r="Q440" s="67" t="str">
        <f t="shared" si="54"/>
        <v>--</v>
      </c>
      <c r="R440" s="144">
        <f t="shared" si="55"/>
        <v>2</v>
      </c>
      <c r="S440" s="205"/>
    </row>
    <row r="441" spans="1:19" s="65" customFormat="1" ht="12">
      <c r="A441" s="64">
        <v>470</v>
      </c>
      <c r="B441" s="193">
        <v>470165035</v>
      </c>
      <c r="C441" s="194" t="s">
        <v>222</v>
      </c>
      <c r="D441" s="193">
        <v>165</v>
      </c>
      <c r="E441" s="194" t="s">
        <v>18</v>
      </c>
      <c r="F441" s="193">
        <v>35</v>
      </c>
      <c r="G441" s="194" t="s">
        <v>12</v>
      </c>
      <c r="I441" s="67">
        <f t="shared" si="48"/>
        <v>9142</v>
      </c>
      <c r="J441" s="67">
        <f t="shared" si="49"/>
        <v>0</v>
      </c>
      <c r="K441" s="67">
        <f t="shared" si="50"/>
        <v>0</v>
      </c>
      <c r="M441" s="67">
        <f t="shared" si="51"/>
        <v>9407</v>
      </c>
      <c r="N441" s="67">
        <f t="shared" si="52"/>
        <v>0</v>
      </c>
      <c r="O441" s="67">
        <f t="shared" si="53"/>
        <v>0</v>
      </c>
      <c r="Q441" s="67">
        <f t="shared" si="54"/>
        <v>265</v>
      </c>
      <c r="R441" s="144">
        <f t="shared" si="55"/>
        <v>3</v>
      </c>
      <c r="S441" s="205"/>
    </row>
    <row r="442" spans="1:19" s="65" customFormat="1" ht="12">
      <c r="A442" s="64">
        <v>470</v>
      </c>
      <c r="B442" s="193">
        <v>470165057</v>
      </c>
      <c r="C442" s="194" t="s">
        <v>222</v>
      </c>
      <c r="D442" s="193">
        <v>165</v>
      </c>
      <c r="E442" s="194" t="s">
        <v>18</v>
      </c>
      <c r="F442" s="193">
        <v>57</v>
      </c>
      <c r="G442" s="194" t="s">
        <v>14</v>
      </c>
      <c r="I442" s="67">
        <f t="shared" si="48"/>
        <v>10735</v>
      </c>
      <c r="J442" s="67">
        <f t="shared" si="49"/>
        <v>0</v>
      </c>
      <c r="K442" s="67">
        <f t="shared" si="50"/>
        <v>1</v>
      </c>
      <c r="M442" s="67">
        <f t="shared" si="51"/>
        <v>9348</v>
      </c>
      <c r="N442" s="67">
        <f t="shared" si="52"/>
        <v>0</v>
      </c>
      <c r="O442" s="67">
        <f t="shared" si="53"/>
        <v>0</v>
      </c>
      <c r="Q442" s="67">
        <f t="shared" si="54"/>
        <v>-1387</v>
      </c>
      <c r="R442" s="144">
        <f t="shared" si="55"/>
        <v>3</v>
      </c>
      <c r="S442" s="205"/>
    </row>
    <row r="443" spans="1:19" s="65" customFormat="1" ht="12">
      <c r="A443" s="64">
        <v>470</v>
      </c>
      <c r="B443" s="193">
        <v>470165071</v>
      </c>
      <c r="C443" s="194" t="s">
        <v>222</v>
      </c>
      <c r="D443" s="193">
        <v>165</v>
      </c>
      <c r="E443" s="194" t="s">
        <v>18</v>
      </c>
      <c r="F443" s="193">
        <v>71</v>
      </c>
      <c r="G443" s="194" t="s">
        <v>225</v>
      </c>
      <c r="I443" s="67">
        <f t="shared" si="48"/>
        <v>10467.592438273588</v>
      </c>
      <c r="J443" s="67">
        <f t="shared" si="49"/>
        <v>0</v>
      </c>
      <c r="K443" s="67">
        <f t="shared" si="50"/>
        <v>0</v>
      </c>
      <c r="M443" s="67">
        <f t="shared" si="51"/>
        <v>9348</v>
      </c>
      <c r="N443" s="67">
        <f t="shared" si="52"/>
        <v>0</v>
      </c>
      <c r="O443" s="67">
        <f t="shared" si="53"/>
        <v>0</v>
      </c>
      <c r="Q443" s="67">
        <f t="shared" si="54"/>
        <v>-1119.5924382735884</v>
      </c>
      <c r="R443" s="144">
        <f t="shared" si="55"/>
        <v>3</v>
      </c>
      <c r="S443" s="205"/>
    </row>
    <row r="444" spans="1:19" s="65" customFormat="1" ht="12">
      <c r="A444" s="64">
        <v>470</v>
      </c>
      <c r="B444" s="193">
        <v>470165093</v>
      </c>
      <c r="C444" s="194" t="s">
        <v>222</v>
      </c>
      <c r="D444" s="193">
        <v>165</v>
      </c>
      <c r="E444" s="194" t="s">
        <v>18</v>
      </c>
      <c r="F444" s="193">
        <v>93</v>
      </c>
      <c r="G444" s="194" t="s">
        <v>15</v>
      </c>
      <c r="I444" s="67">
        <f t="shared" si="48"/>
        <v>10976</v>
      </c>
      <c r="J444" s="67">
        <f t="shared" si="49"/>
        <v>3</v>
      </c>
      <c r="K444" s="67">
        <f t="shared" si="50"/>
        <v>54</v>
      </c>
      <c r="M444" s="67">
        <f t="shared" si="51"/>
        <v>11379</v>
      </c>
      <c r="N444" s="67">
        <f t="shared" si="52"/>
        <v>2</v>
      </c>
      <c r="O444" s="67">
        <f t="shared" si="53"/>
        <v>52</v>
      </c>
      <c r="Q444" s="67">
        <f t="shared" si="54"/>
        <v>403</v>
      </c>
      <c r="R444" s="144">
        <f t="shared" si="55"/>
        <v>159</v>
      </c>
      <c r="S444" s="205"/>
    </row>
    <row r="445" spans="1:19" s="65" customFormat="1" ht="12">
      <c r="A445" s="64">
        <v>470</v>
      </c>
      <c r="B445" s="193">
        <v>470165128</v>
      </c>
      <c r="C445" s="194" t="s">
        <v>222</v>
      </c>
      <c r="D445" s="193">
        <v>165</v>
      </c>
      <c r="E445" s="194" t="s">
        <v>18</v>
      </c>
      <c r="F445" s="193">
        <v>128</v>
      </c>
      <c r="G445" s="194" t="s">
        <v>128</v>
      </c>
      <c r="I445" s="67">
        <f t="shared" si="48"/>
        <v>12196.58468970729</v>
      </c>
      <c r="J445" s="67">
        <f t="shared" si="49"/>
        <v>0</v>
      </c>
      <c r="K445" s="67">
        <f t="shared" si="50"/>
        <v>0</v>
      </c>
      <c r="M445" s="67">
        <f t="shared" si="51"/>
        <v>9228</v>
      </c>
      <c r="N445" s="67">
        <f t="shared" si="52"/>
        <v>0</v>
      </c>
      <c r="O445" s="67">
        <f t="shared" si="53"/>
        <v>0</v>
      </c>
      <c r="Q445" s="67">
        <f t="shared" si="54"/>
        <v>-2968.5846897072897</v>
      </c>
      <c r="R445" s="144">
        <f t="shared" si="55"/>
        <v>1</v>
      </c>
      <c r="S445" s="205"/>
    </row>
    <row r="446" spans="1:19" s="65" customFormat="1" ht="12">
      <c r="A446" s="64">
        <v>470</v>
      </c>
      <c r="B446" s="193">
        <v>470165149</v>
      </c>
      <c r="C446" s="194" t="s">
        <v>222</v>
      </c>
      <c r="D446" s="193">
        <v>165</v>
      </c>
      <c r="E446" s="194" t="s">
        <v>18</v>
      </c>
      <c r="F446" s="193">
        <v>149</v>
      </c>
      <c r="G446" s="194" t="s">
        <v>81</v>
      </c>
      <c r="I446" s="67">
        <f t="shared" si="48"/>
        <v>13668.070175188335</v>
      </c>
      <c r="J446" s="67">
        <f t="shared" si="49"/>
        <v>0</v>
      </c>
      <c r="K446" s="67">
        <f t="shared" si="50"/>
        <v>0</v>
      </c>
      <c r="M446" s="67">
        <f t="shared" si="51"/>
        <v>10161</v>
      </c>
      <c r="N446" s="67">
        <f t="shared" si="52"/>
        <v>0</v>
      </c>
      <c r="O446" s="67">
        <f t="shared" si="53"/>
        <v>0</v>
      </c>
      <c r="Q446" s="67">
        <f t="shared" si="54"/>
        <v>-3507.0701751883353</v>
      </c>
      <c r="R446" s="144">
        <f t="shared" si="55"/>
        <v>2</v>
      </c>
      <c r="S446" s="205"/>
    </row>
    <row r="447" spans="1:19" s="65" customFormat="1" ht="12">
      <c r="A447" s="64">
        <v>470</v>
      </c>
      <c r="B447" s="193">
        <v>470165163</v>
      </c>
      <c r="C447" s="194" t="s">
        <v>222</v>
      </c>
      <c r="D447" s="193">
        <v>165</v>
      </c>
      <c r="E447" s="194" t="s">
        <v>18</v>
      </c>
      <c r="F447" s="193">
        <v>163</v>
      </c>
      <c r="G447" s="194" t="s">
        <v>17</v>
      </c>
      <c r="I447" s="67">
        <f t="shared" si="48"/>
        <v>11000</v>
      </c>
      <c r="J447" s="67">
        <f t="shared" si="49"/>
        <v>0</v>
      </c>
      <c r="K447" s="67">
        <f t="shared" si="50"/>
        <v>7</v>
      </c>
      <c r="M447" s="67">
        <f t="shared" si="51"/>
        <v>11413</v>
      </c>
      <c r="N447" s="67">
        <f t="shared" si="52"/>
        <v>0</v>
      </c>
      <c r="O447" s="67">
        <f t="shared" si="53"/>
        <v>11</v>
      </c>
      <c r="Q447" s="67">
        <f t="shared" si="54"/>
        <v>413</v>
      </c>
      <c r="R447" s="144">
        <f t="shared" si="55"/>
        <v>27</v>
      </c>
      <c r="S447" s="205"/>
    </row>
    <row r="448" spans="1:19" s="65" customFormat="1" ht="12">
      <c r="A448" s="64">
        <v>470</v>
      </c>
      <c r="B448" s="193">
        <v>470165164</v>
      </c>
      <c r="C448" s="194" t="s">
        <v>222</v>
      </c>
      <c r="D448" s="193">
        <v>165</v>
      </c>
      <c r="E448" s="194" t="s">
        <v>18</v>
      </c>
      <c r="F448" s="193">
        <v>164</v>
      </c>
      <c r="G448" s="194" t="s">
        <v>99</v>
      </c>
      <c r="I448" s="67">
        <f t="shared" si="48"/>
        <v>12534</v>
      </c>
      <c r="J448" s="67">
        <f t="shared" si="49"/>
        <v>0</v>
      </c>
      <c r="K448" s="67">
        <f t="shared" si="50"/>
        <v>2</v>
      </c>
      <c r="M448" s="67">
        <f t="shared" si="51"/>
        <v>12134</v>
      </c>
      <c r="N448" s="67">
        <f t="shared" si="52"/>
        <v>0</v>
      </c>
      <c r="O448" s="67">
        <f t="shared" si="53"/>
        <v>2</v>
      </c>
      <c r="Q448" s="67">
        <f t="shared" si="54"/>
        <v>-400</v>
      </c>
      <c r="R448" s="144">
        <f t="shared" si="55"/>
        <v>3</v>
      </c>
      <c r="S448" s="205"/>
    </row>
    <row r="449" spans="1:19" s="65" customFormat="1" ht="12">
      <c r="A449" s="64">
        <v>470</v>
      </c>
      <c r="B449" s="193">
        <v>470165165</v>
      </c>
      <c r="C449" s="194" t="s">
        <v>222</v>
      </c>
      <c r="D449" s="193">
        <v>165</v>
      </c>
      <c r="E449" s="194" t="s">
        <v>18</v>
      </c>
      <c r="F449" s="193">
        <v>165</v>
      </c>
      <c r="G449" s="194" t="s">
        <v>18</v>
      </c>
      <c r="I449" s="67">
        <f t="shared" si="48"/>
        <v>10999</v>
      </c>
      <c r="J449" s="67">
        <f t="shared" si="49"/>
        <v>24</v>
      </c>
      <c r="K449" s="67">
        <f t="shared" si="50"/>
        <v>202</v>
      </c>
      <c r="M449" s="67">
        <f t="shared" si="51"/>
        <v>11432</v>
      </c>
      <c r="N449" s="67">
        <f t="shared" si="52"/>
        <v>17</v>
      </c>
      <c r="O449" s="67">
        <f t="shared" si="53"/>
        <v>196</v>
      </c>
      <c r="Q449" s="67">
        <f t="shared" si="54"/>
        <v>433</v>
      </c>
      <c r="R449" s="144">
        <f t="shared" si="55"/>
        <v>569</v>
      </c>
      <c r="S449" s="205"/>
    </row>
    <row r="450" spans="1:19" s="65" customFormat="1" ht="12">
      <c r="A450" s="64">
        <v>470</v>
      </c>
      <c r="B450" s="193">
        <v>470165176</v>
      </c>
      <c r="C450" s="194" t="s">
        <v>222</v>
      </c>
      <c r="D450" s="193">
        <v>165</v>
      </c>
      <c r="E450" s="194" t="s">
        <v>18</v>
      </c>
      <c r="F450" s="193">
        <v>176</v>
      </c>
      <c r="G450" s="194" t="s">
        <v>82</v>
      </c>
      <c r="I450" s="67">
        <f t="shared" si="48"/>
        <v>10621</v>
      </c>
      <c r="J450" s="67">
        <f t="shared" si="49"/>
        <v>4</v>
      </c>
      <c r="K450" s="67">
        <f t="shared" si="50"/>
        <v>59</v>
      </c>
      <c r="M450" s="67">
        <f t="shared" si="51"/>
        <v>11065</v>
      </c>
      <c r="N450" s="67">
        <f t="shared" si="52"/>
        <v>4</v>
      </c>
      <c r="O450" s="67">
        <f t="shared" si="53"/>
        <v>80</v>
      </c>
      <c r="Q450" s="67">
        <f t="shared" si="54"/>
        <v>444</v>
      </c>
      <c r="R450" s="144">
        <f t="shared" si="55"/>
        <v>314</v>
      </c>
      <c r="S450" s="205"/>
    </row>
    <row r="451" spans="1:19" s="65" customFormat="1" ht="12">
      <c r="A451" s="64">
        <v>470</v>
      </c>
      <c r="B451" s="193">
        <v>470165178</v>
      </c>
      <c r="C451" s="194" t="s">
        <v>222</v>
      </c>
      <c r="D451" s="193">
        <v>165</v>
      </c>
      <c r="E451" s="194" t="s">
        <v>18</v>
      </c>
      <c r="F451" s="193">
        <v>178</v>
      </c>
      <c r="G451" s="194" t="s">
        <v>226</v>
      </c>
      <c r="I451" s="67">
        <f t="shared" si="48"/>
        <v>10136</v>
      </c>
      <c r="J451" s="67">
        <f t="shared" si="49"/>
        <v>4</v>
      </c>
      <c r="K451" s="67">
        <f t="shared" si="50"/>
        <v>20</v>
      </c>
      <c r="M451" s="67">
        <f t="shared" si="51"/>
        <v>10186</v>
      </c>
      <c r="N451" s="67">
        <f t="shared" si="52"/>
        <v>2</v>
      </c>
      <c r="O451" s="67">
        <f t="shared" si="53"/>
        <v>22</v>
      </c>
      <c r="Q451" s="67">
        <f t="shared" si="54"/>
        <v>50</v>
      </c>
      <c r="R451" s="144">
        <f t="shared" si="55"/>
        <v>262</v>
      </c>
      <c r="S451" s="205"/>
    </row>
    <row r="452" spans="1:19" s="65" customFormat="1" ht="12">
      <c r="A452" s="64">
        <v>470</v>
      </c>
      <c r="B452" s="193">
        <v>470165184</v>
      </c>
      <c r="C452" s="194" t="s">
        <v>222</v>
      </c>
      <c r="D452" s="193">
        <v>165</v>
      </c>
      <c r="E452" s="194" t="s">
        <v>18</v>
      </c>
      <c r="F452" s="193">
        <v>184</v>
      </c>
      <c r="G452" s="194" t="s">
        <v>435</v>
      </c>
      <c r="I452" s="67">
        <f t="shared" si="48"/>
        <v>9983.854045965516</v>
      </c>
      <c r="J452" s="67">
        <f t="shared" si="49"/>
        <v>0</v>
      </c>
      <c r="K452" s="67">
        <f t="shared" si="50"/>
        <v>0</v>
      </c>
      <c r="M452" s="67">
        <f t="shared" si="51"/>
        <v>9407</v>
      </c>
      <c r="N452" s="67">
        <f t="shared" si="52"/>
        <v>0</v>
      </c>
      <c r="O452" s="67">
        <f t="shared" si="53"/>
        <v>0</v>
      </c>
      <c r="Q452" s="67">
        <f t="shared" si="54"/>
        <v>-576.85404596551598</v>
      </c>
      <c r="R452" s="144">
        <f t="shared" si="55"/>
        <v>1</v>
      </c>
      <c r="S452" s="205"/>
    </row>
    <row r="453" spans="1:19" s="65" customFormat="1" ht="12">
      <c r="A453" s="64">
        <v>470</v>
      </c>
      <c r="B453" s="193">
        <v>470165207</v>
      </c>
      <c r="C453" s="194" t="s">
        <v>222</v>
      </c>
      <c r="D453" s="193">
        <v>165</v>
      </c>
      <c r="E453" s="194" t="s">
        <v>18</v>
      </c>
      <c r="F453" s="193">
        <v>207</v>
      </c>
      <c r="G453" s="194" t="s">
        <v>26</v>
      </c>
      <c r="I453" s="67" t="str">
        <f t="shared" si="48"/>
        <v>--</v>
      </c>
      <c r="J453" s="67">
        <f t="shared" si="49"/>
        <v>0</v>
      </c>
      <c r="K453" s="67">
        <f t="shared" si="50"/>
        <v>0</v>
      </c>
      <c r="M453" s="67">
        <f t="shared" si="51"/>
        <v>11191.073589537058</v>
      </c>
      <c r="N453" s="67">
        <f t="shared" si="52"/>
        <v>0</v>
      </c>
      <c r="O453" s="67">
        <f t="shared" si="53"/>
        <v>0</v>
      </c>
      <c r="Q453" s="67" t="str">
        <f t="shared" si="54"/>
        <v>--</v>
      </c>
      <c r="R453" s="144">
        <f t="shared" si="55"/>
        <v>2</v>
      </c>
      <c r="S453" s="205"/>
    </row>
    <row r="454" spans="1:19" s="65" customFormat="1" ht="12">
      <c r="A454" s="64">
        <v>470</v>
      </c>
      <c r="B454" s="193">
        <v>470165217</v>
      </c>
      <c r="C454" s="194" t="s">
        <v>222</v>
      </c>
      <c r="D454" s="193">
        <v>165</v>
      </c>
      <c r="E454" s="194" t="s">
        <v>18</v>
      </c>
      <c r="F454" s="193">
        <v>217</v>
      </c>
      <c r="G454" s="194" t="s">
        <v>420</v>
      </c>
      <c r="I454" s="67">
        <f t="shared" si="48"/>
        <v>10717.785840565259</v>
      </c>
      <c r="J454" s="67">
        <f t="shared" si="49"/>
        <v>0</v>
      </c>
      <c r="K454" s="67">
        <f t="shared" si="50"/>
        <v>0</v>
      </c>
      <c r="M454" s="67">
        <f t="shared" si="51"/>
        <v>11094</v>
      </c>
      <c r="N454" s="67">
        <f t="shared" si="52"/>
        <v>0</v>
      </c>
      <c r="O454" s="67">
        <f t="shared" si="53"/>
        <v>0</v>
      </c>
      <c r="Q454" s="67">
        <f t="shared" si="54"/>
        <v>376.2141594347413</v>
      </c>
      <c r="R454" s="144">
        <f t="shared" si="55"/>
        <v>1</v>
      </c>
      <c r="S454" s="205"/>
    </row>
    <row r="455" spans="1:19" s="65" customFormat="1" ht="12">
      <c r="A455" s="64">
        <v>470</v>
      </c>
      <c r="B455" s="193">
        <v>470165229</v>
      </c>
      <c r="C455" s="194" t="s">
        <v>222</v>
      </c>
      <c r="D455" s="193">
        <v>165</v>
      </c>
      <c r="E455" s="194" t="s">
        <v>18</v>
      </c>
      <c r="F455" s="193">
        <v>229</v>
      </c>
      <c r="G455" s="194" t="s">
        <v>101</v>
      </c>
      <c r="I455" s="67">
        <f t="shared" si="48"/>
        <v>10456</v>
      </c>
      <c r="J455" s="67">
        <f t="shared" si="49"/>
        <v>0</v>
      </c>
      <c r="K455" s="67">
        <f t="shared" si="50"/>
        <v>0</v>
      </c>
      <c r="M455" s="67">
        <f t="shared" si="51"/>
        <v>10390</v>
      </c>
      <c r="N455" s="67">
        <f t="shared" si="52"/>
        <v>0</v>
      </c>
      <c r="O455" s="67">
        <f t="shared" si="53"/>
        <v>0</v>
      </c>
      <c r="Q455" s="67">
        <f t="shared" si="54"/>
        <v>-66</v>
      </c>
      <c r="R455" s="144">
        <f t="shared" si="55"/>
        <v>6</v>
      </c>
      <c r="S455" s="205"/>
    </row>
    <row r="456" spans="1:19" s="65" customFormat="1" ht="12">
      <c r="A456" s="64">
        <v>470</v>
      </c>
      <c r="B456" s="193">
        <v>470165248</v>
      </c>
      <c r="C456" s="194" t="s">
        <v>222</v>
      </c>
      <c r="D456" s="193">
        <v>165</v>
      </c>
      <c r="E456" s="194" t="s">
        <v>18</v>
      </c>
      <c r="F456" s="193">
        <v>248</v>
      </c>
      <c r="G456" s="194" t="s">
        <v>19</v>
      </c>
      <c r="I456" s="67">
        <f t="shared" si="48"/>
        <v>10444</v>
      </c>
      <c r="J456" s="67">
        <f t="shared" si="49"/>
        <v>0</v>
      </c>
      <c r="K456" s="67">
        <f t="shared" si="50"/>
        <v>4</v>
      </c>
      <c r="M456" s="67">
        <f t="shared" si="51"/>
        <v>10520</v>
      </c>
      <c r="N456" s="67">
        <f t="shared" si="52"/>
        <v>0</v>
      </c>
      <c r="O456" s="67">
        <f t="shared" si="53"/>
        <v>3</v>
      </c>
      <c r="Q456" s="67">
        <f t="shared" si="54"/>
        <v>76</v>
      </c>
      <c r="R456" s="144">
        <f t="shared" si="55"/>
        <v>20</v>
      </c>
      <c r="S456" s="205"/>
    </row>
    <row r="457" spans="1:19" s="65" customFormat="1" ht="12">
      <c r="A457" s="64">
        <v>470</v>
      </c>
      <c r="B457" s="193">
        <v>470165262</v>
      </c>
      <c r="C457" s="194" t="s">
        <v>222</v>
      </c>
      <c r="D457" s="193">
        <v>165</v>
      </c>
      <c r="E457" s="194" t="s">
        <v>18</v>
      </c>
      <c r="F457" s="193">
        <v>262</v>
      </c>
      <c r="G457" s="194" t="s">
        <v>20</v>
      </c>
      <c r="I457" s="67">
        <f t="shared" si="48"/>
        <v>10393</v>
      </c>
      <c r="J457" s="67">
        <f t="shared" si="49"/>
        <v>1</v>
      </c>
      <c r="K457" s="67">
        <f t="shared" si="50"/>
        <v>11</v>
      </c>
      <c r="M457" s="67">
        <f t="shared" si="51"/>
        <v>10958</v>
      </c>
      <c r="N457" s="67">
        <f t="shared" si="52"/>
        <v>0</v>
      </c>
      <c r="O457" s="67">
        <f t="shared" si="53"/>
        <v>16</v>
      </c>
      <c r="Q457" s="67">
        <f t="shared" si="54"/>
        <v>565</v>
      </c>
      <c r="R457" s="144">
        <f t="shared" si="55"/>
        <v>70</v>
      </c>
      <c r="S457" s="205"/>
    </row>
    <row r="458" spans="1:19" s="65" customFormat="1" ht="12">
      <c r="A458" s="64">
        <v>470</v>
      </c>
      <c r="B458" s="193">
        <v>470165274</v>
      </c>
      <c r="C458" s="194" t="s">
        <v>222</v>
      </c>
      <c r="D458" s="193">
        <v>165</v>
      </c>
      <c r="E458" s="194" t="s">
        <v>18</v>
      </c>
      <c r="F458" s="193">
        <v>274</v>
      </c>
      <c r="G458" s="194" t="s">
        <v>62</v>
      </c>
      <c r="I458" s="67">
        <f t="shared" ref="I458:I521" si="56">IFERROR(VLOOKUP($B458,rates20Q4,9,FALSE),"--")</f>
        <v>13084.368871016801</v>
      </c>
      <c r="J458" s="67">
        <f t="shared" ref="J458:J521" si="57">(IFERROR(VLOOKUP($B458,found20,15,FALSE),0)+
(IFERROR(VLOOKUP($B458,found20,16,FALSE),0)+
+(IFERROR(VLOOKUP($B458,found20,17,FALSE),0))))</f>
        <v>0</v>
      </c>
      <c r="K458" s="67">
        <f t="shared" ref="K458:K521" si="58">(IFERROR(VLOOKUP($B458,found20,18,FALSE),0))</f>
        <v>0</v>
      </c>
      <c r="M458" s="67">
        <f t="shared" ref="M458:M521" si="59">IFERROR(VLOOKUP($B458,rates21,8,FALSE),"--")</f>
        <v>11094</v>
      </c>
      <c r="N458" s="67">
        <f t="shared" ref="N458:N521" si="60">(IFERROR(VLOOKUP($B458,found21,12,FALSE),0)+
+(IFERROR(VLOOKUP($B458,found21,13,FALSE),0)
+(IFERROR(VLOOKUP($B458,found21,14,FALSE),0))))</f>
        <v>0</v>
      </c>
      <c r="O458" s="67">
        <f t="shared" ref="O458:O521" si="61">(IFERROR(VLOOKUP($B458,found21,15,FALSE),0))</f>
        <v>0</v>
      </c>
      <c r="Q458" s="67">
        <f t="shared" ref="Q458:Q521" si="62">IFERROR(M458-I458,"--")</f>
        <v>-1990.3688710168008</v>
      </c>
      <c r="R458" s="144">
        <f t="shared" ref="R458:R521" si="63">IFERROR(VLOOKUP(B458,rates21,7,FALSE),"--")</f>
        <v>2</v>
      </c>
      <c r="S458" s="205"/>
    </row>
    <row r="459" spans="1:19" s="65" customFormat="1" ht="12">
      <c r="A459" s="64">
        <v>470</v>
      </c>
      <c r="B459" s="193">
        <v>470165284</v>
      </c>
      <c r="C459" s="194" t="s">
        <v>222</v>
      </c>
      <c r="D459" s="193">
        <v>165</v>
      </c>
      <c r="E459" s="194" t="s">
        <v>18</v>
      </c>
      <c r="F459" s="193">
        <v>284</v>
      </c>
      <c r="G459" s="194" t="s">
        <v>146</v>
      </c>
      <c r="I459" s="67">
        <f t="shared" si="56"/>
        <v>9996</v>
      </c>
      <c r="J459" s="67">
        <f t="shared" si="57"/>
        <v>0</v>
      </c>
      <c r="K459" s="67">
        <f t="shared" si="58"/>
        <v>8</v>
      </c>
      <c r="M459" s="67">
        <f t="shared" si="59"/>
        <v>10310</v>
      </c>
      <c r="N459" s="67">
        <f t="shared" si="60"/>
        <v>2</v>
      </c>
      <c r="O459" s="67">
        <f t="shared" si="61"/>
        <v>11</v>
      </c>
      <c r="Q459" s="67">
        <f t="shared" si="62"/>
        <v>314</v>
      </c>
      <c r="R459" s="144">
        <f t="shared" si="63"/>
        <v>115</v>
      </c>
      <c r="S459" s="205"/>
    </row>
    <row r="460" spans="1:19" s="65" customFormat="1" ht="12">
      <c r="A460" s="64">
        <v>470</v>
      </c>
      <c r="B460" s="193">
        <v>470165305</v>
      </c>
      <c r="C460" s="194" t="s">
        <v>222</v>
      </c>
      <c r="D460" s="193">
        <v>165</v>
      </c>
      <c r="E460" s="194" t="s">
        <v>18</v>
      </c>
      <c r="F460" s="193">
        <v>305</v>
      </c>
      <c r="G460" s="194" t="s">
        <v>228</v>
      </c>
      <c r="I460" s="67">
        <f t="shared" si="56"/>
        <v>10106</v>
      </c>
      <c r="J460" s="67">
        <f t="shared" si="57"/>
        <v>1</v>
      </c>
      <c r="K460" s="67">
        <f t="shared" si="58"/>
        <v>8</v>
      </c>
      <c r="M460" s="67">
        <f t="shared" si="59"/>
        <v>9970</v>
      </c>
      <c r="N460" s="67">
        <f t="shared" si="60"/>
        <v>0</v>
      </c>
      <c r="O460" s="67">
        <f t="shared" si="61"/>
        <v>3</v>
      </c>
      <c r="Q460" s="67">
        <f t="shared" si="62"/>
        <v>-136</v>
      </c>
      <c r="R460" s="144">
        <f t="shared" si="63"/>
        <v>68</v>
      </c>
      <c r="S460" s="205"/>
    </row>
    <row r="461" spans="1:19" s="65" customFormat="1" ht="12">
      <c r="A461" s="64">
        <v>470</v>
      </c>
      <c r="B461" s="193">
        <v>470165342</v>
      </c>
      <c r="C461" s="194" t="s">
        <v>222</v>
      </c>
      <c r="D461" s="193">
        <v>165</v>
      </c>
      <c r="E461" s="194" t="s">
        <v>18</v>
      </c>
      <c r="F461" s="193">
        <v>342</v>
      </c>
      <c r="G461" s="194" t="s">
        <v>229</v>
      </c>
      <c r="I461" s="67">
        <f t="shared" si="56"/>
        <v>9687</v>
      </c>
      <c r="J461" s="67">
        <f t="shared" si="57"/>
        <v>0</v>
      </c>
      <c r="K461" s="67">
        <f t="shared" si="58"/>
        <v>0</v>
      </c>
      <c r="M461" s="67">
        <f t="shared" si="59"/>
        <v>9407</v>
      </c>
      <c r="N461" s="67">
        <f t="shared" si="60"/>
        <v>0</v>
      </c>
      <c r="O461" s="67">
        <f t="shared" si="61"/>
        <v>0</v>
      </c>
      <c r="Q461" s="67">
        <f t="shared" si="62"/>
        <v>-280</v>
      </c>
      <c r="R461" s="144">
        <f t="shared" si="63"/>
        <v>4</v>
      </c>
      <c r="S461" s="205"/>
    </row>
    <row r="462" spans="1:19" s="65" customFormat="1" ht="12">
      <c r="A462" s="64">
        <v>470</v>
      </c>
      <c r="B462" s="193">
        <v>470165344</v>
      </c>
      <c r="C462" s="194" t="s">
        <v>222</v>
      </c>
      <c r="D462" s="193">
        <v>165</v>
      </c>
      <c r="E462" s="194" t="s">
        <v>18</v>
      </c>
      <c r="F462" s="193">
        <v>344</v>
      </c>
      <c r="G462" s="194" t="s">
        <v>85</v>
      </c>
      <c r="I462" s="67">
        <f t="shared" si="56"/>
        <v>9392</v>
      </c>
      <c r="J462" s="67">
        <f t="shared" si="57"/>
        <v>0</v>
      </c>
      <c r="K462" s="67">
        <f t="shared" si="58"/>
        <v>0</v>
      </c>
      <c r="M462" s="67">
        <f t="shared" si="59"/>
        <v>10650.101930232659</v>
      </c>
      <c r="N462" s="67">
        <f t="shared" si="60"/>
        <v>0</v>
      </c>
      <c r="O462" s="67">
        <f t="shared" si="61"/>
        <v>0</v>
      </c>
      <c r="Q462" s="67">
        <f t="shared" si="62"/>
        <v>1258.1019302326586</v>
      </c>
      <c r="R462" s="144">
        <f t="shared" si="63"/>
        <v>3</v>
      </c>
      <c r="S462" s="205"/>
    </row>
    <row r="463" spans="1:19" s="65" customFormat="1" ht="12">
      <c r="A463" s="64">
        <v>470</v>
      </c>
      <c r="B463" s="193">
        <v>470165347</v>
      </c>
      <c r="C463" s="194" t="s">
        <v>222</v>
      </c>
      <c r="D463" s="193">
        <v>165</v>
      </c>
      <c r="E463" s="194" t="s">
        <v>18</v>
      </c>
      <c r="F463" s="193">
        <v>347</v>
      </c>
      <c r="G463" s="194" t="s">
        <v>86</v>
      </c>
      <c r="I463" s="67">
        <f t="shared" si="56"/>
        <v>12499</v>
      </c>
      <c r="J463" s="67">
        <f t="shared" si="57"/>
        <v>0</v>
      </c>
      <c r="K463" s="67">
        <f t="shared" si="58"/>
        <v>1</v>
      </c>
      <c r="M463" s="67">
        <f t="shared" si="59"/>
        <v>10127</v>
      </c>
      <c r="N463" s="67">
        <f t="shared" si="60"/>
        <v>1</v>
      </c>
      <c r="O463" s="67">
        <f t="shared" si="61"/>
        <v>0</v>
      </c>
      <c r="Q463" s="67">
        <f t="shared" si="62"/>
        <v>-2372</v>
      </c>
      <c r="R463" s="144">
        <f t="shared" si="63"/>
        <v>4</v>
      </c>
      <c r="S463" s="205"/>
    </row>
    <row r="464" spans="1:19" s="65" customFormat="1" ht="12">
      <c r="A464" s="64">
        <v>470</v>
      </c>
      <c r="B464" s="193">
        <v>470165705</v>
      </c>
      <c r="C464" s="194" t="s">
        <v>222</v>
      </c>
      <c r="D464" s="193">
        <v>165</v>
      </c>
      <c r="E464" s="194" t="s">
        <v>18</v>
      </c>
      <c r="F464" s="193">
        <v>705</v>
      </c>
      <c r="G464" s="194" t="s">
        <v>350</v>
      </c>
      <c r="I464" s="67">
        <f t="shared" si="56"/>
        <v>10816.359870774884</v>
      </c>
      <c r="J464" s="67">
        <f t="shared" si="57"/>
        <v>0</v>
      </c>
      <c r="K464" s="67">
        <f t="shared" si="58"/>
        <v>0</v>
      </c>
      <c r="M464" s="67">
        <f t="shared" si="59"/>
        <v>11094</v>
      </c>
      <c r="N464" s="67">
        <f t="shared" si="60"/>
        <v>0</v>
      </c>
      <c r="O464" s="67">
        <f t="shared" si="61"/>
        <v>0</v>
      </c>
      <c r="Q464" s="67">
        <f t="shared" si="62"/>
        <v>277.64012922511574</v>
      </c>
      <c r="R464" s="144">
        <f t="shared" si="63"/>
        <v>2</v>
      </c>
      <c r="S464" s="205"/>
    </row>
    <row r="465" spans="1:19" s="65" customFormat="1" ht="12">
      <c r="A465" s="64">
        <v>474</v>
      </c>
      <c r="B465" s="193">
        <v>474097057</v>
      </c>
      <c r="C465" s="194" t="s">
        <v>230</v>
      </c>
      <c r="D465" s="193">
        <v>97</v>
      </c>
      <c r="E465" s="194" t="s">
        <v>231</v>
      </c>
      <c r="F465" s="193">
        <v>57</v>
      </c>
      <c r="G465" s="194" t="s">
        <v>14</v>
      </c>
      <c r="I465" s="67">
        <f t="shared" si="56"/>
        <v>15145</v>
      </c>
      <c r="J465" s="67">
        <f t="shared" si="57"/>
        <v>0</v>
      </c>
      <c r="K465" s="67">
        <f t="shared" si="58"/>
        <v>1</v>
      </c>
      <c r="M465" s="67">
        <f t="shared" si="59"/>
        <v>15446</v>
      </c>
      <c r="N465" s="67">
        <f t="shared" si="60"/>
        <v>0</v>
      </c>
      <c r="O465" s="67">
        <f t="shared" si="61"/>
        <v>1</v>
      </c>
      <c r="Q465" s="67">
        <f t="shared" si="62"/>
        <v>301</v>
      </c>
      <c r="R465" s="144">
        <f t="shared" si="63"/>
        <v>2</v>
      </c>
      <c r="S465" s="205"/>
    </row>
    <row r="466" spans="1:19" s="65" customFormat="1" ht="12">
      <c r="A466" s="64">
        <v>474</v>
      </c>
      <c r="B466" s="193">
        <v>474097064</v>
      </c>
      <c r="C466" s="194" t="s">
        <v>230</v>
      </c>
      <c r="D466" s="193">
        <v>97</v>
      </c>
      <c r="E466" s="194" t="s">
        <v>231</v>
      </c>
      <c r="F466" s="193">
        <v>64</v>
      </c>
      <c r="G466" s="194" t="s">
        <v>107</v>
      </c>
      <c r="I466" s="67">
        <f t="shared" si="56"/>
        <v>11912.03669415659</v>
      </c>
      <c r="J466" s="67">
        <f t="shared" si="57"/>
        <v>0</v>
      </c>
      <c r="K466" s="67">
        <f t="shared" si="58"/>
        <v>0</v>
      </c>
      <c r="M466" s="67">
        <f t="shared" si="59"/>
        <v>8960</v>
      </c>
      <c r="N466" s="67">
        <f t="shared" si="60"/>
        <v>0</v>
      </c>
      <c r="O466" s="67">
        <f t="shared" si="61"/>
        <v>0</v>
      </c>
      <c r="Q466" s="67">
        <f t="shared" si="62"/>
        <v>-2952.0366941565899</v>
      </c>
      <c r="R466" s="144">
        <f t="shared" si="63"/>
        <v>2</v>
      </c>
      <c r="S466" s="205"/>
    </row>
    <row r="467" spans="1:19" s="65" customFormat="1" ht="12">
      <c r="A467" s="64">
        <v>474</v>
      </c>
      <c r="B467" s="193">
        <v>474097097</v>
      </c>
      <c r="C467" s="194" t="s">
        <v>230</v>
      </c>
      <c r="D467" s="193">
        <v>97</v>
      </c>
      <c r="E467" s="194" t="s">
        <v>231</v>
      </c>
      <c r="F467" s="193">
        <v>97</v>
      </c>
      <c r="G467" s="194" t="s">
        <v>231</v>
      </c>
      <c r="I467" s="67">
        <f t="shared" si="56"/>
        <v>12361</v>
      </c>
      <c r="J467" s="67">
        <f t="shared" si="57"/>
        <v>5</v>
      </c>
      <c r="K467" s="67">
        <f t="shared" si="58"/>
        <v>116</v>
      </c>
      <c r="M467" s="67">
        <f t="shared" si="59"/>
        <v>12373</v>
      </c>
      <c r="N467" s="67">
        <f t="shared" si="60"/>
        <v>4</v>
      </c>
      <c r="O467" s="67">
        <f t="shared" si="61"/>
        <v>101</v>
      </c>
      <c r="Q467" s="67">
        <f t="shared" si="62"/>
        <v>12</v>
      </c>
      <c r="R467" s="144">
        <f t="shared" si="63"/>
        <v>231</v>
      </c>
      <c r="S467" s="205"/>
    </row>
    <row r="468" spans="1:19" s="65" customFormat="1" ht="12">
      <c r="A468" s="64">
        <v>474</v>
      </c>
      <c r="B468" s="193">
        <v>474097103</v>
      </c>
      <c r="C468" s="194" t="s">
        <v>230</v>
      </c>
      <c r="D468" s="193">
        <v>97</v>
      </c>
      <c r="E468" s="194" t="s">
        <v>231</v>
      </c>
      <c r="F468" s="193">
        <v>103</v>
      </c>
      <c r="G468" s="194" t="s">
        <v>232</v>
      </c>
      <c r="I468" s="67">
        <f t="shared" si="56"/>
        <v>12504</v>
      </c>
      <c r="J468" s="67">
        <f t="shared" si="57"/>
        <v>0</v>
      </c>
      <c r="K468" s="67">
        <f t="shared" si="58"/>
        <v>12</v>
      </c>
      <c r="M468" s="67">
        <f t="shared" si="59"/>
        <v>13924</v>
      </c>
      <c r="N468" s="67">
        <f t="shared" si="60"/>
        <v>0</v>
      </c>
      <c r="O468" s="67">
        <f t="shared" si="61"/>
        <v>16</v>
      </c>
      <c r="Q468" s="67">
        <f t="shared" si="62"/>
        <v>1420</v>
      </c>
      <c r="R468" s="144">
        <f t="shared" si="63"/>
        <v>25</v>
      </c>
      <c r="S468" s="205"/>
    </row>
    <row r="469" spans="1:19" s="65" customFormat="1" ht="12">
      <c r="A469" s="64">
        <v>474</v>
      </c>
      <c r="B469" s="193">
        <v>474097153</v>
      </c>
      <c r="C469" s="194" t="s">
        <v>230</v>
      </c>
      <c r="D469" s="193">
        <v>97</v>
      </c>
      <c r="E469" s="194" t="s">
        <v>231</v>
      </c>
      <c r="F469" s="193">
        <v>153</v>
      </c>
      <c r="G469" s="194" t="s">
        <v>112</v>
      </c>
      <c r="I469" s="67">
        <f t="shared" si="56"/>
        <v>11179</v>
      </c>
      <c r="J469" s="67">
        <f t="shared" si="57"/>
        <v>0</v>
      </c>
      <c r="K469" s="67">
        <f t="shared" si="58"/>
        <v>10</v>
      </c>
      <c r="M469" s="67">
        <f t="shared" si="59"/>
        <v>11569</v>
      </c>
      <c r="N469" s="67">
        <f t="shared" si="60"/>
        <v>0</v>
      </c>
      <c r="O469" s="67">
        <f t="shared" si="61"/>
        <v>11</v>
      </c>
      <c r="Q469" s="67">
        <f t="shared" si="62"/>
        <v>390</v>
      </c>
      <c r="R469" s="144">
        <f t="shared" si="63"/>
        <v>40</v>
      </c>
      <c r="S469" s="205"/>
    </row>
    <row r="470" spans="1:19" s="65" customFormat="1" ht="12">
      <c r="A470" s="64">
        <v>474</v>
      </c>
      <c r="B470" s="193">
        <v>474097162</v>
      </c>
      <c r="C470" s="194" t="s">
        <v>230</v>
      </c>
      <c r="D470" s="193">
        <v>97</v>
      </c>
      <c r="E470" s="194" t="s">
        <v>231</v>
      </c>
      <c r="F470" s="193">
        <v>162</v>
      </c>
      <c r="G470" s="194" t="s">
        <v>233</v>
      </c>
      <c r="I470" s="67">
        <f t="shared" si="56"/>
        <v>10359</v>
      </c>
      <c r="J470" s="67">
        <f t="shared" si="57"/>
        <v>0</v>
      </c>
      <c r="K470" s="67">
        <f t="shared" si="58"/>
        <v>2</v>
      </c>
      <c r="M470" s="67">
        <f t="shared" si="59"/>
        <v>10402</v>
      </c>
      <c r="N470" s="67">
        <f t="shared" si="60"/>
        <v>0</v>
      </c>
      <c r="O470" s="67">
        <f t="shared" si="61"/>
        <v>2</v>
      </c>
      <c r="Q470" s="67">
        <f t="shared" si="62"/>
        <v>43</v>
      </c>
      <c r="R470" s="144">
        <f t="shared" si="63"/>
        <v>12</v>
      </c>
      <c r="S470" s="205"/>
    </row>
    <row r="471" spans="1:19" s="65" customFormat="1" ht="12">
      <c r="A471" s="64">
        <v>474</v>
      </c>
      <c r="B471" s="193">
        <v>474097322</v>
      </c>
      <c r="C471" s="194" t="s">
        <v>230</v>
      </c>
      <c r="D471" s="193">
        <v>97</v>
      </c>
      <c r="E471" s="194" t="s">
        <v>231</v>
      </c>
      <c r="F471" s="193">
        <v>322</v>
      </c>
      <c r="G471" s="194" t="s">
        <v>119</v>
      </c>
      <c r="I471" s="67">
        <f t="shared" si="56"/>
        <v>11150.054424775108</v>
      </c>
      <c r="J471" s="67">
        <f t="shared" si="57"/>
        <v>0</v>
      </c>
      <c r="K471" s="67">
        <f t="shared" si="58"/>
        <v>0</v>
      </c>
      <c r="M471" s="67">
        <f t="shared" si="59"/>
        <v>10766</v>
      </c>
      <c r="N471" s="67">
        <f t="shared" si="60"/>
        <v>0</v>
      </c>
      <c r="O471" s="67">
        <f t="shared" si="61"/>
        <v>0</v>
      </c>
      <c r="Q471" s="67">
        <f t="shared" si="62"/>
        <v>-384.05442477510769</v>
      </c>
      <c r="R471" s="144">
        <f t="shared" si="63"/>
        <v>2</v>
      </c>
      <c r="S471" s="205"/>
    </row>
    <row r="472" spans="1:19" s="65" customFormat="1" ht="12">
      <c r="A472" s="64">
        <v>474</v>
      </c>
      <c r="B472" s="193">
        <v>474097343</v>
      </c>
      <c r="C472" s="194" t="s">
        <v>230</v>
      </c>
      <c r="D472" s="193">
        <v>97</v>
      </c>
      <c r="E472" s="194" t="s">
        <v>231</v>
      </c>
      <c r="F472" s="193">
        <v>343</v>
      </c>
      <c r="G472" s="194" t="s">
        <v>234</v>
      </c>
      <c r="I472" s="67">
        <f t="shared" si="56"/>
        <v>11278</v>
      </c>
      <c r="J472" s="67">
        <f t="shared" si="57"/>
        <v>0</v>
      </c>
      <c r="K472" s="67">
        <f t="shared" si="58"/>
        <v>10</v>
      </c>
      <c r="M472" s="67">
        <f t="shared" si="59"/>
        <v>10696</v>
      </c>
      <c r="N472" s="67">
        <f t="shared" si="60"/>
        <v>0</v>
      </c>
      <c r="O472" s="67">
        <f t="shared" si="61"/>
        <v>4</v>
      </c>
      <c r="Q472" s="67">
        <f t="shared" si="62"/>
        <v>-582</v>
      </c>
      <c r="R472" s="144">
        <f t="shared" si="63"/>
        <v>23</v>
      </c>
      <c r="S472" s="205"/>
    </row>
    <row r="473" spans="1:19" s="65" customFormat="1" ht="12">
      <c r="A473" s="64">
        <v>474</v>
      </c>
      <c r="B473" s="193">
        <v>474097610</v>
      </c>
      <c r="C473" s="194" t="s">
        <v>230</v>
      </c>
      <c r="D473" s="193">
        <v>97</v>
      </c>
      <c r="E473" s="194" t="s">
        <v>231</v>
      </c>
      <c r="F473" s="193">
        <v>610</v>
      </c>
      <c r="G473" s="194" t="s">
        <v>235</v>
      </c>
      <c r="I473" s="67">
        <f t="shared" si="56"/>
        <v>9966</v>
      </c>
      <c r="J473" s="67">
        <f t="shared" si="57"/>
        <v>0</v>
      </c>
      <c r="K473" s="67">
        <f t="shared" si="58"/>
        <v>0</v>
      </c>
      <c r="M473" s="67">
        <f t="shared" si="59"/>
        <v>11446</v>
      </c>
      <c r="N473" s="67">
        <f t="shared" si="60"/>
        <v>0</v>
      </c>
      <c r="O473" s="67">
        <f t="shared" si="61"/>
        <v>4</v>
      </c>
      <c r="Q473" s="67">
        <f t="shared" si="62"/>
        <v>1480</v>
      </c>
      <c r="R473" s="144">
        <f t="shared" si="63"/>
        <v>11</v>
      </c>
      <c r="S473" s="205"/>
    </row>
    <row r="474" spans="1:19" s="65" customFormat="1" ht="12">
      <c r="A474" s="64">
        <v>474</v>
      </c>
      <c r="B474" s="193">
        <v>474097615</v>
      </c>
      <c r="C474" s="194" t="s">
        <v>230</v>
      </c>
      <c r="D474" s="193">
        <v>97</v>
      </c>
      <c r="E474" s="194" t="s">
        <v>231</v>
      </c>
      <c r="F474" s="193">
        <v>615</v>
      </c>
      <c r="G474" s="194" t="s">
        <v>236</v>
      </c>
      <c r="I474" s="67">
        <f t="shared" si="56"/>
        <v>8785</v>
      </c>
      <c r="J474" s="67">
        <f t="shared" si="57"/>
        <v>0</v>
      </c>
      <c r="K474" s="67">
        <f t="shared" si="58"/>
        <v>0</v>
      </c>
      <c r="M474" s="67">
        <f t="shared" si="59"/>
        <v>9562</v>
      </c>
      <c r="N474" s="67">
        <f t="shared" si="60"/>
        <v>0</v>
      </c>
      <c r="O474" s="67">
        <f t="shared" si="61"/>
        <v>0</v>
      </c>
      <c r="Q474" s="67">
        <f t="shared" si="62"/>
        <v>777</v>
      </c>
      <c r="R474" s="144">
        <f t="shared" si="63"/>
        <v>3</v>
      </c>
      <c r="S474" s="205"/>
    </row>
    <row r="475" spans="1:19" s="65" customFormat="1" ht="12">
      <c r="A475" s="64">
        <v>474</v>
      </c>
      <c r="B475" s="193">
        <v>474097616</v>
      </c>
      <c r="C475" s="194" t="s">
        <v>230</v>
      </c>
      <c r="D475" s="193">
        <v>97</v>
      </c>
      <c r="E475" s="194" t="s">
        <v>231</v>
      </c>
      <c r="F475" s="193">
        <v>616</v>
      </c>
      <c r="G475" s="194" t="s">
        <v>87</v>
      </c>
      <c r="I475" s="67">
        <f t="shared" si="56"/>
        <v>10556</v>
      </c>
      <c r="J475" s="67">
        <f t="shared" si="57"/>
        <v>0</v>
      </c>
      <c r="K475" s="67">
        <f t="shared" si="58"/>
        <v>0</v>
      </c>
      <c r="M475" s="67">
        <f t="shared" si="59"/>
        <v>9863</v>
      </c>
      <c r="N475" s="67">
        <f t="shared" si="60"/>
        <v>0</v>
      </c>
      <c r="O475" s="67">
        <f t="shared" si="61"/>
        <v>0</v>
      </c>
      <c r="Q475" s="67">
        <f t="shared" si="62"/>
        <v>-693</v>
      </c>
      <c r="R475" s="144">
        <f t="shared" si="63"/>
        <v>3</v>
      </c>
      <c r="S475" s="205"/>
    </row>
    <row r="476" spans="1:19" s="65" customFormat="1" ht="12">
      <c r="A476" s="64">
        <v>474</v>
      </c>
      <c r="B476" s="193">
        <v>474097673</v>
      </c>
      <c r="C476" s="194" t="s">
        <v>230</v>
      </c>
      <c r="D476" s="193">
        <v>97</v>
      </c>
      <c r="E476" s="194" t="s">
        <v>231</v>
      </c>
      <c r="F476" s="193">
        <v>673</v>
      </c>
      <c r="G476" s="194" t="s">
        <v>143</v>
      </c>
      <c r="I476" s="67" t="str">
        <f t="shared" si="56"/>
        <v>--</v>
      </c>
      <c r="J476" s="67">
        <f t="shared" si="57"/>
        <v>0</v>
      </c>
      <c r="K476" s="67">
        <f t="shared" si="58"/>
        <v>0</v>
      </c>
      <c r="M476" s="67">
        <f t="shared" si="59"/>
        <v>10373.290496331463</v>
      </c>
      <c r="N476" s="67">
        <f t="shared" si="60"/>
        <v>0</v>
      </c>
      <c r="O476" s="67">
        <f t="shared" si="61"/>
        <v>0</v>
      </c>
      <c r="Q476" s="67" t="str">
        <f t="shared" si="62"/>
        <v>--</v>
      </c>
      <c r="R476" s="144">
        <f t="shared" si="63"/>
        <v>3</v>
      </c>
      <c r="S476" s="205"/>
    </row>
    <row r="477" spans="1:19" s="65" customFormat="1" ht="12">
      <c r="A477" s="64">
        <v>474</v>
      </c>
      <c r="B477" s="193">
        <v>474097720</v>
      </c>
      <c r="C477" s="194" t="s">
        <v>230</v>
      </c>
      <c r="D477" s="193">
        <v>97</v>
      </c>
      <c r="E477" s="194" t="s">
        <v>231</v>
      </c>
      <c r="F477" s="193">
        <v>720</v>
      </c>
      <c r="G477" s="194" t="s">
        <v>237</v>
      </c>
      <c r="I477" s="67">
        <f t="shared" si="56"/>
        <v>11317</v>
      </c>
      <c r="J477" s="67">
        <f t="shared" si="57"/>
        <v>0</v>
      </c>
      <c r="K477" s="67">
        <f t="shared" si="58"/>
        <v>3</v>
      </c>
      <c r="M477" s="67">
        <f t="shared" si="59"/>
        <v>11867</v>
      </c>
      <c r="N477" s="67">
        <f t="shared" si="60"/>
        <v>0</v>
      </c>
      <c r="O477" s="67">
        <f t="shared" si="61"/>
        <v>3</v>
      </c>
      <c r="Q477" s="67">
        <f t="shared" si="62"/>
        <v>550</v>
      </c>
      <c r="R477" s="144">
        <f t="shared" si="63"/>
        <v>7</v>
      </c>
      <c r="S477" s="205"/>
    </row>
    <row r="478" spans="1:19" s="65" customFormat="1" ht="12">
      <c r="A478" s="64">
        <v>474</v>
      </c>
      <c r="B478" s="193">
        <v>474097725</v>
      </c>
      <c r="C478" s="194" t="s">
        <v>230</v>
      </c>
      <c r="D478" s="193">
        <v>97</v>
      </c>
      <c r="E478" s="194" t="s">
        <v>231</v>
      </c>
      <c r="F478" s="193">
        <v>725</v>
      </c>
      <c r="G478" s="194" t="s">
        <v>123</v>
      </c>
      <c r="I478" s="67" t="str">
        <f t="shared" si="56"/>
        <v>--</v>
      </c>
      <c r="J478" s="67">
        <f t="shared" si="57"/>
        <v>0</v>
      </c>
      <c r="K478" s="67">
        <f t="shared" si="58"/>
        <v>0</v>
      </c>
      <c r="M478" s="67">
        <f t="shared" si="59"/>
        <v>10786.613150755757</v>
      </c>
      <c r="N478" s="67">
        <f t="shared" si="60"/>
        <v>0</v>
      </c>
      <c r="O478" s="67">
        <f t="shared" si="61"/>
        <v>0</v>
      </c>
      <c r="Q478" s="67" t="str">
        <f t="shared" si="62"/>
        <v>--</v>
      </c>
      <c r="R478" s="144">
        <f t="shared" si="63"/>
        <v>1</v>
      </c>
      <c r="S478" s="205"/>
    </row>
    <row r="479" spans="1:19" s="65" customFormat="1" ht="12">
      <c r="A479" s="64">
        <v>474</v>
      </c>
      <c r="B479" s="193">
        <v>474097735</v>
      </c>
      <c r="C479" s="194" t="s">
        <v>230</v>
      </c>
      <c r="D479" s="193">
        <v>97</v>
      </c>
      <c r="E479" s="194" t="s">
        <v>231</v>
      </c>
      <c r="F479" s="193">
        <v>735</v>
      </c>
      <c r="G479" s="194" t="s">
        <v>125</v>
      </c>
      <c r="I479" s="67">
        <f t="shared" si="56"/>
        <v>10287</v>
      </c>
      <c r="J479" s="67">
        <f t="shared" si="57"/>
        <v>0</v>
      </c>
      <c r="K479" s="67">
        <f t="shared" si="58"/>
        <v>1</v>
      </c>
      <c r="M479" s="67">
        <f t="shared" si="59"/>
        <v>11970</v>
      </c>
      <c r="N479" s="67">
        <f t="shared" si="60"/>
        <v>0</v>
      </c>
      <c r="O479" s="67">
        <f t="shared" si="61"/>
        <v>7</v>
      </c>
      <c r="Q479" s="67">
        <f t="shared" si="62"/>
        <v>1683</v>
      </c>
      <c r="R479" s="144">
        <f t="shared" si="63"/>
        <v>13</v>
      </c>
      <c r="S479" s="205"/>
    </row>
    <row r="480" spans="1:19" s="65" customFormat="1" ht="12">
      <c r="A480" s="64">
        <v>474</v>
      </c>
      <c r="B480" s="193">
        <v>474097753</v>
      </c>
      <c r="C480" s="194" t="s">
        <v>230</v>
      </c>
      <c r="D480" s="193">
        <v>97</v>
      </c>
      <c r="E480" s="194" t="s">
        <v>231</v>
      </c>
      <c r="F480" s="193">
        <v>753</v>
      </c>
      <c r="G480" s="194" t="s">
        <v>238</v>
      </c>
      <c r="I480" s="67">
        <f t="shared" si="56"/>
        <v>10192</v>
      </c>
      <c r="J480" s="67">
        <f t="shared" si="57"/>
        <v>0</v>
      </c>
      <c r="K480" s="67">
        <f t="shared" si="58"/>
        <v>1</v>
      </c>
      <c r="M480" s="67">
        <f t="shared" si="59"/>
        <v>10164</v>
      </c>
      <c r="N480" s="67">
        <f t="shared" si="60"/>
        <v>0</v>
      </c>
      <c r="O480" s="67">
        <f t="shared" si="61"/>
        <v>0</v>
      </c>
      <c r="Q480" s="67">
        <f t="shared" si="62"/>
        <v>-28</v>
      </c>
      <c r="R480" s="144">
        <f t="shared" si="63"/>
        <v>8</v>
      </c>
      <c r="S480" s="205"/>
    </row>
    <row r="481" spans="1:19" s="65" customFormat="1" ht="12">
      <c r="A481" s="64">
        <v>474</v>
      </c>
      <c r="B481" s="193">
        <v>474097755</v>
      </c>
      <c r="C481" s="194" t="s">
        <v>230</v>
      </c>
      <c r="D481" s="193">
        <v>97</v>
      </c>
      <c r="E481" s="194" t="s">
        <v>231</v>
      </c>
      <c r="F481" s="193">
        <v>755</v>
      </c>
      <c r="G481" s="194" t="s">
        <v>43</v>
      </c>
      <c r="I481" s="67">
        <f t="shared" si="56"/>
        <v>12825.378226559917</v>
      </c>
      <c r="J481" s="67">
        <f t="shared" si="57"/>
        <v>0</v>
      </c>
      <c r="K481" s="67">
        <f t="shared" si="58"/>
        <v>0</v>
      </c>
      <c r="M481" s="67">
        <f t="shared" si="59"/>
        <v>15345</v>
      </c>
      <c r="N481" s="67">
        <f t="shared" si="60"/>
        <v>0</v>
      </c>
      <c r="O481" s="67">
        <f t="shared" si="61"/>
        <v>1</v>
      </c>
      <c r="Q481" s="67">
        <f t="shared" si="62"/>
        <v>2519.6217734400834</v>
      </c>
      <c r="R481" s="144">
        <f t="shared" si="63"/>
        <v>1</v>
      </c>
      <c r="S481" s="205"/>
    </row>
    <row r="482" spans="1:19" s="65" customFormat="1" ht="12">
      <c r="A482" s="64">
        <v>474</v>
      </c>
      <c r="B482" s="193">
        <v>474097775</v>
      </c>
      <c r="C482" s="194" t="s">
        <v>230</v>
      </c>
      <c r="D482" s="193">
        <v>97</v>
      </c>
      <c r="E482" s="194" t="s">
        <v>231</v>
      </c>
      <c r="F482" s="193">
        <v>775</v>
      </c>
      <c r="G482" s="194" t="s">
        <v>126</v>
      </c>
      <c r="I482" s="67">
        <f t="shared" si="56"/>
        <v>11093</v>
      </c>
      <c r="J482" s="67">
        <f t="shared" si="57"/>
        <v>0</v>
      </c>
      <c r="K482" s="67">
        <f t="shared" si="58"/>
        <v>1</v>
      </c>
      <c r="M482" s="67">
        <f t="shared" si="59"/>
        <v>11820</v>
      </c>
      <c r="N482" s="67">
        <f t="shared" si="60"/>
        <v>0</v>
      </c>
      <c r="O482" s="67">
        <f t="shared" si="61"/>
        <v>2</v>
      </c>
      <c r="Q482" s="67">
        <f t="shared" si="62"/>
        <v>727</v>
      </c>
      <c r="R482" s="144">
        <f t="shared" si="63"/>
        <v>4</v>
      </c>
      <c r="S482" s="205"/>
    </row>
    <row r="483" spans="1:19" s="65" customFormat="1" ht="12">
      <c r="A483" s="64">
        <v>478</v>
      </c>
      <c r="B483" s="193">
        <v>478352064</v>
      </c>
      <c r="C483" s="194" t="s">
        <v>240</v>
      </c>
      <c r="D483" s="193">
        <v>352</v>
      </c>
      <c r="E483" s="194" t="s">
        <v>241</v>
      </c>
      <c r="F483" s="193">
        <v>64</v>
      </c>
      <c r="G483" s="194" t="s">
        <v>107</v>
      </c>
      <c r="I483" s="67">
        <f t="shared" si="56"/>
        <v>9976</v>
      </c>
      <c r="J483" s="67">
        <f t="shared" si="57"/>
        <v>0</v>
      </c>
      <c r="K483" s="67">
        <f t="shared" si="58"/>
        <v>0</v>
      </c>
      <c r="M483" s="67">
        <f t="shared" si="59"/>
        <v>10766</v>
      </c>
      <c r="N483" s="67">
        <f t="shared" si="60"/>
        <v>0</v>
      </c>
      <c r="O483" s="67">
        <f t="shared" si="61"/>
        <v>0</v>
      </c>
      <c r="Q483" s="67">
        <f t="shared" si="62"/>
        <v>790</v>
      </c>
      <c r="R483" s="144">
        <f t="shared" si="63"/>
        <v>2</v>
      </c>
      <c r="S483" s="205"/>
    </row>
    <row r="484" spans="1:19" s="65" customFormat="1" ht="12">
      <c r="A484" s="64">
        <v>478</v>
      </c>
      <c r="B484" s="193">
        <v>478352067</v>
      </c>
      <c r="C484" s="194" t="s">
        <v>240</v>
      </c>
      <c r="D484" s="193">
        <v>352</v>
      </c>
      <c r="E484" s="194" t="s">
        <v>241</v>
      </c>
      <c r="F484" s="193">
        <v>67</v>
      </c>
      <c r="G484" s="194" t="s">
        <v>242</v>
      </c>
      <c r="I484" s="67">
        <f t="shared" si="56"/>
        <v>8795</v>
      </c>
      <c r="J484" s="67">
        <f t="shared" si="57"/>
        <v>0</v>
      </c>
      <c r="K484" s="67">
        <f t="shared" si="58"/>
        <v>0</v>
      </c>
      <c r="M484" s="67">
        <f t="shared" si="59"/>
        <v>8960</v>
      </c>
      <c r="N484" s="67">
        <f t="shared" si="60"/>
        <v>0</v>
      </c>
      <c r="O484" s="67">
        <f t="shared" si="61"/>
        <v>0</v>
      </c>
      <c r="Q484" s="67">
        <f t="shared" si="62"/>
        <v>165</v>
      </c>
      <c r="R484" s="144">
        <f t="shared" si="63"/>
        <v>1</v>
      </c>
      <c r="S484" s="205"/>
    </row>
    <row r="485" spans="1:19" s="65" customFormat="1" ht="12">
      <c r="A485" s="64">
        <v>478</v>
      </c>
      <c r="B485" s="193">
        <v>478352097</v>
      </c>
      <c r="C485" s="194" t="s">
        <v>240</v>
      </c>
      <c r="D485" s="193">
        <v>352</v>
      </c>
      <c r="E485" s="194" t="s">
        <v>241</v>
      </c>
      <c r="F485" s="193">
        <v>97</v>
      </c>
      <c r="G485" s="194" t="s">
        <v>231</v>
      </c>
      <c r="I485" s="67">
        <f t="shared" si="56"/>
        <v>12449</v>
      </c>
      <c r="J485" s="67">
        <f t="shared" si="57"/>
        <v>0</v>
      </c>
      <c r="K485" s="67">
        <f t="shared" si="58"/>
        <v>2</v>
      </c>
      <c r="M485" s="67">
        <f t="shared" si="59"/>
        <v>12683</v>
      </c>
      <c r="N485" s="67">
        <f t="shared" si="60"/>
        <v>0</v>
      </c>
      <c r="O485" s="67">
        <f t="shared" si="61"/>
        <v>4</v>
      </c>
      <c r="Q485" s="67">
        <f t="shared" si="62"/>
        <v>234</v>
      </c>
      <c r="R485" s="144">
        <f t="shared" si="63"/>
        <v>8</v>
      </c>
      <c r="S485" s="205"/>
    </row>
    <row r="486" spans="1:19" s="65" customFormat="1" ht="12">
      <c r="A486" s="64">
        <v>478</v>
      </c>
      <c r="B486" s="193">
        <v>478352103</v>
      </c>
      <c r="C486" s="194" t="s">
        <v>240</v>
      </c>
      <c r="D486" s="193">
        <v>352</v>
      </c>
      <c r="E486" s="194" t="s">
        <v>241</v>
      </c>
      <c r="F486" s="193">
        <v>103</v>
      </c>
      <c r="G486" s="194" t="s">
        <v>232</v>
      </c>
      <c r="I486" s="67">
        <f t="shared" si="56"/>
        <v>12311.715309719371</v>
      </c>
      <c r="J486" s="67">
        <f t="shared" si="57"/>
        <v>0</v>
      </c>
      <c r="K486" s="67">
        <f t="shared" si="58"/>
        <v>0</v>
      </c>
      <c r="M486" s="67">
        <f t="shared" si="59"/>
        <v>10766</v>
      </c>
      <c r="N486" s="67">
        <f t="shared" si="60"/>
        <v>0</v>
      </c>
      <c r="O486" s="67">
        <f t="shared" si="61"/>
        <v>0</v>
      </c>
      <c r="Q486" s="67">
        <f t="shared" si="62"/>
        <v>-1545.7153097193714</v>
      </c>
      <c r="R486" s="144">
        <f t="shared" si="63"/>
        <v>1</v>
      </c>
      <c r="S486" s="205"/>
    </row>
    <row r="487" spans="1:19" s="65" customFormat="1" ht="12">
      <c r="A487" s="64">
        <v>478</v>
      </c>
      <c r="B487" s="193">
        <v>478352125</v>
      </c>
      <c r="C487" s="194" t="s">
        <v>240</v>
      </c>
      <c r="D487" s="193">
        <v>352</v>
      </c>
      <c r="E487" s="194" t="s">
        <v>241</v>
      </c>
      <c r="F487" s="193">
        <v>125</v>
      </c>
      <c r="G487" s="194" t="s">
        <v>110</v>
      </c>
      <c r="I487" s="67">
        <f t="shared" si="56"/>
        <v>9954</v>
      </c>
      <c r="J487" s="67">
        <f t="shared" si="57"/>
        <v>0</v>
      </c>
      <c r="K487" s="67">
        <f t="shared" si="58"/>
        <v>1</v>
      </c>
      <c r="M487" s="67">
        <f t="shared" si="59"/>
        <v>10129</v>
      </c>
      <c r="N487" s="67">
        <f t="shared" si="60"/>
        <v>0</v>
      </c>
      <c r="O487" s="67">
        <f t="shared" si="61"/>
        <v>2</v>
      </c>
      <c r="Q487" s="67">
        <f t="shared" si="62"/>
        <v>175</v>
      </c>
      <c r="R487" s="144">
        <f t="shared" si="63"/>
        <v>25</v>
      </c>
      <c r="S487" s="205"/>
    </row>
    <row r="488" spans="1:19" s="65" customFormat="1" ht="12">
      <c r="A488" s="64">
        <v>478</v>
      </c>
      <c r="B488" s="193">
        <v>478352141</v>
      </c>
      <c r="C488" s="194" t="s">
        <v>240</v>
      </c>
      <c r="D488" s="193">
        <v>352</v>
      </c>
      <c r="E488" s="194" t="s">
        <v>241</v>
      </c>
      <c r="F488" s="193">
        <v>141</v>
      </c>
      <c r="G488" s="194" t="s">
        <v>111</v>
      </c>
      <c r="I488" s="67">
        <f t="shared" si="56"/>
        <v>11075.770233157029</v>
      </c>
      <c r="J488" s="67">
        <f t="shared" si="57"/>
        <v>0</v>
      </c>
      <c r="K488" s="67">
        <f t="shared" si="58"/>
        <v>0</v>
      </c>
      <c r="M488" s="67">
        <f t="shared" si="59"/>
        <v>9412</v>
      </c>
      <c r="N488" s="67">
        <f t="shared" si="60"/>
        <v>0</v>
      </c>
      <c r="O488" s="67">
        <f t="shared" si="61"/>
        <v>0</v>
      </c>
      <c r="Q488" s="67">
        <f t="shared" si="62"/>
        <v>-1663.770233157029</v>
      </c>
      <c r="R488" s="144">
        <f t="shared" si="63"/>
        <v>4</v>
      </c>
      <c r="S488" s="205"/>
    </row>
    <row r="489" spans="1:19" s="65" customFormat="1" ht="12">
      <c r="A489" s="64">
        <v>478</v>
      </c>
      <c r="B489" s="193">
        <v>478352153</v>
      </c>
      <c r="C489" s="194" t="s">
        <v>240</v>
      </c>
      <c r="D489" s="193">
        <v>352</v>
      </c>
      <c r="E489" s="194" t="s">
        <v>241</v>
      </c>
      <c r="F489" s="193">
        <v>153</v>
      </c>
      <c r="G489" s="194" t="s">
        <v>112</v>
      </c>
      <c r="I489" s="67">
        <f t="shared" si="56"/>
        <v>10573</v>
      </c>
      <c r="J489" s="67">
        <f t="shared" si="57"/>
        <v>0</v>
      </c>
      <c r="K489" s="67">
        <f t="shared" si="58"/>
        <v>7</v>
      </c>
      <c r="M489" s="67">
        <f t="shared" si="59"/>
        <v>10600</v>
      </c>
      <c r="N489" s="67">
        <f t="shared" si="60"/>
        <v>0</v>
      </c>
      <c r="O489" s="67">
        <f t="shared" si="61"/>
        <v>5</v>
      </c>
      <c r="Q489" s="67">
        <f t="shared" si="62"/>
        <v>27</v>
      </c>
      <c r="R489" s="144">
        <f t="shared" si="63"/>
        <v>51</v>
      </c>
      <c r="S489" s="205"/>
    </row>
    <row r="490" spans="1:19" s="65" customFormat="1" ht="12">
      <c r="A490" s="64">
        <v>478</v>
      </c>
      <c r="B490" s="193">
        <v>478352158</v>
      </c>
      <c r="C490" s="194" t="s">
        <v>240</v>
      </c>
      <c r="D490" s="193">
        <v>352</v>
      </c>
      <c r="E490" s="194" t="s">
        <v>241</v>
      </c>
      <c r="F490" s="193">
        <v>158</v>
      </c>
      <c r="G490" s="194" t="s">
        <v>113</v>
      </c>
      <c r="I490" s="67">
        <f t="shared" si="56"/>
        <v>10314</v>
      </c>
      <c r="J490" s="67">
        <f t="shared" si="57"/>
        <v>0</v>
      </c>
      <c r="K490" s="67">
        <f t="shared" si="58"/>
        <v>6</v>
      </c>
      <c r="M490" s="67">
        <f t="shared" si="59"/>
        <v>10662</v>
      </c>
      <c r="N490" s="67">
        <f t="shared" si="60"/>
        <v>0</v>
      </c>
      <c r="O490" s="67">
        <f t="shared" si="61"/>
        <v>7</v>
      </c>
      <c r="Q490" s="67">
        <f t="shared" si="62"/>
        <v>348</v>
      </c>
      <c r="R490" s="144">
        <f t="shared" si="63"/>
        <v>44</v>
      </c>
      <c r="S490" s="205"/>
    </row>
    <row r="491" spans="1:19" s="65" customFormat="1" ht="12">
      <c r="A491" s="64">
        <v>478</v>
      </c>
      <c r="B491" s="193">
        <v>478352162</v>
      </c>
      <c r="C491" s="194" t="s">
        <v>240</v>
      </c>
      <c r="D491" s="193">
        <v>352</v>
      </c>
      <c r="E491" s="194" t="s">
        <v>241</v>
      </c>
      <c r="F491" s="193">
        <v>162</v>
      </c>
      <c r="G491" s="194" t="s">
        <v>233</v>
      </c>
      <c r="I491" s="67">
        <f t="shared" si="56"/>
        <v>10590</v>
      </c>
      <c r="J491" s="67">
        <f t="shared" si="57"/>
        <v>0</v>
      </c>
      <c r="K491" s="67">
        <f t="shared" si="58"/>
        <v>1</v>
      </c>
      <c r="M491" s="67">
        <f t="shared" si="59"/>
        <v>10343</v>
      </c>
      <c r="N491" s="67">
        <f t="shared" si="60"/>
        <v>0</v>
      </c>
      <c r="O491" s="67">
        <f t="shared" si="61"/>
        <v>1</v>
      </c>
      <c r="Q491" s="67">
        <f t="shared" si="62"/>
        <v>-247</v>
      </c>
      <c r="R491" s="144">
        <f t="shared" si="63"/>
        <v>15</v>
      </c>
      <c r="S491" s="205"/>
    </row>
    <row r="492" spans="1:19" s="65" customFormat="1" ht="12">
      <c r="A492" s="64">
        <v>478</v>
      </c>
      <c r="B492" s="193">
        <v>478352174</v>
      </c>
      <c r="C492" s="194" t="s">
        <v>240</v>
      </c>
      <c r="D492" s="193">
        <v>352</v>
      </c>
      <c r="E492" s="194" t="s">
        <v>241</v>
      </c>
      <c r="F492" s="193">
        <v>174</v>
      </c>
      <c r="G492" s="194" t="s">
        <v>114</v>
      </c>
      <c r="I492" s="67">
        <f t="shared" si="56"/>
        <v>9779</v>
      </c>
      <c r="J492" s="67">
        <f t="shared" si="57"/>
        <v>0</v>
      </c>
      <c r="K492" s="67">
        <f t="shared" si="58"/>
        <v>0</v>
      </c>
      <c r="M492" s="67">
        <f t="shared" si="59"/>
        <v>9863</v>
      </c>
      <c r="N492" s="67">
        <f t="shared" si="60"/>
        <v>0</v>
      </c>
      <c r="O492" s="67">
        <f t="shared" si="61"/>
        <v>0</v>
      </c>
      <c r="Q492" s="67">
        <f t="shared" si="62"/>
        <v>84</v>
      </c>
      <c r="R492" s="144">
        <f t="shared" si="63"/>
        <v>9</v>
      </c>
      <c r="S492" s="205"/>
    </row>
    <row r="493" spans="1:19" s="65" customFormat="1" ht="12">
      <c r="A493" s="64">
        <v>478</v>
      </c>
      <c r="B493" s="193">
        <v>478352207</v>
      </c>
      <c r="C493" s="194" t="s">
        <v>240</v>
      </c>
      <c r="D493" s="193">
        <v>352</v>
      </c>
      <c r="E493" s="194" t="s">
        <v>241</v>
      </c>
      <c r="F493" s="193">
        <v>207</v>
      </c>
      <c r="G493" s="194" t="s">
        <v>26</v>
      </c>
      <c r="I493" s="67" t="str">
        <f t="shared" si="56"/>
        <v>--</v>
      </c>
      <c r="J493" s="67">
        <f t="shared" si="57"/>
        <v>0</v>
      </c>
      <c r="K493" s="67">
        <f t="shared" si="58"/>
        <v>0</v>
      </c>
      <c r="M493" s="67">
        <f t="shared" si="59"/>
        <v>11191.073589537058</v>
      </c>
      <c r="N493" s="67">
        <f t="shared" si="60"/>
        <v>0</v>
      </c>
      <c r="O493" s="67">
        <f t="shared" si="61"/>
        <v>0</v>
      </c>
      <c r="Q493" s="67" t="str">
        <f t="shared" si="62"/>
        <v>--</v>
      </c>
      <c r="R493" s="144">
        <f t="shared" si="63"/>
        <v>1</v>
      </c>
      <c r="S493" s="205"/>
    </row>
    <row r="494" spans="1:19" s="65" customFormat="1" ht="12">
      <c r="A494" s="64">
        <v>478</v>
      </c>
      <c r="B494" s="193">
        <v>478352288</v>
      </c>
      <c r="C494" s="194" t="s">
        <v>240</v>
      </c>
      <c r="D494" s="193">
        <v>352</v>
      </c>
      <c r="E494" s="194" t="s">
        <v>241</v>
      </c>
      <c r="F494" s="193">
        <v>288</v>
      </c>
      <c r="G494" s="194" t="s">
        <v>70</v>
      </c>
      <c r="I494" s="67">
        <f t="shared" si="56"/>
        <v>8795</v>
      </c>
      <c r="J494" s="67">
        <f t="shared" si="57"/>
        <v>0</v>
      </c>
      <c r="K494" s="67">
        <f t="shared" si="58"/>
        <v>0</v>
      </c>
      <c r="M494" s="67">
        <f t="shared" si="59"/>
        <v>8960</v>
      </c>
      <c r="N494" s="67">
        <f t="shared" si="60"/>
        <v>0</v>
      </c>
      <c r="O494" s="67">
        <f t="shared" si="61"/>
        <v>0</v>
      </c>
      <c r="Q494" s="67">
        <f t="shared" si="62"/>
        <v>165</v>
      </c>
      <c r="R494" s="144">
        <f t="shared" si="63"/>
        <v>1</v>
      </c>
      <c r="S494" s="205"/>
    </row>
    <row r="495" spans="1:19" s="65" customFormat="1" ht="12">
      <c r="A495" s="64">
        <v>478</v>
      </c>
      <c r="B495" s="193">
        <v>478352322</v>
      </c>
      <c r="C495" s="194" t="s">
        <v>240</v>
      </c>
      <c r="D495" s="193">
        <v>352</v>
      </c>
      <c r="E495" s="194" t="s">
        <v>241</v>
      </c>
      <c r="F495" s="193">
        <v>322</v>
      </c>
      <c r="G495" s="194" t="s">
        <v>119</v>
      </c>
      <c r="I495" s="67">
        <f t="shared" si="56"/>
        <v>11150.054424775108</v>
      </c>
      <c r="J495" s="67">
        <f t="shared" si="57"/>
        <v>0</v>
      </c>
      <c r="K495" s="67">
        <f t="shared" si="58"/>
        <v>0</v>
      </c>
      <c r="M495" s="67">
        <f t="shared" si="59"/>
        <v>8960</v>
      </c>
      <c r="N495" s="67">
        <f t="shared" si="60"/>
        <v>0</v>
      </c>
      <c r="O495" s="67">
        <f t="shared" si="61"/>
        <v>0</v>
      </c>
      <c r="Q495" s="67">
        <f t="shared" si="62"/>
        <v>-2190.0544247751077</v>
      </c>
      <c r="R495" s="144">
        <f t="shared" si="63"/>
        <v>1</v>
      </c>
      <c r="S495" s="205"/>
    </row>
    <row r="496" spans="1:19" s="65" customFormat="1" ht="12">
      <c r="A496" s="64">
        <v>478</v>
      </c>
      <c r="B496" s="193">
        <v>478352326</v>
      </c>
      <c r="C496" s="194" t="s">
        <v>240</v>
      </c>
      <c r="D496" s="193">
        <v>352</v>
      </c>
      <c r="E496" s="194" t="s">
        <v>241</v>
      </c>
      <c r="F496" s="193">
        <v>326</v>
      </c>
      <c r="G496" s="194" t="s">
        <v>120</v>
      </c>
      <c r="I496" s="67">
        <f t="shared" si="56"/>
        <v>9858</v>
      </c>
      <c r="J496" s="67">
        <f t="shared" si="57"/>
        <v>0</v>
      </c>
      <c r="K496" s="67">
        <f t="shared" si="58"/>
        <v>0</v>
      </c>
      <c r="M496" s="67">
        <f t="shared" si="59"/>
        <v>10043</v>
      </c>
      <c r="N496" s="67">
        <f t="shared" si="60"/>
        <v>0</v>
      </c>
      <c r="O496" s="67">
        <f t="shared" si="61"/>
        <v>0</v>
      </c>
      <c r="Q496" s="67">
        <f t="shared" si="62"/>
        <v>185</v>
      </c>
      <c r="R496" s="144">
        <f t="shared" si="63"/>
        <v>5</v>
      </c>
      <c r="S496" s="205"/>
    </row>
    <row r="497" spans="1:19" s="65" customFormat="1" ht="12">
      <c r="A497" s="64">
        <v>478</v>
      </c>
      <c r="B497" s="193">
        <v>478352348</v>
      </c>
      <c r="C497" s="194" t="s">
        <v>240</v>
      </c>
      <c r="D497" s="193">
        <v>352</v>
      </c>
      <c r="E497" s="194" t="s">
        <v>241</v>
      </c>
      <c r="F497" s="193">
        <v>348</v>
      </c>
      <c r="G497" s="194" t="s">
        <v>104</v>
      </c>
      <c r="I497" s="67">
        <f t="shared" si="56"/>
        <v>10951</v>
      </c>
      <c r="J497" s="67">
        <f t="shared" si="57"/>
        <v>0</v>
      </c>
      <c r="K497" s="67">
        <f t="shared" si="58"/>
        <v>2</v>
      </c>
      <c r="M497" s="67">
        <f t="shared" si="59"/>
        <v>10873</v>
      </c>
      <c r="N497" s="67">
        <f t="shared" si="60"/>
        <v>0</v>
      </c>
      <c r="O497" s="67">
        <f t="shared" si="61"/>
        <v>1</v>
      </c>
      <c r="Q497" s="67">
        <f t="shared" si="62"/>
        <v>-78</v>
      </c>
      <c r="R497" s="144">
        <f t="shared" si="63"/>
        <v>8</v>
      </c>
      <c r="S497" s="205"/>
    </row>
    <row r="498" spans="1:19" s="65" customFormat="1" ht="12">
      <c r="A498" s="64">
        <v>478</v>
      </c>
      <c r="B498" s="193">
        <v>478352352</v>
      </c>
      <c r="C498" s="194" t="s">
        <v>240</v>
      </c>
      <c r="D498" s="193">
        <v>352</v>
      </c>
      <c r="E498" s="194" t="s">
        <v>241</v>
      </c>
      <c r="F498" s="193">
        <v>352</v>
      </c>
      <c r="G498" s="194" t="s">
        <v>241</v>
      </c>
      <c r="I498" s="67">
        <f t="shared" si="56"/>
        <v>10219</v>
      </c>
      <c r="J498" s="67">
        <f t="shared" si="57"/>
        <v>0</v>
      </c>
      <c r="K498" s="67">
        <f t="shared" si="58"/>
        <v>2</v>
      </c>
      <c r="M498" s="67">
        <f t="shared" si="59"/>
        <v>11891</v>
      </c>
      <c r="N498" s="67">
        <f t="shared" si="60"/>
        <v>0</v>
      </c>
      <c r="O498" s="67">
        <f t="shared" si="61"/>
        <v>3</v>
      </c>
      <c r="Q498" s="67">
        <f t="shared" si="62"/>
        <v>1672</v>
      </c>
      <c r="R498" s="144">
        <f t="shared" si="63"/>
        <v>8</v>
      </c>
      <c r="S498" s="205"/>
    </row>
    <row r="499" spans="1:19" s="65" customFormat="1" ht="12">
      <c r="A499" s="64">
        <v>478</v>
      </c>
      <c r="B499" s="193">
        <v>478352600</v>
      </c>
      <c r="C499" s="194" t="s">
        <v>240</v>
      </c>
      <c r="D499" s="193">
        <v>352</v>
      </c>
      <c r="E499" s="194" t="s">
        <v>241</v>
      </c>
      <c r="F499" s="193">
        <v>600</v>
      </c>
      <c r="G499" s="194" t="s">
        <v>142</v>
      </c>
      <c r="I499" s="67">
        <f t="shared" si="56"/>
        <v>10238</v>
      </c>
      <c r="J499" s="67">
        <f t="shared" si="57"/>
        <v>0</v>
      </c>
      <c r="K499" s="67">
        <f t="shared" si="58"/>
        <v>2</v>
      </c>
      <c r="M499" s="67">
        <f t="shared" si="59"/>
        <v>10081</v>
      </c>
      <c r="N499" s="67">
        <f t="shared" si="60"/>
        <v>0</v>
      </c>
      <c r="O499" s="67">
        <f t="shared" si="61"/>
        <v>1</v>
      </c>
      <c r="Q499" s="67">
        <f t="shared" si="62"/>
        <v>-157</v>
      </c>
      <c r="R499" s="144">
        <f t="shared" si="63"/>
        <v>29</v>
      </c>
      <c r="S499" s="205"/>
    </row>
    <row r="500" spans="1:19" s="65" customFormat="1" ht="12">
      <c r="A500" s="64">
        <v>478</v>
      </c>
      <c r="B500" s="193">
        <v>478352610</v>
      </c>
      <c r="C500" s="194" t="s">
        <v>240</v>
      </c>
      <c r="D500" s="193">
        <v>352</v>
      </c>
      <c r="E500" s="194" t="s">
        <v>241</v>
      </c>
      <c r="F500" s="193">
        <v>610</v>
      </c>
      <c r="G500" s="194" t="s">
        <v>235</v>
      </c>
      <c r="I500" s="67">
        <f t="shared" si="56"/>
        <v>9858</v>
      </c>
      <c r="J500" s="67">
        <f t="shared" si="57"/>
        <v>0</v>
      </c>
      <c r="K500" s="67">
        <f t="shared" si="58"/>
        <v>0</v>
      </c>
      <c r="M500" s="67">
        <f t="shared" si="59"/>
        <v>11043</v>
      </c>
      <c r="N500" s="67">
        <f t="shared" si="60"/>
        <v>0</v>
      </c>
      <c r="O500" s="67">
        <f t="shared" si="61"/>
        <v>2</v>
      </c>
      <c r="Q500" s="67">
        <f t="shared" si="62"/>
        <v>1185</v>
      </c>
      <c r="R500" s="144">
        <f t="shared" si="63"/>
        <v>10</v>
      </c>
      <c r="S500" s="205"/>
    </row>
    <row r="501" spans="1:19" s="65" customFormat="1" ht="12">
      <c r="A501" s="64">
        <v>478</v>
      </c>
      <c r="B501" s="193">
        <v>478352616</v>
      </c>
      <c r="C501" s="194" t="s">
        <v>240</v>
      </c>
      <c r="D501" s="193">
        <v>352</v>
      </c>
      <c r="E501" s="194" t="s">
        <v>241</v>
      </c>
      <c r="F501" s="193">
        <v>616</v>
      </c>
      <c r="G501" s="194" t="s">
        <v>87</v>
      </c>
      <c r="I501" s="67">
        <f t="shared" si="56"/>
        <v>10396</v>
      </c>
      <c r="J501" s="67">
        <f t="shared" si="57"/>
        <v>0</v>
      </c>
      <c r="K501" s="67">
        <f t="shared" si="58"/>
        <v>7</v>
      </c>
      <c r="M501" s="67">
        <f t="shared" si="59"/>
        <v>10782</v>
      </c>
      <c r="N501" s="67">
        <f t="shared" si="60"/>
        <v>0</v>
      </c>
      <c r="O501" s="67">
        <f t="shared" si="61"/>
        <v>7</v>
      </c>
      <c r="Q501" s="67">
        <f t="shared" si="62"/>
        <v>386</v>
      </c>
      <c r="R501" s="144">
        <f t="shared" si="63"/>
        <v>64</v>
      </c>
      <c r="S501" s="205"/>
    </row>
    <row r="502" spans="1:19" s="65" customFormat="1" ht="12">
      <c r="A502" s="64">
        <v>478</v>
      </c>
      <c r="B502" s="193">
        <v>478352620</v>
      </c>
      <c r="C502" s="194" t="s">
        <v>240</v>
      </c>
      <c r="D502" s="193">
        <v>352</v>
      </c>
      <c r="E502" s="194" t="s">
        <v>241</v>
      </c>
      <c r="F502" s="193">
        <v>620</v>
      </c>
      <c r="G502" s="194" t="s">
        <v>121</v>
      </c>
      <c r="I502" s="67">
        <f t="shared" si="56"/>
        <v>9681</v>
      </c>
      <c r="J502" s="67">
        <f t="shared" si="57"/>
        <v>0</v>
      </c>
      <c r="K502" s="67">
        <f t="shared" si="58"/>
        <v>0</v>
      </c>
      <c r="M502" s="67">
        <f t="shared" si="59"/>
        <v>10766</v>
      </c>
      <c r="N502" s="67">
        <f t="shared" si="60"/>
        <v>0</v>
      </c>
      <c r="O502" s="67">
        <f t="shared" si="61"/>
        <v>0</v>
      </c>
      <c r="Q502" s="67">
        <f t="shared" si="62"/>
        <v>1085</v>
      </c>
      <c r="R502" s="144">
        <f t="shared" si="63"/>
        <v>2</v>
      </c>
      <c r="S502" s="205"/>
    </row>
    <row r="503" spans="1:19" s="65" customFormat="1" ht="12">
      <c r="A503" s="64">
        <v>478</v>
      </c>
      <c r="B503" s="193">
        <v>478352640</v>
      </c>
      <c r="C503" s="194" t="s">
        <v>240</v>
      </c>
      <c r="D503" s="193">
        <v>352</v>
      </c>
      <c r="E503" s="194" t="s">
        <v>241</v>
      </c>
      <c r="F503" s="193">
        <v>640</v>
      </c>
      <c r="G503" s="194" t="s">
        <v>243</v>
      </c>
      <c r="I503" s="67">
        <f t="shared" si="56"/>
        <v>10567</v>
      </c>
      <c r="J503" s="67">
        <f t="shared" si="57"/>
        <v>0</v>
      </c>
      <c r="K503" s="67">
        <f t="shared" si="58"/>
        <v>0</v>
      </c>
      <c r="M503" s="67">
        <f t="shared" si="59"/>
        <v>10766</v>
      </c>
      <c r="N503" s="67">
        <f t="shared" si="60"/>
        <v>0</v>
      </c>
      <c r="O503" s="67">
        <f t="shared" si="61"/>
        <v>0</v>
      </c>
      <c r="Q503" s="67">
        <f t="shared" si="62"/>
        <v>199</v>
      </c>
      <c r="R503" s="144">
        <f t="shared" si="63"/>
        <v>1</v>
      </c>
      <c r="S503" s="205"/>
    </row>
    <row r="504" spans="1:19" s="65" customFormat="1" ht="12">
      <c r="A504" s="64">
        <v>478</v>
      </c>
      <c r="B504" s="193">
        <v>478352673</v>
      </c>
      <c r="C504" s="194" t="s">
        <v>240</v>
      </c>
      <c r="D504" s="193">
        <v>352</v>
      </c>
      <c r="E504" s="194" t="s">
        <v>241</v>
      </c>
      <c r="F504" s="193">
        <v>673</v>
      </c>
      <c r="G504" s="194" t="s">
        <v>143</v>
      </c>
      <c r="I504" s="67">
        <f t="shared" si="56"/>
        <v>9767</v>
      </c>
      <c r="J504" s="67">
        <f t="shared" si="57"/>
        <v>0</v>
      </c>
      <c r="K504" s="67">
        <f t="shared" si="58"/>
        <v>0</v>
      </c>
      <c r="M504" s="67">
        <f t="shared" si="59"/>
        <v>10220</v>
      </c>
      <c r="N504" s="67">
        <f t="shared" si="60"/>
        <v>0</v>
      </c>
      <c r="O504" s="67">
        <f t="shared" si="61"/>
        <v>1</v>
      </c>
      <c r="Q504" s="67">
        <f t="shared" si="62"/>
        <v>453</v>
      </c>
      <c r="R504" s="144">
        <f t="shared" si="63"/>
        <v>25</v>
      </c>
      <c r="S504" s="205"/>
    </row>
    <row r="505" spans="1:19" s="65" customFormat="1" ht="12">
      <c r="A505" s="64">
        <v>478</v>
      </c>
      <c r="B505" s="193">
        <v>478352695</v>
      </c>
      <c r="C505" s="194" t="s">
        <v>240</v>
      </c>
      <c r="D505" s="193">
        <v>352</v>
      </c>
      <c r="E505" s="194" t="s">
        <v>241</v>
      </c>
      <c r="F505" s="193">
        <v>695</v>
      </c>
      <c r="G505" s="194" t="s">
        <v>122</v>
      </c>
      <c r="I505" s="67">
        <f t="shared" si="56"/>
        <v>10567</v>
      </c>
      <c r="J505" s="67">
        <f t="shared" si="57"/>
        <v>0</v>
      </c>
      <c r="K505" s="67">
        <f t="shared" si="58"/>
        <v>0</v>
      </c>
      <c r="M505" s="67">
        <f t="shared" si="59"/>
        <v>10766</v>
      </c>
      <c r="N505" s="67">
        <f t="shared" si="60"/>
        <v>0</v>
      </c>
      <c r="O505" s="67">
        <f t="shared" si="61"/>
        <v>0</v>
      </c>
      <c r="Q505" s="67">
        <f t="shared" si="62"/>
        <v>199</v>
      </c>
      <c r="R505" s="144">
        <f t="shared" si="63"/>
        <v>3</v>
      </c>
      <c r="S505" s="205"/>
    </row>
    <row r="506" spans="1:19" s="65" customFormat="1" ht="12">
      <c r="A506" s="64">
        <v>478</v>
      </c>
      <c r="B506" s="193">
        <v>478352720</v>
      </c>
      <c r="C506" s="194" t="s">
        <v>240</v>
      </c>
      <c r="D506" s="193">
        <v>352</v>
      </c>
      <c r="E506" s="194" t="s">
        <v>241</v>
      </c>
      <c r="F506" s="193">
        <v>720</v>
      </c>
      <c r="G506" s="194" t="s">
        <v>237</v>
      </c>
      <c r="I506" s="67">
        <f t="shared" si="56"/>
        <v>9858</v>
      </c>
      <c r="J506" s="67">
        <f t="shared" si="57"/>
        <v>0</v>
      </c>
      <c r="K506" s="67">
        <f t="shared" si="58"/>
        <v>0</v>
      </c>
      <c r="M506" s="67">
        <f t="shared" si="59"/>
        <v>10766</v>
      </c>
      <c r="N506" s="67">
        <f t="shared" si="60"/>
        <v>0</v>
      </c>
      <c r="O506" s="67">
        <f t="shared" si="61"/>
        <v>0</v>
      </c>
      <c r="Q506" s="67">
        <f t="shared" si="62"/>
        <v>908</v>
      </c>
      <c r="R506" s="144">
        <f t="shared" si="63"/>
        <v>1</v>
      </c>
      <c r="S506" s="205"/>
    </row>
    <row r="507" spans="1:19" s="65" customFormat="1" ht="12">
      <c r="A507" s="64">
        <v>478</v>
      </c>
      <c r="B507" s="193">
        <v>478352725</v>
      </c>
      <c r="C507" s="194" t="s">
        <v>240</v>
      </c>
      <c r="D507" s="193">
        <v>352</v>
      </c>
      <c r="E507" s="194" t="s">
        <v>241</v>
      </c>
      <c r="F507" s="193">
        <v>725</v>
      </c>
      <c r="G507" s="194" t="s">
        <v>123</v>
      </c>
      <c r="I507" s="67">
        <f t="shared" si="56"/>
        <v>10639</v>
      </c>
      <c r="J507" s="67">
        <f t="shared" si="57"/>
        <v>0</v>
      </c>
      <c r="K507" s="67">
        <f t="shared" si="58"/>
        <v>4</v>
      </c>
      <c r="M507" s="67">
        <f t="shared" si="59"/>
        <v>10285</v>
      </c>
      <c r="N507" s="67">
        <f t="shared" si="60"/>
        <v>0</v>
      </c>
      <c r="O507" s="67">
        <f t="shared" si="61"/>
        <v>1</v>
      </c>
      <c r="Q507" s="67">
        <f t="shared" si="62"/>
        <v>-354</v>
      </c>
      <c r="R507" s="144">
        <f t="shared" si="63"/>
        <v>20</v>
      </c>
      <c r="S507" s="205"/>
    </row>
    <row r="508" spans="1:19" s="65" customFormat="1" ht="12">
      <c r="A508" s="64">
        <v>478</v>
      </c>
      <c r="B508" s="193">
        <v>478352735</v>
      </c>
      <c r="C508" s="194" t="s">
        <v>240</v>
      </c>
      <c r="D508" s="193">
        <v>352</v>
      </c>
      <c r="E508" s="194" t="s">
        <v>241</v>
      </c>
      <c r="F508" s="193">
        <v>735</v>
      </c>
      <c r="G508" s="194" t="s">
        <v>125</v>
      </c>
      <c r="I508" s="67">
        <f t="shared" si="56"/>
        <v>10203</v>
      </c>
      <c r="J508" s="67">
        <f t="shared" si="57"/>
        <v>0</v>
      </c>
      <c r="K508" s="67">
        <f t="shared" si="58"/>
        <v>3</v>
      </c>
      <c r="M508" s="67">
        <f t="shared" si="59"/>
        <v>10654</v>
      </c>
      <c r="N508" s="67">
        <f t="shared" si="60"/>
        <v>0</v>
      </c>
      <c r="O508" s="67">
        <f t="shared" si="61"/>
        <v>5</v>
      </c>
      <c r="Q508" s="67">
        <f t="shared" si="62"/>
        <v>451</v>
      </c>
      <c r="R508" s="144">
        <f t="shared" si="63"/>
        <v>32</v>
      </c>
      <c r="S508" s="205"/>
    </row>
    <row r="509" spans="1:19" s="65" customFormat="1" ht="12">
      <c r="A509" s="64">
        <v>478</v>
      </c>
      <c r="B509" s="193">
        <v>478352753</v>
      </c>
      <c r="C509" s="194" t="s">
        <v>240</v>
      </c>
      <c r="D509" s="193">
        <v>352</v>
      </c>
      <c r="E509" s="194" t="s">
        <v>241</v>
      </c>
      <c r="F509" s="193">
        <v>753</v>
      </c>
      <c r="G509" s="194" t="s">
        <v>238</v>
      </c>
      <c r="I509" s="67">
        <f t="shared" si="56"/>
        <v>10912</v>
      </c>
      <c r="J509" s="67">
        <f t="shared" si="57"/>
        <v>0</v>
      </c>
      <c r="K509" s="67">
        <f t="shared" si="58"/>
        <v>1</v>
      </c>
      <c r="M509" s="67">
        <f t="shared" si="59"/>
        <v>10508</v>
      </c>
      <c r="N509" s="67">
        <f t="shared" si="60"/>
        <v>0</v>
      </c>
      <c r="O509" s="67">
        <f t="shared" si="61"/>
        <v>0</v>
      </c>
      <c r="Q509" s="67">
        <f t="shared" si="62"/>
        <v>-404</v>
      </c>
      <c r="R509" s="144">
        <f t="shared" si="63"/>
        <v>6</v>
      </c>
      <c r="S509" s="205"/>
    </row>
    <row r="510" spans="1:19" s="65" customFormat="1" ht="12">
      <c r="A510" s="64">
        <v>478</v>
      </c>
      <c r="B510" s="193">
        <v>478352755</v>
      </c>
      <c r="C510" s="194" t="s">
        <v>240</v>
      </c>
      <c r="D510" s="193">
        <v>352</v>
      </c>
      <c r="E510" s="194" t="s">
        <v>241</v>
      </c>
      <c r="F510" s="193">
        <v>755</v>
      </c>
      <c r="G510" s="194" t="s">
        <v>43</v>
      </c>
      <c r="I510" s="67">
        <f t="shared" si="56"/>
        <v>10567</v>
      </c>
      <c r="J510" s="67">
        <f t="shared" si="57"/>
        <v>0</v>
      </c>
      <c r="K510" s="67">
        <f t="shared" si="58"/>
        <v>0</v>
      </c>
      <c r="M510" s="67">
        <f t="shared" si="59"/>
        <v>10766</v>
      </c>
      <c r="N510" s="67">
        <f t="shared" si="60"/>
        <v>0</v>
      </c>
      <c r="O510" s="67">
        <f t="shared" si="61"/>
        <v>0</v>
      </c>
      <c r="Q510" s="67">
        <f t="shared" si="62"/>
        <v>199</v>
      </c>
      <c r="R510" s="144">
        <f t="shared" si="63"/>
        <v>1</v>
      </c>
      <c r="S510" s="205"/>
    </row>
    <row r="511" spans="1:19" s="65" customFormat="1" ht="12">
      <c r="A511" s="64">
        <v>478</v>
      </c>
      <c r="B511" s="193">
        <v>478352770</v>
      </c>
      <c r="C511" s="194" t="s">
        <v>240</v>
      </c>
      <c r="D511" s="193">
        <v>352</v>
      </c>
      <c r="E511" s="194" t="s">
        <v>241</v>
      </c>
      <c r="F511" s="193">
        <v>770</v>
      </c>
      <c r="G511" s="194" t="s">
        <v>347</v>
      </c>
      <c r="I511" s="67">
        <f t="shared" si="56"/>
        <v>12505.786036100717</v>
      </c>
      <c r="J511" s="67">
        <f t="shared" si="57"/>
        <v>0</v>
      </c>
      <c r="K511" s="67">
        <f t="shared" si="58"/>
        <v>0</v>
      </c>
      <c r="M511" s="67">
        <f t="shared" si="59"/>
        <v>10766</v>
      </c>
      <c r="N511" s="67">
        <f t="shared" si="60"/>
        <v>0</v>
      </c>
      <c r="O511" s="67">
        <f t="shared" si="61"/>
        <v>0</v>
      </c>
      <c r="Q511" s="67">
        <f t="shared" si="62"/>
        <v>-1739.786036100717</v>
      </c>
      <c r="R511" s="144">
        <f t="shared" si="63"/>
        <v>1</v>
      </c>
      <c r="S511" s="205"/>
    </row>
    <row r="512" spans="1:19" s="65" customFormat="1" ht="12">
      <c r="A512" s="64">
        <v>478</v>
      </c>
      <c r="B512" s="193">
        <v>478352775</v>
      </c>
      <c r="C512" s="194" t="s">
        <v>240</v>
      </c>
      <c r="D512" s="193">
        <v>352</v>
      </c>
      <c r="E512" s="194" t="s">
        <v>241</v>
      </c>
      <c r="F512" s="193">
        <v>775</v>
      </c>
      <c r="G512" s="194" t="s">
        <v>126</v>
      </c>
      <c r="I512" s="67">
        <f t="shared" si="56"/>
        <v>9770</v>
      </c>
      <c r="J512" s="67">
        <f t="shared" si="57"/>
        <v>0</v>
      </c>
      <c r="K512" s="67">
        <f t="shared" si="58"/>
        <v>0</v>
      </c>
      <c r="M512" s="67">
        <f t="shared" si="59"/>
        <v>9963</v>
      </c>
      <c r="N512" s="67">
        <f t="shared" si="60"/>
        <v>0</v>
      </c>
      <c r="O512" s="67">
        <f t="shared" si="61"/>
        <v>0</v>
      </c>
      <c r="Q512" s="67">
        <f t="shared" si="62"/>
        <v>193</v>
      </c>
      <c r="R512" s="144">
        <f t="shared" si="63"/>
        <v>21</v>
      </c>
      <c r="S512" s="205"/>
    </row>
    <row r="513" spans="1:19" s="65" customFormat="1" ht="12">
      <c r="A513" s="64">
        <v>479</v>
      </c>
      <c r="B513" s="193">
        <v>479278005</v>
      </c>
      <c r="C513" s="194" t="s">
        <v>244</v>
      </c>
      <c r="D513" s="193">
        <v>278</v>
      </c>
      <c r="E513" s="194" t="s">
        <v>196</v>
      </c>
      <c r="F513" s="193">
        <v>5</v>
      </c>
      <c r="G513" s="194" t="s">
        <v>153</v>
      </c>
      <c r="I513" s="67">
        <f t="shared" si="56"/>
        <v>10623</v>
      </c>
      <c r="J513" s="67">
        <f t="shared" si="57"/>
        <v>0</v>
      </c>
      <c r="K513" s="67">
        <f t="shared" si="58"/>
        <v>1</v>
      </c>
      <c r="M513" s="67">
        <f t="shared" si="59"/>
        <v>10766</v>
      </c>
      <c r="N513" s="67">
        <f t="shared" si="60"/>
        <v>0</v>
      </c>
      <c r="O513" s="67">
        <f t="shared" si="61"/>
        <v>0</v>
      </c>
      <c r="Q513" s="67">
        <f t="shared" si="62"/>
        <v>143</v>
      </c>
      <c r="R513" s="144">
        <f t="shared" si="63"/>
        <v>6</v>
      </c>
      <c r="S513" s="205"/>
    </row>
    <row r="514" spans="1:19" s="65" customFormat="1" ht="12">
      <c r="A514" s="64">
        <v>479</v>
      </c>
      <c r="B514" s="193">
        <v>479278024</v>
      </c>
      <c r="C514" s="194" t="s">
        <v>244</v>
      </c>
      <c r="D514" s="193">
        <v>278</v>
      </c>
      <c r="E514" s="194" t="s">
        <v>196</v>
      </c>
      <c r="F514" s="193">
        <v>24</v>
      </c>
      <c r="G514" s="194" t="s">
        <v>34</v>
      </c>
      <c r="I514" s="67">
        <f t="shared" si="56"/>
        <v>10397</v>
      </c>
      <c r="J514" s="67">
        <f t="shared" si="57"/>
        <v>0</v>
      </c>
      <c r="K514" s="67">
        <f t="shared" si="58"/>
        <v>1</v>
      </c>
      <c r="M514" s="67">
        <f t="shared" si="59"/>
        <v>10524</v>
      </c>
      <c r="N514" s="67">
        <f t="shared" si="60"/>
        <v>0</v>
      </c>
      <c r="O514" s="67">
        <f t="shared" si="61"/>
        <v>1</v>
      </c>
      <c r="Q514" s="67">
        <f t="shared" si="62"/>
        <v>127</v>
      </c>
      <c r="R514" s="144">
        <f t="shared" si="63"/>
        <v>18</v>
      </c>
      <c r="S514" s="205"/>
    </row>
    <row r="515" spans="1:19" s="65" customFormat="1" ht="12">
      <c r="A515" s="64">
        <v>479</v>
      </c>
      <c r="B515" s="193">
        <v>479278061</v>
      </c>
      <c r="C515" s="194" t="s">
        <v>244</v>
      </c>
      <c r="D515" s="193">
        <v>278</v>
      </c>
      <c r="E515" s="194" t="s">
        <v>196</v>
      </c>
      <c r="F515" s="193">
        <v>61</v>
      </c>
      <c r="G515" s="194" t="s">
        <v>154</v>
      </c>
      <c r="I515" s="67">
        <f t="shared" si="56"/>
        <v>12548</v>
      </c>
      <c r="J515" s="67">
        <f t="shared" si="57"/>
        <v>0</v>
      </c>
      <c r="K515" s="67">
        <f t="shared" si="58"/>
        <v>19</v>
      </c>
      <c r="M515" s="67">
        <f t="shared" si="59"/>
        <v>12564</v>
      </c>
      <c r="N515" s="67">
        <f t="shared" si="60"/>
        <v>0</v>
      </c>
      <c r="O515" s="67">
        <f t="shared" si="61"/>
        <v>20</v>
      </c>
      <c r="Q515" s="67">
        <f t="shared" si="62"/>
        <v>16</v>
      </c>
      <c r="R515" s="144">
        <f t="shared" si="63"/>
        <v>38</v>
      </c>
      <c r="S515" s="205"/>
    </row>
    <row r="516" spans="1:19" s="65" customFormat="1" ht="12">
      <c r="A516" s="64">
        <v>479</v>
      </c>
      <c r="B516" s="193">
        <v>479278086</v>
      </c>
      <c r="C516" s="194" t="s">
        <v>244</v>
      </c>
      <c r="D516" s="193">
        <v>278</v>
      </c>
      <c r="E516" s="194" t="s">
        <v>196</v>
      </c>
      <c r="F516" s="193">
        <v>86</v>
      </c>
      <c r="G516" s="194" t="s">
        <v>191</v>
      </c>
      <c r="I516" s="67">
        <f t="shared" si="56"/>
        <v>9873</v>
      </c>
      <c r="J516" s="67">
        <f t="shared" si="57"/>
        <v>0</v>
      </c>
      <c r="K516" s="67">
        <f t="shared" si="58"/>
        <v>1</v>
      </c>
      <c r="M516" s="67">
        <f t="shared" si="59"/>
        <v>9963</v>
      </c>
      <c r="N516" s="67">
        <f t="shared" si="60"/>
        <v>0</v>
      </c>
      <c r="O516" s="67">
        <f t="shared" si="61"/>
        <v>0</v>
      </c>
      <c r="Q516" s="67">
        <f t="shared" si="62"/>
        <v>90</v>
      </c>
      <c r="R516" s="144">
        <f t="shared" si="63"/>
        <v>13</v>
      </c>
      <c r="S516" s="205"/>
    </row>
    <row r="517" spans="1:19" s="65" customFormat="1" ht="12">
      <c r="A517" s="64">
        <v>479</v>
      </c>
      <c r="B517" s="193">
        <v>479278087</v>
      </c>
      <c r="C517" s="194" t="s">
        <v>244</v>
      </c>
      <c r="D517" s="193">
        <v>278</v>
      </c>
      <c r="E517" s="194" t="s">
        <v>196</v>
      </c>
      <c r="F517" s="193">
        <v>87</v>
      </c>
      <c r="G517" s="194" t="s">
        <v>155</v>
      </c>
      <c r="I517" s="67">
        <f t="shared" si="56"/>
        <v>10269</v>
      </c>
      <c r="J517" s="67">
        <f t="shared" si="57"/>
        <v>0</v>
      </c>
      <c r="K517" s="67">
        <f t="shared" si="58"/>
        <v>1</v>
      </c>
      <c r="M517" s="67">
        <f t="shared" si="59"/>
        <v>12164</v>
      </c>
      <c r="N517" s="67">
        <f t="shared" si="60"/>
        <v>0</v>
      </c>
      <c r="O517" s="67">
        <f t="shared" si="61"/>
        <v>3</v>
      </c>
      <c r="Q517" s="67">
        <f t="shared" si="62"/>
        <v>1895</v>
      </c>
      <c r="R517" s="144">
        <f t="shared" si="63"/>
        <v>5</v>
      </c>
      <c r="S517" s="205"/>
    </row>
    <row r="518" spans="1:19" s="65" customFormat="1" ht="12">
      <c r="A518" s="64">
        <v>479</v>
      </c>
      <c r="B518" s="193">
        <v>479278091</v>
      </c>
      <c r="C518" s="194" t="s">
        <v>244</v>
      </c>
      <c r="D518" s="193">
        <v>278</v>
      </c>
      <c r="E518" s="194" t="s">
        <v>196</v>
      </c>
      <c r="F518" s="193">
        <v>91</v>
      </c>
      <c r="G518" s="194" t="s">
        <v>35</v>
      </c>
      <c r="I518" s="67">
        <f t="shared" si="56"/>
        <v>8785</v>
      </c>
      <c r="J518" s="67">
        <f t="shared" si="57"/>
        <v>0</v>
      </c>
      <c r="K518" s="67">
        <f t="shared" si="58"/>
        <v>0</v>
      </c>
      <c r="M518" s="67">
        <f t="shared" si="59"/>
        <v>8960</v>
      </c>
      <c r="N518" s="67">
        <f t="shared" si="60"/>
        <v>0</v>
      </c>
      <c r="O518" s="67">
        <f t="shared" si="61"/>
        <v>0</v>
      </c>
      <c r="Q518" s="67">
        <f t="shared" si="62"/>
        <v>175</v>
      </c>
      <c r="R518" s="144">
        <f t="shared" si="63"/>
        <v>1</v>
      </c>
      <c r="S518" s="205"/>
    </row>
    <row r="519" spans="1:19" s="65" customFormat="1" ht="12">
      <c r="A519" s="64">
        <v>479</v>
      </c>
      <c r="B519" s="193">
        <v>479278111</v>
      </c>
      <c r="C519" s="194" t="s">
        <v>244</v>
      </c>
      <c r="D519" s="193">
        <v>278</v>
      </c>
      <c r="E519" s="194" t="s">
        <v>196</v>
      </c>
      <c r="F519" s="193">
        <v>111</v>
      </c>
      <c r="G519" s="194" t="s">
        <v>245</v>
      </c>
      <c r="I519" s="67">
        <f t="shared" si="56"/>
        <v>10208</v>
      </c>
      <c r="J519" s="67">
        <f t="shared" si="57"/>
        <v>0</v>
      </c>
      <c r="K519" s="67">
        <f t="shared" si="58"/>
        <v>1</v>
      </c>
      <c r="M519" s="67">
        <f t="shared" si="59"/>
        <v>11863</v>
      </c>
      <c r="N519" s="67">
        <f t="shared" si="60"/>
        <v>0</v>
      </c>
      <c r="O519" s="67">
        <f t="shared" si="61"/>
        <v>4</v>
      </c>
      <c r="Q519" s="67">
        <f t="shared" si="62"/>
        <v>1655</v>
      </c>
      <c r="R519" s="144">
        <f t="shared" si="63"/>
        <v>9</v>
      </c>
      <c r="S519" s="205"/>
    </row>
    <row r="520" spans="1:19" s="65" customFormat="1" ht="12">
      <c r="A520" s="64">
        <v>479</v>
      </c>
      <c r="B520" s="193">
        <v>479278114</v>
      </c>
      <c r="C520" s="194" t="s">
        <v>244</v>
      </c>
      <c r="D520" s="193">
        <v>278</v>
      </c>
      <c r="E520" s="194" t="s">
        <v>196</v>
      </c>
      <c r="F520" s="193">
        <v>114</v>
      </c>
      <c r="G520" s="194" t="s">
        <v>33</v>
      </c>
      <c r="I520" s="67">
        <f t="shared" si="56"/>
        <v>11105</v>
      </c>
      <c r="J520" s="67">
        <f t="shared" si="57"/>
        <v>0</v>
      </c>
      <c r="K520" s="67">
        <f t="shared" si="58"/>
        <v>3</v>
      </c>
      <c r="M520" s="67">
        <f t="shared" si="59"/>
        <v>11484</v>
      </c>
      <c r="N520" s="67">
        <f t="shared" si="60"/>
        <v>0</v>
      </c>
      <c r="O520" s="67">
        <f t="shared" si="61"/>
        <v>1</v>
      </c>
      <c r="Q520" s="67">
        <f t="shared" si="62"/>
        <v>379</v>
      </c>
      <c r="R520" s="144">
        <f t="shared" si="63"/>
        <v>5</v>
      </c>
      <c r="S520" s="205"/>
    </row>
    <row r="521" spans="1:19" s="65" customFormat="1" ht="12">
      <c r="A521" s="64">
        <v>479</v>
      </c>
      <c r="B521" s="193">
        <v>479278117</v>
      </c>
      <c r="C521" s="194" t="s">
        <v>244</v>
      </c>
      <c r="D521" s="193">
        <v>278</v>
      </c>
      <c r="E521" s="194" t="s">
        <v>196</v>
      </c>
      <c r="F521" s="193">
        <v>117</v>
      </c>
      <c r="G521" s="194" t="s">
        <v>36</v>
      </c>
      <c r="I521" s="67">
        <f t="shared" si="56"/>
        <v>10778</v>
      </c>
      <c r="J521" s="67">
        <f t="shared" si="57"/>
        <v>0</v>
      </c>
      <c r="K521" s="67">
        <f t="shared" si="58"/>
        <v>2</v>
      </c>
      <c r="M521" s="67">
        <f t="shared" si="59"/>
        <v>11424</v>
      </c>
      <c r="N521" s="67">
        <f t="shared" si="60"/>
        <v>0</v>
      </c>
      <c r="O521" s="67">
        <f t="shared" si="61"/>
        <v>3</v>
      </c>
      <c r="Q521" s="67">
        <f t="shared" si="62"/>
        <v>646</v>
      </c>
      <c r="R521" s="144">
        <f t="shared" si="63"/>
        <v>10</v>
      </c>
      <c r="S521" s="205"/>
    </row>
    <row r="522" spans="1:19" s="65" customFormat="1" ht="12">
      <c r="A522" s="64">
        <v>479</v>
      </c>
      <c r="B522" s="193">
        <v>479278127</v>
      </c>
      <c r="C522" s="194" t="s">
        <v>244</v>
      </c>
      <c r="D522" s="193">
        <v>278</v>
      </c>
      <c r="E522" s="194" t="s">
        <v>196</v>
      </c>
      <c r="F522" s="193">
        <v>127</v>
      </c>
      <c r="G522" s="194" t="s">
        <v>193</v>
      </c>
      <c r="I522" s="67">
        <f t="shared" ref="I522:I585" si="64">IFERROR(VLOOKUP($B522,rates20Q4,9,FALSE),"--")</f>
        <v>9228</v>
      </c>
      <c r="J522" s="67">
        <f t="shared" ref="J522:J585" si="65">(IFERROR(VLOOKUP($B522,found20,15,FALSE),0)+
(IFERROR(VLOOKUP($B522,found20,16,FALSE),0)+
+(IFERROR(VLOOKUP($B522,found20,17,FALSE),0))))</f>
        <v>0</v>
      </c>
      <c r="K522" s="67">
        <f t="shared" ref="K522:K585" si="66">(IFERROR(VLOOKUP($B522,found20,18,FALSE),0))</f>
        <v>0</v>
      </c>
      <c r="M522" s="67">
        <f t="shared" ref="M522:M585" si="67">IFERROR(VLOOKUP($B522,rates21,8,FALSE),"--")</f>
        <v>10113</v>
      </c>
      <c r="N522" s="67">
        <f t="shared" ref="N522:N585" si="68">(IFERROR(VLOOKUP($B522,found21,12,FALSE),0)+
+(IFERROR(VLOOKUP($B522,found21,13,FALSE),0)
+(IFERROR(VLOOKUP($B522,found21,14,FALSE),0))))</f>
        <v>0</v>
      </c>
      <c r="O522" s="67">
        <f t="shared" ref="O522:O585" si="69">(IFERROR(VLOOKUP($B522,found21,15,FALSE),0))</f>
        <v>1</v>
      </c>
      <c r="Q522" s="67">
        <f t="shared" ref="Q522:Q585" si="70">IFERROR(M522-I522,"--")</f>
        <v>885</v>
      </c>
      <c r="R522" s="144">
        <f t="shared" ref="R522:R585" si="71">IFERROR(VLOOKUP(B522,rates21,7,FALSE),"--")</f>
        <v>4</v>
      </c>
      <c r="S522" s="205"/>
    </row>
    <row r="523" spans="1:19" s="65" customFormat="1" ht="12">
      <c r="A523" s="64">
        <v>479</v>
      </c>
      <c r="B523" s="193">
        <v>479278137</v>
      </c>
      <c r="C523" s="194" t="s">
        <v>244</v>
      </c>
      <c r="D523" s="193">
        <v>278</v>
      </c>
      <c r="E523" s="194" t="s">
        <v>196</v>
      </c>
      <c r="F523" s="193">
        <v>137</v>
      </c>
      <c r="G523" s="194" t="s">
        <v>202</v>
      </c>
      <c r="I523" s="67">
        <f t="shared" si="64"/>
        <v>12335</v>
      </c>
      <c r="J523" s="67">
        <f t="shared" si="65"/>
        <v>0</v>
      </c>
      <c r="K523" s="67">
        <f t="shared" si="66"/>
        <v>12</v>
      </c>
      <c r="M523" s="67">
        <f t="shared" si="67"/>
        <v>11813</v>
      </c>
      <c r="N523" s="67">
        <f t="shared" si="68"/>
        <v>0</v>
      </c>
      <c r="O523" s="67">
        <f t="shared" si="69"/>
        <v>10</v>
      </c>
      <c r="Q523" s="67">
        <f t="shared" si="70"/>
        <v>-522</v>
      </c>
      <c r="R523" s="144">
        <f t="shared" si="71"/>
        <v>24</v>
      </c>
      <c r="S523" s="205"/>
    </row>
    <row r="524" spans="1:19" s="65" customFormat="1" ht="12">
      <c r="A524" s="64">
        <v>479</v>
      </c>
      <c r="B524" s="193">
        <v>479278159</v>
      </c>
      <c r="C524" s="194" t="s">
        <v>244</v>
      </c>
      <c r="D524" s="193">
        <v>278</v>
      </c>
      <c r="E524" s="194" t="s">
        <v>196</v>
      </c>
      <c r="F524" s="193">
        <v>159</v>
      </c>
      <c r="G524" s="194" t="s">
        <v>156</v>
      </c>
      <c r="I524" s="67">
        <f t="shared" si="64"/>
        <v>9966</v>
      </c>
      <c r="J524" s="67">
        <f t="shared" si="65"/>
        <v>0</v>
      </c>
      <c r="K524" s="67">
        <f t="shared" si="66"/>
        <v>0</v>
      </c>
      <c r="M524" s="67">
        <f t="shared" si="67"/>
        <v>10766</v>
      </c>
      <c r="N524" s="67">
        <f t="shared" si="68"/>
        <v>0</v>
      </c>
      <c r="O524" s="67">
        <f t="shared" si="69"/>
        <v>0</v>
      </c>
      <c r="Q524" s="67">
        <f t="shared" si="70"/>
        <v>800</v>
      </c>
      <c r="R524" s="144">
        <f t="shared" si="71"/>
        <v>3</v>
      </c>
      <c r="S524" s="205"/>
    </row>
    <row r="525" spans="1:19" s="65" customFormat="1" ht="12">
      <c r="A525" s="64">
        <v>479</v>
      </c>
      <c r="B525" s="193">
        <v>479278161</v>
      </c>
      <c r="C525" s="194" t="s">
        <v>244</v>
      </c>
      <c r="D525" s="193">
        <v>278</v>
      </c>
      <c r="E525" s="194" t="s">
        <v>196</v>
      </c>
      <c r="F525" s="193">
        <v>161</v>
      </c>
      <c r="G525" s="194" t="s">
        <v>157</v>
      </c>
      <c r="I525" s="67">
        <f t="shared" si="64"/>
        <v>10202</v>
      </c>
      <c r="J525" s="67">
        <f t="shared" si="65"/>
        <v>0</v>
      </c>
      <c r="K525" s="67">
        <f t="shared" si="66"/>
        <v>0</v>
      </c>
      <c r="M525" s="67">
        <f t="shared" si="67"/>
        <v>11955</v>
      </c>
      <c r="N525" s="67">
        <f t="shared" si="68"/>
        <v>0</v>
      </c>
      <c r="O525" s="67">
        <f t="shared" si="69"/>
        <v>3</v>
      </c>
      <c r="Q525" s="67">
        <f t="shared" si="70"/>
        <v>1753</v>
      </c>
      <c r="R525" s="144">
        <f t="shared" si="71"/>
        <v>5</v>
      </c>
      <c r="S525" s="205"/>
    </row>
    <row r="526" spans="1:19" s="65" customFormat="1" ht="12">
      <c r="A526" s="64">
        <v>479</v>
      </c>
      <c r="B526" s="193">
        <v>479278191</v>
      </c>
      <c r="C526" s="194" t="s">
        <v>244</v>
      </c>
      <c r="D526" s="193">
        <v>278</v>
      </c>
      <c r="E526" s="194" t="s">
        <v>196</v>
      </c>
      <c r="F526" s="193">
        <v>191</v>
      </c>
      <c r="G526" s="194" t="s">
        <v>246</v>
      </c>
      <c r="I526" s="67">
        <f t="shared" si="64"/>
        <v>11093</v>
      </c>
      <c r="J526" s="67">
        <f t="shared" si="65"/>
        <v>0</v>
      </c>
      <c r="K526" s="67">
        <f t="shared" si="66"/>
        <v>1</v>
      </c>
      <c r="M526" s="67">
        <f t="shared" si="67"/>
        <v>12224</v>
      </c>
      <c r="N526" s="67">
        <f t="shared" si="68"/>
        <v>0</v>
      </c>
      <c r="O526" s="67">
        <f t="shared" si="69"/>
        <v>1</v>
      </c>
      <c r="Q526" s="67">
        <f t="shared" si="70"/>
        <v>1131</v>
      </c>
      <c r="R526" s="144">
        <f t="shared" si="71"/>
        <v>6</v>
      </c>
      <c r="S526" s="205"/>
    </row>
    <row r="527" spans="1:19" s="65" customFormat="1" ht="12">
      <c r="A527" s="64">
        <v>479</v>
      </c>
      <c r="B527" s="193">
        <v>479278210</v>
      </c>
      <c r="C527" s="194" t="s">
        <v>244</v>
      </c>
      <c r="D527" s="193">
        <v>278</v>
      </c>
      <c r="E527" s="194" t="s">
        <v>196</v>
      </c>
      <c r="F527" s="193">
        <v>210</v>
      </c>
      <c r="G527" s="194" t="s">
        <v>194</v>
      </c>
      <c r="I527" s="67">
        <f t="shared" si="64"/>
        <v>11044</v>
      </c>
      <c r="J527" s="67">
        <f t="shared" si="65"/>
        <v>0</v>
      </c>
      <c r="K527" s="67">
        <f t="shared" si="66"/>
        <v>11</v>
      </c>
      <c r="M527" s="67">
        <f t="shared" si="67"/>
        <v>11522</v>
      </c>
      <c r="N527" s="67">
        <f t="shared" si="68"/>
        <v>0</v>
      </c>
      <c r="O527" s="67">
        <f t="shared" si="69"/>
        <v>9</v>
      </c>
      <c r="Q527" s="67">
        <f t="shared" si="70"/>
        <v>478</v>
      </c>
      <c r="R527" s="144">
        <f t="shared" si="71"/>
        <v>31</v>
      </c>
      <c r="S527" s="205"/>
    </row>
    <row r="528" spans="1:19" s="65" customFormat="1" ht="12">
      <c r="A528" s="64">
        <v>479</v>
      </c>
      <c r="B528" s="193">
        <v>479278227</v>
      </c>
      <c r="C528" s="194" t="s">
        <v>244</v>
      </c>
      <c r="D528" s="193">
        <v>278</v>
      </c>
      <c r="E528" s="194" t="s">
        <v>196</v>
      </c>
      <c r="F528" s="193">
        <v>227</v>
      </c>
      <c r="G528" s="194" t="s">
        <v>247</v>
      </c>
      <c r="I528" s="67">
        <f t="shared" si="64"/>
        <v>11396</v>
      </c>
      <c r="J528" s="67">
        <f t="shared" si="65"/>
        <v>0</v>
      </c>
      <c r="K528" s="67">
        <f t="shared" si="66"/>
        <v>1</v>
      </c>
      <c r="M528" s="67">
        <f t="shared" si="67"/>
        <v>12236</v>
      </c>
      <c r="N528" s="67">
        <f t="shared" si="68"/>
        <v>0</v>
      </c>
      <c r="O528" s="67">
        <f t="shared" si="69"/>
        <v>2</v>
      </c>
      <c r="Q528" s="67">
        <f t="shared" si="70"/>
        <v>840</v>
      </c>
      <c r="R528" s="144">
        <f t="shared" si="71"/>
        <v>6</v>
      </c>
      <c r="S528" s="205"/>
    </row>
    <row r="529" spans="1:19" s="65" customFormat="1" ht="12">
      <c r="A529" s="64">
        <v>479</v>
      </c>
      <c r="B529" s="193">
        <v>479278278</v>
      </c>
      <c r="C529" s="194" t="s">
        <v>244</v>
      </c>
      <c r="D529" s="193">
        <v>278</v>
      </c>
      <c r="E529" s="194" t="s">
        <v>196</v>
      </c>
      <c r="F529" s="193">
        <v>278</v>
      </c>
      <c r="G529" s="194" t="s">
        <v>196</v>
      </c>
      <c r="I529" s="67">
        <f t="shared" si="64"/>
        <v>10861</v>
      </c>
      <c r="J529" s="67">
        <f t="shared" si="65"/>
        <v>2</v>
      </c>
      <c r="K529" s="67">
        <f t="shared" si="66"/>
        <v>11</v>
      </c>
      <c r="M529" s="67">
        <f t="shared" si="67"/>
        <v>11197</v>
      </c>
      <c r="N529" s="67">
        <f t="shared" si="68"/>
        <v>2</v>
      </c>
      <c r="O529" s="67">
        <f t="shared" si="69"/>
        <v>15</v>
      </c>
      <c r="Q529" s="67">
        <f t="shared" si="70"/>
        <v>336</v>
      </c>
      <c r="R529" s="144">
        <f t="shared" si="71"/>
        <v>55</v>
      </c>
      <c r="S529" s="205"/>
    </row>
    <row r="530" spans="1:19" s="65" customFormat="1" ht="12">
      <c r="A530" s="64">
        <v>479</v>
      </c>
      <c r="B530" s="193">
        <v>479278281</v>
      </c>
      <c r="C530" s="194" t="s">
        <v>244</v>
      </c>
      <c r="D530" s="193">
        <v>278</v>
      </c>
      <c r="E530" s="194" t="s">
        <v>196</v>
      </c>
      <c r="F530" s="193">
        <v>281</v>
      </c>
      <c r="G530" s="194" t="s">
        <v>152</v>
      </c>
      <c r="I530" s="67">
        <f t="shared" si="64"/>
        <v>12731</v>
      </c>
      <c r="J530" s="67">
        <f t="shared" si="65"/>
        <v>0</v>
      </c>
      <c r="K530" s="67">
        <f t="shared" si="66"/>
        <v>31</v>
      </c>
      <c r="M530" s="67">
        <f t="shared" si="67"/>
        <v>13191</v>
      </c>
      <c r="N530" s="67">
        <f t="shared" si="68"/>
        <v>0</v>
      </c>
      <c r="O530" s="67">
        <f t="shared" si="69"/>
        <v>37</v>
      </c>
      <c r="Q530" s="67">
        <f t="shared" si="70"/>
        <v>460</v>
      </c>
      <c r="R530" s="144">
        <f t="shared" si="71"/>
        <v>53</v>
      </c>
      <c r="S530" s="205"/>
    </row>
    <row r="531" spans="1:19" s="65" customFormat="1" ht="12">
      <c r="A531" s="64">
        <v>479</v>
      </c>
      <c r="B531" s="193">
        <v>479278309</v>
      </c>
      <c r="C531" s="194" t="s">
        <v>244</v>
      </c>
      <c r="D531" s="193">
        <v>278</v>
      </c>
      <c r="E531" s="194" t="s">
        <v>196</v>
      </c>
      <c r="F531" s="193">
        <v>309</v>
      </c>
      <c r="G531" s="194" t="s">
        <v>203</v>
      </c>
      <c r="I531" s="67">
        <f t="shared" si="64"/>
        <v>15145</v>
      </c>
      <c r="J531" s="67">
        <f t="shared" si="65"/>
        <v>0</v>
      </c>
      <c r="K531" s="67">
        <f t="shared" si="66"/>
        <v>1</v>
      </c>
      <c r="M531" s="67">
        <f t="shared" si="67"/>
        <v>12683</v>
      </c>
      <c r="N531" s="67">
        <f t="shared" si="68"/>
        <v>0</v>
      </c>
      <c r="O531" s="67">
        <f t="shared" si="69"/>
        <v>2</v>
      </c>
      <c r="Q531" s="67">
        <f t="shared" si="70"/>
        <v>-2462</v>
      </c>
      <c r="R531" s="144">
        <f t="shared" si="71"/>
        <v>5</v>
      </c>
      <c r="S531" s="205"/>
    </row>
    <row r="532" spans="1:19" s="65" customFormat="1" ht="12">
      <c r="A532" s="64">
        <v>479</v>
      </c>
      <c r="B532" s="193">
        <v>479278325</v>
      </c>
      <c r="C532" s="194" t="s">
        <v>244</v>
      </c>
      <c r="D532" s="193">
        <v>278</v>
      </c>
      <c r="E532" s="194" t="s">
        <v>196</v>
      </c>
      <c r="F532" s="193">
        <v>325</v>
      </c>
      <c r="G532" s="194" t="s">
        <v>204</v>
      </c>
      <c r="I532" s="67">
        <f t="shared" si="64"/>
        <v>11093</v>
      </c>
      <c r="J532" s="67">
        <f t="shared" si="65"/>
        <v>0</v>
      </c>
      <c r="K532" s="67">
        <f t="shared" si="66"/>
        <v>2</v>
      </c>
      <c r="M532" s="67">
        <f t="shared" si="67"/>
        <v>10673</v>
      </c>
      <c r="N532" s="67">
        <f t="shared" si="68"/>
        <v>0</v>
      </c>
      <c r="O532" s="67">
        <f t="shared" si="69"/>
        <v>1</v>
      </c>
      <c r="Q532" s="67">
        <f t="shared" si="70"/>
        <v>-420</v>
      </c>
      <c r="R532" s="144">
        <f t="shared" si="71"/>
        <v>9</v>
      </c>
      <c r="S532" s="205"/>
    </row>
    <row r="533" spans="1:19" s="65" customFormat="1" ht="12">
      <c r="A533" s="64">
        <v>479</v>
      </c>
      <c r="B533" s="193">
        <v>479278332</v>
      </c>
      <c r="C533" s="194" t="s">
        <v>244</v>
      </c>
      <c r="D533" s="193">
        <v>278</v>
      </c>
      <c r="E533" s="194" t="s">
        <v>196</v>
      </c>
      <c r="F533" s="193">
        <v>332</v>
      </c>
      <c r="G533" s="194" t="s">
        <v>205</v>
      </c>
      <c r="I533" s="67">
        <f t="shared" si="64"/>
        <v>10814</v>
      </c>
      <c r="J533" s="67">
        <f t="shared" si="65"/>
        <v>0</v>
      </c>
      <c r="K533" s="67">
        <f t="shared" si="66"/>
        <v>1</v>
      </c>
      <c r="M533" s="67">
        <f t="shared" si="67"/>
        <v>11686</v>
      </c>
      <c r="N533" s="67">
        <f t="shared" si="68"/>
        <v>0</v>
      </c>
      <c r="O533" s="67">
        <f t="shared" si="69"/>
        <v>3</v>
      </c>
      <c r="Q533" s="67">
        <f t="shared" si="70"/>
        <v>872</v>
      </c>
      <c r="R533" s="144">
        <f t="shared" si="71"/>
        <v>9</v>
      </c>
      <c r="S533" s="205"/>
    </row>
    <row r="534" spans="1:19" s="65" customFormat="1" ht="12">
      <c r="A534" s="64">
        <v>479</v>
      </c>
      <c r="B534" s="193">
        <v>479278605</v>
      </c>
      <c r="C534" s="194" t="s">
        <v>244</v>
      </c>
      <c r="D534" s="193">
        <v>278</v>
      </c>
      <c r="E534" s="194" t="s">
        <v>196</v>
      </c>
      <c r="F534" s="193">
        <v>605</v>
      </c>
      <c r="G534" s="194" t="s">
        <v>199</v>
      </c>
      <c r="I534" s="67">
        <f t="shared" si="64"/>
        <v>10363</v>
      </c>
      <c r="J534" s="67">
        <f t="shared" si="65"/>
        <v>0</v>
      </c>
      <c r="K534" s="67">
        <f t="shared" si="66"/>
        <v>8</v>
      </c>
      <c r="M534" s="67">
        <f t="shared" si="67"/>
        <v>10838</v>
      </c>
      <c r="N534" s="67">
        <f t="shared" si="68"/>
        <v>0</v>
      </c>
      <c r="O534" s="67">
        <f t="shared" si="69"/>
        <v>7</v>
      </c>
      <c r="Q534" s="67">
        <f t="shared" si="70"/>
        <v>475</v>
      </c>
      <c r="R534" s="144">
        <f t="shared" si="71"/>
        <v>40</v>
      </c>
      <c r="S534" s="205"/>
    </row>
    <row r="535" spans="1:19" s="65" customFormat="1" ht="12">
      <c r="A535" s="64">
        <v>479</v>
      </c>
      <c r="B535" s="193">
        <v>479278635</v>
      </c>
      <c r="C535" s="194" t="s">
        <v>244</v>
      </c>
      <c r="D535" s="193">
        <v>278</v>
      </c>
      <c r="E535" s="194" t="s">
        <v>196</v>
      </c>
      <c r="F535" s="193">
        <v>635</v>
      </c>
      <c r="G535" s="194" t="s">
        <v>54</v>
      </c>
      <c r="I535" s="67">
        <f t="shared" si="64"/>
        <v>9966</v>
      </c>
      <c r="J535" s="67">
        <f t="shared" si="65"/>
        <v>0</v>
      </c>
      <c r="K535" s="67">
        <f t="shared" si="66"/>
        <v>0</v>
      </c>
      <c r="M535" s="67">
        <f t="shared" si="67"/>
        <v>12953</v>
      </c>
      <c r="N535" s="67">
        <f t="shared" si="68"/>
        <v>0</v>
      </c>
      <c r="O535" s="67">
        <f t="shared" si="69"/>
        <v>1</v>
      </c>
      <c r="Q535" s="67">
        <f t="shared" si="70"/>
        <v>2987</v>
      </c>
      <c r="R535" s="144">
        <f t="shared" si="71"/>
        <v>2</v>
      </c>
      <c r="S535" s="205"/>
    </row>
    <row r="536" spans="1:19" s="65" customFormat="1" ht="12">
      <c r="A536" s="64">
        <v>479</v>
      </c>
      <c r="B536" s="193">
        <v>479278670</v>
      </c>
      <c r="C536" s="194" t="s">
        <v>244</v>
      </c>
      <c r="D536" s="193">
        <v>278</v>
      </c>
      <c r="E536" s="194" t="s">
        <v>196</v>
      </c>
      <c r="F536" s="193">
        <v>670</v>
      </c>
      <c r="G536" s="194" t="s">
        <v>38</v>
      </c>
      <c r="I536" s="67">
        <f t="shared" si="64"/>
        <v>10237</v>
      </c>
      <c r="J536" s="67">
        <f t="shared" si="65"/>
        <v>0</v>
      </c>
      <c r="K536" s="67">
        <f t="shared" si="66"/>
        <v>1</v>
      </c>
      <c r="M536" s="67">
        <f t="shared" si="67"/>
        <v>10958</v>
      </c>
      <c r="N536" s="67">
        <f t="shared" si="68"/>
        <v>0</v>
      </c>
      <c r="O536" s="67">
        <f t="shared" si="69"/>
        <v>2</v>
      </c>
      <c r="Q536" s="67">
        <f t="shared" si="70"/>
        <v>721</v>
      </c>
      <c r="R536" s="144">
        <f t="shared" si="71"/>
        <v>15</v>
      </c>
      <c r="S536" s="205"/>
    </row>
    <row r="537" spans="1:19" s="65" customFormat="1" ht="12">
      <c r="A537" s="64">
        <v>479</v>
      </c>
      <c r="B537" s="193">
        <v>479278672</v>
      </c>
      <c r="C537" s="194" t="s">
        <v>244</v>
      </c>
      <c r="D537" s="193">
        <v>278</v>
      </c>
      <c r="E537" s="194" t="s">
        <v>196</v>
      </c>
      <c r="F537" s="193">
        <v>672</v>
      </c>
      <c r="G537" s="194" t="s">
        <v>55</v>
      </c>
      <c r="I537" s="67">
        <f t="shared" si="64"/>
        <v>13615</v>
      </c>
      <c r="J537" s="67">
        <f t="shared" si="65"/>
        <v>0</v>
      </c>
      <c r="K537" s="67">
        <f t="shared" si="66"/>
        <v>2</v>
      </c>
      <c r="M537" s="67">
        <f t="shared" si="67"/>
        <v>14340</v>
      </c>
      <c r="N537" s="67">
        <f t="shared" si="68"/>
        <v>0</v>
      </c>
      <c r="O537" s="67">
        <f t="shared" si="69"/>
        <v>2</v>
      </c>
      <c r="Q537" s="67">
        <f t="shared" si="70"/>
        <v>725</v>
      </c>
      <c r="R537" s="144">
        <f t="shared" si="71"/>
        <v>3</v>
      </c>
      <c r="S537" s="205"/>
    </row>
    <row r="538" spans="1:19" s="65" customFormat="1" ht="12">
      <c r="A538" s="64">
        <v>479</v>
      </c>
      <c r="B538" s="193">
        <v>479278674</v>
      </c>
      <c r="C538" s="194" t="s">
        <v>244</v>
      </c>
      <c r="D538" s="193">
        <v>278</v>
      </c>
      <c r="E538" s="194" t="s">
        <v>196</v>
      </c>
      <c r="F538" s="193">
        <v>674</v>
      </c>
      <c r="G538" s="194" t="s">
        <v>39</v>
      </c>
      <c r="I538" s="67">
        <f t="shared" si="64"/>
        <v>15145</v>
      </c>
      <c r="J538" s="67">
        <f t="shared" si="65"/>
        <v>0</v>
      </c>
      <c r="K538" s="67">
        <f t="shared" si="66"/>
        <v>1</v>
      </c>
      <c r="M538" s="67">
        <f t="shared" si="67"/>
        <v>11484</v>
      </c>
      <c r="N538" s="67">
        <f t="shared" si="68"/>
        <v>0</v>
      </c>
      <c r="O538" s="67">
        <f t="shared" si="69"/>
        <v>1</v>
      </c>
      <c r="Q538" s="67">
        <f t="shared" si="70"/>
        <v>-3661</v>
      </c>
      <c r="R538" s="144">
        <f t="shared" si="71"/>
        <v>4</v>
      </c>
      <c r="S538" s="205"/>
    </row>
    <row r="539" spans="1:19" s="65" customFormat="1" ht="12">
      <c r="A539" s="64">
        <v>479</v>
      </c>
      <c r="B539" s="193">
        <v>479278680</v>
      </c>
      <c r="C539" s="194" t="s">
        <v>244</v>
      </c>
      <c r="D539" s="193">
        <v>278</v>
      </c>
      <c r="E539" s="194" t="s">
        <v>196</v>
      </c>
      <c r="F539" s="193">
        <v>680</v>
      </c>
      <c r="G539" s="194" t="s">
        <v>158</v>
      </c>
      <c r="I539" s="67">
        <f t="shared" si="64"/>
        <v>10651</v>
      </c>
      <c r="J539" s="67">
        <f t="shared" si="65"/>
        <v>0</v>
      </c>
      <c r="K539" s="67">
        <f t="shared" si="66"/>
        <v>1</v>
      </c>
      <c r="M539" s="67">
        <f t="shared" si="67"/>
        <v>11304</v>
      </c>
      <c r="N539" s="67">
        <f t="shared" si="68"/>
        <v>0</v>
      </c>
      <c r="O539" s="67">
        <f t="shared" si="69"/>
        <v>1</v>
      </c>
      <c r="Q539" s="67">
        <f t="shared" si="70"/>
        <v>653</v>
      </c>
      <c r="R539" s="144">
        <f t="shared" si="71"/>
        <v>3</v>
      </c>
      <c r="S539" s="205"/>
    </row>
    <row r="540" spans="1:19" s="65" customFormat="1" ht="12">
      <c r="A540" s="64">
        <v>479</v>
      </c>
      <c r="B540" s="193">
        <v>479278683</v>
      </c>
      <c r="C540" s="194" t="s">
        <v>244</v>
      </c>
      <c r="D540" s="193">
        <v>278</v>
      </c>
      <c r="E540" s="194" t="s">
        <v>196</v>
      </c>
      <c r="F540" s="193">
        <v>683</v>
      </c>
      <c r="G540" s="194" t="s">
        <v>40</v>
      </c>
      <c r="I540" s="67">
        <f t="shared" si="64"/>
        <v>10404</v>
      </c>
      <c r="J540" s="67">
        <f t="shared" si="65"/>
        <v>0</v>
      </c>
      <c r="K540" s="67">
        <f t="shared" si="66"/>
        <v>1</v>
      </c>
      <c r="M540" s="67">
        <f t="shared" si="67"/>
        <v>11483</v>
      </c>
      <c r="N540" s="67">
        <f t="shared" si="68"/>
        <v>0</v>
      </c>
      <c r="O540" s="67">
        <f t="shared" si="69"/>
        <v>3</v>
      </c>
      <c r="Q540" s="67">
        <f t="shared" si="70"/>
        <v>1079</v>
      </c>
      <c r="R540" s="144">
        <f t="shared" si="71"/>
        <v>10</v>
      </c>
      <c r="S540" s="205"/>
    </row>
    <row r="541" spans="1:19" s="65" customFormat="1" ht="12">
      <c r="A541" s="64">
        <v>479</v>
      </c>
      <c r="B541" s="193">
        <v>479278717</v>
      </c>
      <c r="C541" s="194" t="s">
        <v>244</v>
      </c>
      <c r="D541" s="193">
        <v>278</v>
      </c>
      <c r="E541" s="194" t="s">
        <v>196</v>
      </c>
      <c r="F541" s="193">
        <v>717</v>
      </c>
      <c r="G541" s="194" t="s">
        <v>41</v>
      </c>
      <c r="I541" s="67">
        <f t="shared" si="64"/>
        <v>12850</v>
      </c>
      <c r="J541" s="67">
        <f t="shared" si="65"/>
        <v>0</v>
      </c>
      <c r="K541" s="67">
        <f t="shared" si="66"/>
        <v>1</v>
      </c>
      <c r="M541" s="67">
        <f t="shared" si="67"/>
        <v>10766</v>
      </c>
      <c r="N541" s="67">
        <f t="shared" si="68"/>
        <v>0</v>
      </c>
      <c r="O541" s="67">
        <f t="shared" si="69"/>
        <v>0</v>
      </c>
      <c r="Q541" s="67">
        <f t="shared" si="70"/>
        <v>-2084</v>
      </c>
      <c r="R541" s="144">
        <f t="shared" si="71"/>
        <v>1</v>
      </c>
      <c r="S541" s="205"/>
    </row>
    <row r="542" spans="1:19" s="65" customFormat="1" ht="12">
      <c r="A542" s="64">
        <v>479</v>
      </c>
      <c r="B542" s="193">
        <v>479278755</v>
      </c>
      <c r="C542" s="194" t="s">
        <v>244</v>
      </c>
      <c r="D542" s="193">
        <v>278</v>
      </c>
      <c r="E542" s="194" t="s">
        <v>196</v>
      </c>
      <c r="F542" s="193">
        <v>755</v>
      </c>
      <c r="G542" s="194" t="s">
        <v>43</v>
      </c>
      <c r="I542" s="67">
        <f t="shared" si="64"/>
        <v>11965</v>
      </c>
      <c r="J542" s="67">
        <f t="shared" si="65"/>
        <v>0</v>
      </c>
      <c r="K542" s="67">
        <f t="shared" si="66"/>
        <v>1</v>
      </c>
      <c r="M542" s="67">
        <f t="shared" si="67"/>
        <v>12013</v>
      </c>
      <c r="N542" s="67">
        <f t="shared" si="68"/>
        <v>0</v>
      </c>
      <c r="O542" s="67">
        <f t="shared" si="69"/>
        <v>2</v>
      </c>
      <c r="Q542" s="67">
        <f t="shared" si="70"/>
        <v>48</v>
      </c>
      <c r="R542" s="144">
        <f t="shared" si="71"/>
        <v>4</v>
      </c>
      <c r="S542" s="205"/>
    </row>
    <row r="543" spans="1:19" s="65" customFormat="1" ht="12">
      <c r="A543" s="64">
        <v>479</v>
      </c>
      <c r="B543" s="193">
        <v>479278766</v>
      </c>
      <c r="C543" s="194" t="s">
        <v>244</v>
      </c>
      <c r="D543" s="193">
        <v>278</v>
      </c>
      <c r="E543" s="194" t="s">
        <v>196</v>
      </c>
      <c r="F543" s="193">
        <v>766</v>
      </c>
      <c r="G543" s="194" t="s">
        <v>248</v>
      </c>
      <c r="I543" s="67">
        <f t="shared" si="64"/>
        <v>11396</v>
      </c>
      <c r="J543" s="67">
        <f t="shared" si="65"/>
        <v>0</v>
      </c>
      <c r="K543" s="67">
        <f t="shared" si="66"/>
        <v>1</v>
      </c>
      <c r="M543" s="67">
        <f t="shared" si="67"/>
        <v>13615</v>
      </c>
      <c r="N543" s="67">
        <f t="shared" si="68"/>
        <v>0</v>
      </c>
      <c r="O543" s="67">
        <f t="shared" si="69"/>
        <v>2</v>
      </c>
      <c r="Q543" s="67">
        <f t="shared" si="70"/>
        <v>2219</v>
      </c>
      <c r="R543" s="144">
        <f t="shared" si="71"/>
        <v>3</v>
      </c>
      <c r="S543" s="205"/>
    </row>
    <row r="544" spans="1:19" s="65" customFormat="1" ht="12">
      <c r="A544" s="64">
        <v>481</v>
      </c>
      <c r="B544" s="193">
        <v>481035016</v>
      </c>
      <c r="C544" s="194" t="s">
        <v>249</v>
      </c>
      <c r="D544" s="193">
        <v>35</v>
      </c>
      <c r="E544" s="194" t="s">
        <v>12</v>
      </c>
      <c r="F544" s="193">
        <v>16</v>
      </c>
      <c r="G544" s="194" t="s">
        <v>168</v>
      </c>
      <c r="I544" s="67">
        <f t="shared" si="64"/>
        <v>12236.155870717672</v>
      </c>
      <c r="J544" s="67">
        <f t="shared" si="65"/>
        <v>0</v>
      </c>
      <c r="K544" s="67">
        <f t="shared" si="66"/>
        <v>0</v>
      </c>
      <c r="M544" s="67">
        <f t="shared" si="67"/>
        <v>14608</v>
      </c>
      <c r="N544" s="67">
        <f t="shared" si="68"/>
        <v>0</v>
      </c>
      <c r="O544" s="67">
        <f t="shared" si="69"/>
        <v>1</v>
      </c>
      <c r="Q544" s="67">
        <f t="shared" si="70"/>
        <v>2371.8441292823281</v>
      </c>
      <c r="R544" s="144">
        <f t="shared" si="71"/>
        <v>1</v>
      </c>
      <c r="S544" s="205"/>
    </row>
    <row r="545" spans="1:19" s="65" customFormat="1" ht="12">
      <c r="A545" s="64">
        <v>481</v>
      </c>
      <c r="B545" s="193">
        <v>481035018</v>
      </c>
      <c r="C545" s="194" t="s">
        <v>249</v>
      </c>
      <c r="D545" s="193">
        <v>35</v>
      </c>
      <c r="E545" s="194" t="s">
        <v>12</v>
      </c>
      <c r="F545" s="193">
        <v>18</v>
      </c>
      <c r="G545" s="194" t="s">
        <v>169</v>
      </c>
      <c r="I545" s="67">
        <f t="shared" si="64"/>
        <v>11818.706982097145</v>
      </c>
      <c r="J545" s="67">
        <f t="shared" si="65"/>
        <v>0</v>
      </c>
      <c r="K545" s="67">
        <f t="shared" si="66"/>
        <v>0</v>
      </c>
      <c r="M545" s="67">
        <f t="shared" si="67"/>
        <v>9952</v>
      </c>
      <c r="N545" s="67">
        <f t="shared" si="68"/>
        <v>0</v>
      </c>
      <c r="O545" s="67">
        <f t="shared" si="69"/>
        <v>0</v>
      </c>
      <c r="Q545" s="67">
        <f t="shared" si="70"/>
        <v>-1866.7069820971446</v>
      </c>
      <c r="R545" s="144">
        <f t="shared" si="71"/>
        <v>1</v>
      </c>
      <c r="S545" s="205"/>
    </row>
    <row r="546" spans="1:19" s="65" customFormat="1" ht="12">
      <c r="A546" s="64">
        <v>481</v>
      </c>
      <c r="B546" s="193">
        <v>481035035</v>
      </c>
      <c r="C546" s="194" t="s">
        <v>249</v>
      </c>
      <c r="D546" s="193">
        <v>35</v>
      </c>
      <c r="E546" s="194" t="s">
        <v>12</v>
      </c>
      <c r="F546" s="193">
        <v>35</v>
      </c>
      <c r="G546" s="194" t="s">
        <v>12</v>
      </c>
      <c r="I546" s="67">
        <f t="shared" si="64"/>
        <v>12848</v>
      </c>
      <c r="J546" s="67">
        <f t="shared" si="65"/>
        <v>110</v>
      </c>
      <c r="K546" s="67">
        <f t="shared" si="66"/>
        <v>501</v>
      </c>
      <c r="M546" s="67">
        <f t="shared" si="67"/>
        <v>13292</v>
      </c>
      <c r="N546" s="67">
        <f t="shared" si="68"/>
        <v>107</v>
      </c>
      <c r="O546" s="67">
        <f t="shared" si="69"/>
        <v>511</v>
      </c>
      <c r="Q546" s="67">
        <f t="shared" si="70"/>
        <v>444</v>
      </c>
      <c r="R546" s="144">
        <f t="shared" si="71"/>
        <v>891</v>
      </c>
      <c r="S546" s="205"/>
    </row>
    <row r="547" spans="1:19" s="65" customFormat="1" ht="12">
      <c r="A547" s="64">
        <v>481</v>
      </c>
      <c r="B547" s="193">
        <v>481035044</v>
      </c>
      <c r="C547" s="194" t="s">
        <v>249</v>
      </c>
      <c r="D547" s="193">
        <v>35</v>
      </c>
      <c r="E547" s="194" t="s">
        <v>12</v>
      </c>
      <c r="F547" s="193">
        <v>44</v>
      </c>
      <c r="G547" s="194" t="s">
        <v>13</v>
      </c>
      <c r="I547" s="67">
        <f t="shared" si="64"/>
        <v>13811</v>
      </c>
      <c r="J547" s="67">
        <f t="shared" si="65"/>
        <v>2</v>
      </c>
      <c r="K547" s="67">
        <f t="shared" si="66"/>
        <v>4</v>
      </c>
      <c r="M547" s="67">
        <f t="shared" si="67"/>
        <v>14038</v>
      </c>
      <c r="N547" s="67">
        <f t="shared" si="68"/>
        <v>2</v>
      </c>
      <c r="O547" s="67">
        <f t="shared" si="69"/>
        <v>5</v>
      </c>
      <c r="Q547" s="67">
        <f t="shared" si="70"/>
        <v>227</v>
      </c>
      <c r="R547" s="144">
        <f t="shared" si="71"/>
        <v>8</v>
      </c>
      <c r="S547" s="205"/>
    </row>
    <row r="548" spans="1:19" s="65" customFormat="1" ht="12">
      <c r="A548" s="64">
        <v>481</v>
      </c>
      <c r="B548" s="193">
        <v>481035050</v>
      </c>
      <c r="C548" s="194" t="s">
        <v>249</v>
      </c>
      <c r="D548" s="193">
        <v>35</v>
      </c>
      <c r="E548" s="194" t="s">
        <v>12</v>
      </c>
      <c r="F548" s="193">
        <v>50</v>
      </c>
      <c r="G548" s="194" t="s">
        <v>94</v>
      </c>
      <c r="I548" s="67">
        <f t="shared" si="64"/>
        <v>12189</v>
      </c>
      <c r="J548" s="67">
        <f t="shared" si="65"/>
        <v>0</v>
      </c>
      <c r="K548" s="67">
        <f t="shared" si="66"/>
        <v>1</v>
      </c>
      <c r="M548" s="67">
        <f t="shared" si="67"/>
        <v>14164</v>
      </c>
      <c r="N548" s="67">
        <f t="shared" si="68"/>
        <v>0</v>
      </c>
      <c r="O548" s="67">
        <f t="shared" si="69"/>
        <v>2</v>
      </c>
      <c r="Q548" s="67">
        <f t="shared" si="70"/>
        <v>1975</v>
      </c>
      <c r="R548" s="144">
        <f t="shared" si="71"/>
        <v>2</v>
      </c>
      <c r="S548" s="205"/>
    </row>
    <row r="549" spans="1:19" s="65" customFormat="1" ht="12">
      <c r="A549" s="64">
        <v>481</v>
      </c>
      <c r="B549" s="193">
        <v>481035057</v>
      </c>
      <c r="C549" s="194" t="s">
        <v>249</v>
      </c>
      <c r="D549" s="193">
        <v>35</v>
      </c>
      <c r="E549" s="194" t="s">
        <v>12</v>
      </c>
      <c r="F549" s="193">
        <v>57</v>
      </c>
      <c r="G549" s="194" t="s">
        <v>14</v>
      </c>
      <c r="I549" s="67" t="str">
        <f t="shared" si="64"/>
        <v>--</v>
      </c>
      <c r="J549" s="67">
        <f t="shared" si="65"/>
        <v>0</v>
      </c>
      <c r="K549" s="67">
        <f t="shared" si="66"/>
        <v>0</v>
      </c>
      <c r="M549" s="67">
        <f t="shared" si="67"/>
        <v>14497.297146590754</v>
      </c>
      <c r="N549" s="67">
        <f t="shared" si="68"/>
        <v>0</v>
      </c>
      <c r="O549" s="67">
        <f t="shared" si="69"/>
        <v>0</v>
      </c>
      <c r="Q549" s="67" t="str">
        <f t="shared" si="70"/>
        <v>--</v>
      </c>
      <c r="R549" s="144">
        <f t="shared" si="71"/>
        <v>1</v>
      </c>
      <c r="S549" s="205"/>
    </row>
    <row r="550" spans="1:19" s="65" customFormat="1" ht="12">
      <c r="A550" s="64">
        <v>481</v>
      </c>
      <c r="B550" s="193">
        <v>481035073</v>
      </c>
      <c r="C550" s="194" t="s">
        <v>249</v>
      </c>
      <c r="D550" s="193">
        <v>35</v>
      </c>
      <c r="E550" s="194" t="s">
        <v>12</v>
      </c>
      <c r="F550" s="193">
        <v>73</v>
      </c>
      <c r="G550" s="194" t="s">
        <v>24</v>
      </c>
      <c r="I550" s="67">
        <f t="shared" si="64"/>
        <v>11349</v>
      </c>
      <c r="J550" s="67">
        <f t="shared" si="65"/>
        <v>2</v>
      </c>
      <c r="K550" s="67">
        <f t="shared" si="66"/>
        <v>0</v>
      </c>
      <c r="M550" s="67">
        <f t="shared" si="67"/>
        <v>14392</v>
      </c>
      <c r="N550" s="67">
        <f t="shared" si="68"/>
        <v>2</v>
      </c>
      <c r="O550" s="67">
        <f t="shared" si="69"/>
        <v>2</v>
      </c>
      <c r="Q550" s="67">
        <f t="shared" si="70"/>
        <v>3043</v>
      </c>
      <c r="R550" s="144">
        <f t="shared" si="71"/>
        <v>3</v>
      </c>
      <c r="S550" s="205"/>
    </row>
    <row r="551" spans="1:19" s="65" customFormat="1" ht="12">
      <c r="A551" s="64">
        <v>481</v>
      </c>
      <c r="B551" s="193">
        <v>481035189</v>
      </c>
      <c r="C551" s="194" t="s">
        <v>249</v>
      </c>
      <c r="D551" s="193">
        <v>35</v>
      </c>
      <c r="E551" s="194" t="s">
        <v>12</v>
      </c>
      <c r="F551" s="193">
        <v>189</v>
      </c>
      <c r="G551" s="194" t="s">
        <v>25</v>
      </c>
      <c r="I551" s="67">
        <f t="shared" si="64"/>
        <v>6983</v>
      </c>
      <c r="J551" s="67">
        <f t="shared" si="65"/>
        <v>0</v>
      </c>
      <c r="K551" s="67">
        <f t="shared" si="66"/>
        <v>0</v>
      </c>
      <c r="M551" s="67">
        <f t="shared" si="67"/>
        <v>9900</v>
      </c>
      <c r="N551" s="67">
        <f t="shared" si="68"/>
        <v>0</v>
      </c>
      <c r="O551" s="67">
        <f t="shared" si="69"/>
        <v>0</v>
      </c>
      <c r="Q551" s="67">
        <f t="shared" si="70"/>
        <v>2917</v>
      </c>
      <c r="R551" s="144">
        <f t="shared" si="71"/>
        <v>3</v>
      </c>
      <c r="S551" s="205"/>
    </row>
    <row r="552" spans="1:19" s="65" customFormat="1" ht="12">
      <c r="A552" s="64">
        <v>481</v>
      </c>
      <c r="B552" s="193">
        <v>481035212</v>
      </c>
      <c r="C552" s="194" t="s">
        <v>249</v>
      </c>
      <c r="D552" s="193">
        <v>35</v>
      </c>
      <c r="E552" s="194" t="s">
        <v>12</v>
      </c>
      <c r="F552" s="193">
        <v>212</v>
      </c>
      <c r="G552" s="194" t="s">
        <v>173</v>
      </c>
      <c r="I552" s="67">
        <f t="shared" si="64"/>
        <v>7008</v>
      </c>
      <c r="J552" s="67">
        <f t="shared" si="65"/>
        <v>0</v>
      </c>
      <c r="K552" s="67">
        <f t="shared" si="66"/>
        <v>0</v>
      </c>
      <c r="M552" s="67">
        <f t="shared" si="67"/>
        <v>9926</v>
      </c>
      <c r="N552" s="67">
        <f t="shared" si="68"/>
        <v>0</v>
      </c>
      <c r="O552" s="67">
        <f t="shared" si="69"/>
        <v>0</v>
      </c>
      <c r="Q552" s="67">
        <f t="shared" si="70"/>
        <v>2918</v>
      </c>
      <c r="R552" s="144">
        <f t="shared" si="71"/>
        <v>2</v>
      </c>
      <c r="S552" s="205"/>
    </row>
    <row r="553" spans="1:19" s="65" customFormat="1" ht="12">
      <c r="A553" s="64">
        <v>481</v>
      </c>
      <c r="B553" s="193">
        <v>481035218</v>
      </c>
      <c r="C553" s="194" t="s">
        <v>249</v>
      </c>
      <c r="D553" s="193">
        <v>35</v>
      </c>
      <c r="E553" s="194" t="s">
        <v>12</v>
      </c>
      <c r="F553" s="193">
        <v>218</v>
      </c>
      <c r="G553" s="194" t="s">
        <v>174</v>
      </c>
      <c r="I553" s="67">
        <f t="shared" si="64"/>
        <v>10677.291788183042</v>
      </c>
      <c r="J553" s="67">
        <f t="shared" si="65"/>
        <v>0</v>
      </c>
      <c r="K553" s="67">
        <f t="shared" si="66"/>
        <v>0</v>
      </c>
      <c r="M553" s="67">
        <f t="shared" si="67"/>
        <v>9952</v>
      </c>
      <c r="N553" s="67">
        <f t="shared" si="68"/>
        <v>0</v>
      </c>
      <c r="O553" s="67">
        <f t="shared" si="69"/>
        <v>0</v>
      </c>
      <c r="Q553" s="67">
        <f t="shared" si="70"/>
        <v>-725.29178818304172</v>
      </c>
      <c r="R553" s="144">
        <f t="shared" si="71"/>
        <v>1</v>
      </c>
      <c r="S553" s="205"/>
    </row>
    <row r="554" spans="1:19" s="65" customFormat="1" ht="12">
      <c r="A554" s="64">
        <v>481</v>
      </c>
      <c r="B554" s="193">
        <v>481035220</v>
      </c>
      <c r="C554" s="194" t="s">
        <v>249</v>
      </c>
      <c r="D554" s="193">
        <v>35</v>
      </c>
      <c r="E554" s="194" t="s">
        <v>12</v>
      </c>
      <c r="F554" s="193">
        <v>220</v>
      </c>
      <c r="G554" s="194" t="s">
        <v>27</v>
      </c>
      <c r="I554" s="67">
        <f t="shared" si="64"/>
        <v>10560</v>
      </c>
      <c r="J554" s="67">
        <f t="shared" si="65"/>
        <v>0</v>
      </c>
      <c r="K554" s="67">
        <f t="shared" si="66"/>
        <v>1</v>
      </c>
      <c r="M554" s="67">
        <f t="shared" si="67"/>
        <v>11134</v>
      </c>
      <c r="N554" s="67">
        <f t="shared" si="68"/>
        <v>1</v>
      </c>
      <c r="O554" s="67">
        <f t="shared" si="69"/>
        <v>1</v>
      </c>
      <c r="Q554" s="67">
        <f t="shared" si="70"/>
        <v>574</v>
      </c>
      <c r="R554" s="144">
        <f t="shared" si="71"/>
        <v>7</v>
      </c>
      <c r="S554" s="205"/>
    </row>
    <row r="555" spans="1:19" s="65" customFormat="1" ht="12">
      <c r="A555" s="64">
        <v>481</v>
      </c>
      <c r="B555" s="193">
        <v>481035243</v>
      </c>
      <c r="C555" s="194" t="s">
        <v>249</v>
      </c>
      <c r="D555" s="193">
        <v>35</v>
      </c>
      <c r="E555" s="194" t="s">
        <v>12</v>
      </c>
      <c r="F555" s="193">
        <v>243</v>
      </c>
      <c r="G555" s="194" t="s">
        <v>84</v>
      </c>
      <c r="I555" s="67">
        <f t="shared" si="64"/>
        <v>14650</v>
      </c>
      <c r="J555" s="67">
        <f t="shared" si="65"/>
        <v>0</v>
      </c>
      <c r="K555" s="67">
        <f t="shared" si="66"/>
        <v>3</v>
      </c>
      <c r="M555" s="67">
        <f t="shared" si="67"/>
        <v>14770</v>
      </c>
      <c r="N555" s="67">
        <f t="shared" si="68"/>
        <v>0</v>
      </c>
      <c r="O555" s="67">
        <f t="shared" si="69"/>
        <v>3</v>
      </c>
      <c r="Q555" s="67">
        <f t="shared" si="70"/>
        <v>120</v>
      </c>
      <c r="R555" s="144">
        <f t="shared" si="71"/>
        <v>3</v>
      </c>
      <c r="S555" s="205"/>
    </row>
    <row r="556" spans="1:19" s="65" customFormat="1" ht="12">
      <c r="A556" s="64">
        <v>481</v>
      </c>
      <c r="B556" s="193">
        <v>481035244</v>
      </c>
      <c r="C556" s="194" t="s">
        <v>249</v>
      </c>
      <c r="D556" s="193">
        <v>35</v>
      </c>
      <c r="E556" s="194" t="s">
        <v>12</v>
      </c>
      <c r="F556" s="193">
        <v>244</v>
      </c>
      <c r="G556" s="194" t="s">
        <v>28</v>
      </c>
      <c r="I556" s="67">
        <f t="shared" si="64"/>
        <v>12773</v>
      </c>
      <c r="J556" s="67">
        <f t="shared" si="65"/>
        <v>0</v>
      </c>
      <c r="K556" s="67">
        <f t="shared" si="66"/>
        <v>12</v>
      </c>
      <c r="M556" s="67">
        <f t="shared" si="67"/>
        <v>11782</v>
      </c>
      <c r="N556" s="67">
        <f t="shared" si="68"/>
        <v>0</v>
      </c>
      <c r="O556" s="67">
        <f t="shared" si="69"/>
        <v>7</v>
      </c>
      <c r="Q556" s="67">
        <f t="shared" si="70"/>
        <v>-991</v>
      </c>
      <c r="R556" s="144">
        <f t="shared" si="71"/>
        <v>13</v>
      </c>
      <c r="S556" s="205"/>
    </row>
    <row r="557" spans="1:19" s="65" customFormat="1" ht="12">
      <c r="A557" s="64">
        <v>481</v>
      </c>
      <c r="B557" s="193">
        <v>481035251</v>
      </c>
      <c r="C557" s="194" t="s">
        <v>249</v>
      </c>
      <c r="D557" s="193">
        <v>35</v>
      </c>
      <c r="E557" s="194" t="s">
        <v>12</v>
      </c>
      <c r="F557" s="193">
        <v>251</v>
      </c>
      <c r="G557" s="194" t="s">
        <v>250</v>
      </c>
      <c r="I557" s="67">
        <f t="shared" si="64"/>
        <v>12087.64868019136</v>
      </c>
      <c r="J557" s="67">
        <f t="shared" si="65"/>
        <v>0</v>
      </c>
      <c r="K557" s="67">
        <f t="shared" si="66"/>
        <v>0</v>
      </c>
      <c r="M557" s="67">
        <f t="shared" si="67"/>
        <v>14718</v>
      </c>
      <c r="N557" s="67">
        <f t="shared" si="68"/>
        <v>0</v>
      </c>
      <c r="O557" s="67">
        <f t="shared" si="69"/>
        <v>1</v>
      </c>
      <c r="Q557" s="67">
        <f t="shared" si="70"/>
        <v>2630.3513198086403</v>
      </c>
      <c r="R557" s="144">
        <f t="shared" si="71"/>
        <v>1</v>
      </c>
      <c r="S557" s="205"/>
    </row>
    <row r="558" spans="1:19" s="65" customFormat="1" ht="12">
      <c r="A558" s="64">
        <v>481</v>
      </c>
      <c r="B558" s="193">
        <v>481035285</v>
      </c>
      <c r="C558" s="194" t="s">
        <v>249</v>
      </c>
      <c r="D558" s="193">
        <v>35</v>
      </c>
      <c r="E558" s="194" t="s">
        <v>12</v>
      </c>
      <c r="F558" s="193">
        <v>285</v>
      </c>
      <c r="G558" s="194" t="s">
        <v>29</v>
      </c>
      <c r="I558" s="67">
        <f t="shared" si="64"/>
        <v>10027</v>
      </c>
      <c r="J558" s="67">
        <f t="shared" si="65"/>
        <v>1</v>
      </c>
      <c r="K558" s="67">
        <f t="shared" si="66"/>
        <v>1</v>
      </c>
      <c r="M558" s="67">
        <f t="shared" si="67"/>
        <v>10278</v>
      </c>
      <c r="N558" s="67">
        <f t="shared" si="68"/>
        <v>1</v>
      </c>
      <c r="O558" s="67">
        <f t="shared" si="69"/>
        <v>1</v>
      </c>
      <c r="Q558" s="67">
        <f t="shared" si="70"/>
        <v>251</v>
      </c>
      <c r="R558" s="144">
        <f t="shared" si="71"/>
        <v>5</v>
      </c>
      <c r="S558" s="205"/>
    </row>
    <row r="559" spans="1:19" s="65" customFormat="1" ht="12">
      <c r="A559" s="64">
        <v>481</v>
      </c>
      <c r="B559" s="193">
        <v>481035307</v>
      </c>
      <c r="C559" s="194" t="s">
        <v>249</v>
      </c>
      <c r="D559" s="193">
        <v>35</v>
      </c>
      <c r="E559" s="194" t="s">
        <v>12</v>
      </c>
      <c r="F559" s="193">
        <v>307</v>
      </c>
      <c r="G559" s="194" t="s">
        <v>178</v>
      </c>
      <c r="I559" s="67">
        <f t="shared" si="64"/>
        <v>9678</v>
      </c>
      <c r="J559" s="67">
        <f t="shared" si="65"/>
        <v>0</v>
      </c>
      <c r="K559" s="67">
        <f t="shared" si="66"/>
        <v>0</v>
      </c>
      <c r="M559" s="67">
        <f t="shared" si="67"/>
        <v>9900</v>
      </c>
      <c r="N559" s="67">
        <f t="shared" si="68"/>
        <v>0</v>
      </c>
      <c r="O559" s="67">
        <f t="shared" si="69"/>
        <v>0</v>
      </c>
      <c r="Q559" s="67">
        <f t="shared" si="70"/>
        <v>222</v>
      </c>
      <c r="R559" s="144">
        <f t="shared" si="71"/>
        <v>1</v>
      </c>
      <c r="S559" s="205"/>
    </row>
    <row r="560" spans="1:19" s="65" customFormat="1" ht="12">
      <c r="A560" s="64">
        <v>481</v>
      </c>
      <c r="B560" s="193">
        <v>481035625</v>
      </c>
      <c r="C560" s="194" t="s">
        <v>249</v>
      </c>
      <c r="D560" s="193">
        <v>35</v>
      </c>
      <c r="E560" s="194" t="s">
        <v>12</v>
      </c>
      <c r="F560" s="193">
        <v>625</v>
      </c>
      <c r="G560" s="194" t="s">
        <v>96</v>
      </c>
      <c r="I560" s="67">
        <f t="shared" si="64"/>
        <v>10508.673207733596</v>
      </c>
      <c r="J560" s="67">
        <f t="shared" si="65"/>
        <v>0</v>
      </c>
      <c r="K560" s="67">
        <f t="shared" si="66"/>
        <v>0</v>
      </c>
      <c r="M560" s="67">
        <f t="shared" si="67"/>
        <v>4387</v>
      </c>
      <c r="N560" s="67">
        <f t="shared" si="68"/>
        <v>0</v>
      </c>
      <c r="O560" s="67">
        <f t="shared" si="69"/>
        <v>0</v>
      </c>
      <c r="Q560" s="67">
        <f t="shared" si="70"/>
        <v>-6121.6732077335964</v>
      </c>
      <c r="R560" s="144">
        <f t="shared" si="71"/>
        <v>1</v>
      </c>
      <c r="S560" s="205"/>
    </row>
    <row r="561" spans="1:19" s="65" customFormat="1" ht="12">
      <c r="A561" s="64">
        <v>482</v>
      </c>
      <c r="B561" s="193">
        <v>482204007</v>
      </c>
      <c r="C561" s="194" t="s">
        <v>252</v>
      </c>
      <c r="D561" s="193">
        <v>204</v>
      </c>
      <c r="E561" s="194" t="s">
        <v>253</v>
      </c>
      <c r="F561" s="193">
        <v>7</v>
      </c>
      <c r="G561" s="194" t="s">
        <v>208</v>
      </c>
      <c r="I561" s="67">
        <f t="shared" si="64"/>
        <v>9379</v>
      </c>
      <c r="J561" s="67">
        <f t="shared" si="65"/>
        <v>0</v>
      </c>
      <c r="K561" s="67">
        <f t="shared" si="66"/>
        <v>5</v>
      </c>
      <c r="M561" s="67">
        <f t="shared" si="67"/>
        <v>9783</v>
      </c>
      <c r="N561" s="67">
        <f t="shared" si="68"/>
        <v>0</v>
      </c>
      <c r="O561" s="67">
        <f t="shared" si="69"/>
        <v>9</v>
      </c>
      <c r="Q561" s="67">
        <f t="shared" si="70"/>
        <v>404</v>
      </c>
      <c r="R561" s="144">
        <f t="shared" si="71"/>
        <v>62</v>
      </c>
      <c r="S561" s="205"/>
    </row>
    <row r="562" spans="1:19" s="65" customFormat="1" ht="12">
      <c r="A562" s="64">
        <v>482</v>
      </c>
      <c r="B562" s="193">
        <v>482204030</v>
      </c>
      <c r="C562" s="194" t="s">
        <v>252</v>
      </c>
      <c r="D562" s="193">
        <v>204</v>
      </c>
      <c r="E562" s="194" t="s">
        <v>253</v>
      </c>
      <c r="F562" s="193">
        <v>30</v>
      </c>
      <c r="G562" s="194" t="s">
        <v>98</v>
      </c>
      <c r="I562" s="67">
        <f t="shared" si="64"/>
        <v>11091.610376181779</v>
      </c>
      <c r="J562" s="67">
        <f t="shared" si="65"/>
        <v>0</v>
      </c>
      <c r="K562" s="67">
        <f t="shared" si="66"/>
        <v>0</v>
      </c>
      <c r="M562" s="67">
        <f t="shared" si="67"/>
        <v>8960</v>
      </c>
      <c r="N562" s="67">
        <f t="shared" si="68"/>
        <v>0</v>
      </c>
      <c r="O562" s="67">
        <f t="shared" si="69"/>
        <v>0</v>
      </c>
      <c r="Q562" s="67">
        <f t="shared" si="70"/>
        <v>-2131.6103761817794</v>
      </c>
      <c r="R562" s="144">
        <f t="shared" si="71"/>
        <v>1</v>
      </c>
      <c r="S562" s="205"/>
    </row>
    <row r="563" spans="1:19" s="65" customFormat="1" ht="12">
      <c r="A563" s="64">
        <v>482</v>
      </c>
      <c r="B563" s="193">
        <v>482204038</v>
      </c>
      <c r="C563" s="194" t="s">
        <v>252</v>
      </c>
      <c r="D563" s="193">
        <v>204</v>
      </c>
      <c r="E563" s="194" t="s">
        <v>253</v>
      </c>
      <c r="F563" s="193">
        <v>38</v>
      </c>
      <c r="G563" s="194" t="s">
        <v>223</v>
      </c>
      <c r="I563" s="67">
        <f t="shared" si="64"/>
        <v>8785</v>
      </c>
      <c r="J563" s="67">
        <f t="shared" si="65"/>
        <v>0</v>
      </c>
      <c r="K563" s="67">
        <f t="shared" si="66"/>
        <v>0</v>
      </c>
      <c r="M563" s="67">
        <f t="shared" si="67"/>
        <v>10177.574972839508</v>
      </c>
      <c r="N563" s="67">
        <f t="shared" si="68"/>
        <v>0</v>
      </c>
      <c r="O563" s="67">
        <f t="shared" si="69"/>
        <v>0</v>
      </c>
      <c r="Q563" s="67">
        <f t="shared" si="70"/>
        <v>1392.5749728395076</v>
      </c>
      <c r="R563" s="144">
        <f t="shared" si="71"/>
        <v>1</v>
      </c>
      <c r="S563" s="205"/>
    </row>
    <row r="564" spans="1:19" s="65" customFormat="1" ht="12">
      <c r="A564" s="64">
        <v>482</v>
      </c>
      <c r="B564" s="193">
        <v>482204105</v>
      </c>
      <c r="C564" s="194" t="s">
        <v>252</v>
      </c>
      <c r="D564" s="193">
        <v>204</v>
      </c>
      <c r="E564" s="194" t="s">
        <v>253</v>
      </c>
      <c r="F564" s="193">
        <v>105</v>
      </c>
      <c r="G564" s="194" t="s">
        <v>254</v>
      </c>
      <c r="I564" s="67">
        <f t="shared" si="64"/>
        <v>8954</v>
      </c>
      <c r="J564" s="67">
        <f t="shared" si="65"/>
        <v>0</v>
      </c>
      <c r="K564" s="67">
        <f t="shared" si="66"/>
        <v>0</v>
      </c>
      <c r="M564" s="67">
        <f t="shared" si="67"/>
        <v>9174</v>
      </c>
      <c r="N564" s="67">
        <f t="shared" si="68"/>
        <v>0</v>
      </c>
      <c r="O564" s="67">
        <f t="shared" si="69"/>
        <v>0</v>
      </c>
      <c r="Q564" s="67">
        <f t="shared" si="70"/>
        <v>220</v>
      </c>
      <c r="R564" s="144">
        <f t="shared" si="71"/>
        <v>2</v>
      </c>
      <c r="S564" s="205"/>
    </row>
    <row r="565" spans="1:19" s="65" customFormat="1" ht="12">
      <c r="A565" s="64">
        <v>482</v>
      </c>
      <c r="B565" s="193">
        <v>482204128</v>
      </c>
      <c r="C565" s="194" t="s">
        <v>252</v>
      </c>
      <c r="D565" s="193">
        <v>204</v>
      </c>
      <c r="E565" s="194" t="s">
        <v>253</v>
      </c>
      <c r="F565" s="193">
        <v>128</v>
      </c>
      <c r="G565" s="194" t="s">
        <v>128</v>
      </c>
      <c r="I565" s="67">
        <f t="shared" si="64"/>
        <v>12196.58468970729</v>
      </c>
      <c r="J565" s="67">
        <f t="shared" si="65"/>
        <v>0</v>
      </c>
      <c r="K565" s="67">
        <f t="shared" si="66"/>
        <v>0</v>
      </c>
      <c r="M565" s="67">
        <f t="shared" si="67"/>
        <v>9257</v>
      </c>
      <c r="N565" s="67">
        <f t="shared" si="68"/>
        <v>0</v>
      </c>
      <c r="O565" s="67">
        <f t="shared" si="69"/>
        <v>0</v>
      </c>
      <c r="Q565" s="67">
        <f t="shared" si="70"/>
        <v>-2939.5846897072897</v>
      </c>
      <c r="R565" s="144">
        <f t="shared" si="71"/>
        <v>1</v>
      </c>
      <c r="S565" s="205"/>
    </row>
    <row r="566" spans="1:19" s="65" customFormat="1" ht="12">
      <c r="A566" s="64">
        <v>482</v>
      </c>
      <c r="B566" s="193">
        <v>482204204</v>
      </c>
      <c r="C566" s="194" t="s">
        <v>252</v>
      </c>
      <c r="D566" s="193">
        <v>204</v>
      </c>
      <c r="E566" s="194" t="s">
        <v>253</v>
      </c>
      <c r="F566" s="193">
        <v>204</v>
      </c>
      <c r="G566" s="194" t="s">
        <v>253</v>
      </c>
      <c r="I566" s="67">
        <f t="shared" si="64"/>
        <v>9260</v>
      </c>
      <c r="J566" s="67">
        <f t="shared" si="65"/>
        <v>0</v>
      </c>
      <c r="K566" s="67">
        <f t="shared" si="66"/>
        <v>11</v>
      </c>
      <c r="M566" s="67">
        <f t="shared" si="67"/>
        <v>9519</v>
      </c>
      <c r="N566" s="67">
        <f t="shared" si="68"/>
        <v>0</v>
      </c>
      <c r="O566" s="67">
        <f t="shared" si="69"/>
        <v>12</v>
      </c>
      <c r="Q566" s="67">
        <f t="shared" si="70"/>
        <v>259</v>
      </c>
      <c r="R566" s="144">
        <f t="shared" si="71"/>
        <v>138</v>
      </c>
      <c r="S566" s="205"/>
    </row>
    <row r="567" spans="1:19" s="65" customFormat="1" ht="12">
      <c r="A567" s="64">
        <v>482</v>
      </c>
      <c r="B567" s="193">
        <v>482204705</v>
      </c>
      <c r="C567" s="194" t="s">
        <v>252</v>
      </c>
      <c r="D567" s="193">
        <v>204</v>
      </c>
      <c r="E567" s="194" t="s">
        <v>253</v>
      </c>
      <c r="F567" s="193">
        <v>705</v>
      </c>
      <c r="G567" s="194" t="s">
        <v>350</v>
      </c>
      <c r="I567" s="67">
        <f t="shared" si="64"/>
        <v>8785</v>
      </c>
      <c r="J567" s="67">
        <f t="shared" si="65"/>
        <v>0</v>
      </c>
      <c r="K567" s="67">
        <f t="shared" si="66"/>
        <v>0</v>
      </c>
      <c r="M567" s="67">
        <f t="shared" si="67"/>
        <v>8960</v>
      </c>
      <c r="N567" s="67">
        <f t="shared" si="68"/>
        <v>0</v>
      </c>
      <c r="O567" s="67">
        <f t="shared" si="69"/>
        <v>0</v>
      </c>
      <c r="Q567" s="67">
        <f t="shared" si="70"/>
        <v>175</v>
      </c>
      <c r="R567" s="144">
        <f t="shared" si="71"/>
        <v>1</v>
      </c>
      <c r="S567" s="205"/>
    </row>
    <row r="568" spans="1:19" s="65" customFormat="1" ht="12">
      <c r="A568" s="64">
        <v>482</v>
      </c>
      <c r="B568" s="193">
        <v>482204745</v>
      </c>
      <c r="C568" s="194" t="s">
        <v>252</v>
      </c>
      <c r="D568" s="193">
        <v>204</v>
      </c>
      <c r="E568" s="194" t="s">
        <v>253</v>
      </c>
      <c r="F568" s="193">
        <v>745</v>
      </c>
      <c r="G568" s="194" t="s">
        <v>255</v>
      </c>
      <c r="I568" s="67">
        <f t="shared" si="64"/>
        <v>9538</v>
      </c>
      <c r="J568" s="67">
        <f t="shared" si="65"/>
        <v>0</v>
      </c>
      <c r="K568" s="67">
        <f t="shared" si="66"/>
        <v>3</v>
      </c>
      <c r="M568" s="67">
        <f t="shared" si="67"/>
        <v>9470</v>
      </c>
      <c r="N568" s="67">
        <f t="shared" si="68"/>
        <v>0</v>
      </c>
      <c r="O568" s="67">
        <f t="shared" si="69"/>
        <v>2</v>
      </c>
      <c r="Q568" s="67">
        <f t="shared" si="70"/>
        <v>-68</v>
      </c>
      <c r="R568" s="144">
        <f t="shared" si="71"/>
        <v>28</v>
      </c>
      <c r="S568" s="205"/>
    </row>
    <row r="569" spans="1:19" s="65" customFormat="1" ht="12">
      <c r="A569" s="64">
        <v>482</v>
      </c>
      <c r="B569" s="193">
        <v>482204773</v>
      </c>
      <c r="C569" s="194" t="s">
        <v>252</v>
      </c>
      <c r="D569" s="193">
        <v>204</v>
      </c>
      <c r="E569" s="194" t="s">
        <v>253</v>
      </c>
      <c r="F569" s="193">
        <v>773</v>
      </c>
      <c r="G569" s="194" t="s">
        <v>256</v>
      </c>
      <c r="I569" s="67">
        <f t="shared" si="64"/>
        <v>9766</v>
      </c>
      <c r="J569" s="67">
        <f t="shared" si="65"/>
        <v>0</v>
      </c>
      <c r="K569" s="67">
        <f t="shared" si="66"/>
        <v>9</v>
      </c>
      <c r="M569" s="67">
        <f t="shared" si="67"/>
        <v>9641</v>
      </c>
      <c r="N569" s="67">
        <f t="shared" si="68"/>
        <v>0</v>
      </c>
      <c r="O569" s="67">
        <f t="shared" si="69"/>
        <v>6</v>
      </c>
      <c r="Q569" s="67">
        <f t="shared" si="70"/>
        <v>-125</v>
      </c>
      <c r="R569" s="144">
        <f t="shared" si="71"/>
        <v>54</v>
      </c>
      <c r="S569" s="205"/>
    </row>
    <row r="570" spans="1:19" s="65" customFormat="1" ht="12">
      <c r="A570" s="64">
        <v>483</v>
      </c>
      <c r="B570" s="193">
        <v>483239020</v>
      </c>
      <c r="C570" s="194" t="s">
        <v>257</v>
      </c>
      <c r="D570" s="193">
        <v>239</v>
      </c>
      <c r="E570" s="194" t="s">
        <v>258</v>
      </c>
      <c r="F570" s="193">
        <v>20</v>
      </c>
      <c r="G570" s="194" t="s">
        <v>131</v>
      </c>
      <c r="I570" s="67">
        <f t="shared" si="64"/>
        <v>10123</v>
      </c>
      <c r="J570" s="67">
        <f t="shared" si="65"/>
        <v>0</v>
      </c>
      <c r="K570" s="67">
        <f t="shared" si="66"/>
        <v>1</v>
      </c>
      <c r="M570" s="67">
        <f t="shared" si="67"/>
        <v>11683</v>
      </c>
      <c r="N570" s="67">
        <f t="shared" si="68"/>
        <v>0</v>
      </c>
      <c r="O570" s="67">
        <f t="shared" si="69"/>
        <v>3</v>
      </c>
      <c r="Q570" s="67">
        <f t="shared" si="70"/>
        <v>1560</v>
      </c>
      <c r="R570" s="144">
        <f t="shared" si="71"/>
        <v>17</v>
      </c>
      <c r="S570" s="205"/>
    </row>
    <row r="571" spans="1:19" s="65" customFormat="1" ht="12">
      <c r="A571" s="64">
        <v>483</v>
      </c>
      <c r="B571" s="193">
        <v>483239036</v>
      </c>
      <c r="C571" s="194" t="s">
        <v>257</v>
      </c>
      <c r="D571" s="193">
        <v>239</v>
      </c>
      <c r="E571" s="194" t="s">
        <v>258</v>
      </c>
      <c r="F571" s="193">
        <v>36</v>
      </c>
      <c r="G571" s="194" t="s">
        <v>132</v>
      </c>
      <c r="I571" s="67">
        <f t="shared" si="64"/>
        <v>10227</v>
      </c>
      <c r="J571" s="67">
        <f t="shared" si="65"/>
        <v>0</v>
      </c>
      <c r="K571" s="67">
        <f t="shared" si="66"/>
        <v>4</v>
      </c>
      <c r="M571" s="67">
        <f t="shared" si="67"/>
        <v>10677</v>
      </c>
      <c r="N571" s="67">
        <f t="shared" si="68"/>
        <v>0</v>
      </c>
      <c r="O571" s="67">
        <f t="shared" si="69"/>
        <v>4</v>
      </c>
      <c r="Q571" s="67">
        <f t="shared" si="70"/>
        <v>450</v>
      </c>
      <c r="R571" s="144">
        <f t="shared" si="71"/>
        <v>28</v>
      </c>
      <c r="S571" s="205"/>
    </row>
    <row r="572" spans="1:19" s="65" customFormat="1" ht="12">
      <c r="A572" s="64">
        <v>483</v>
      </c>
      <c r="B572" s="193">
        <v>483239052</v>
      </c>
      <c r="C572" s="194" t="s">
        <v>257</v>
      </c>
      <c r="D572" s="193">
        <v>239</v>
      </c>
      <c r="E572" s="194" t="s">
        <v>258</v>
      </c>
      <c r="F572" s="193">
        <v>52</v>
      </c>
      <c r="G572" s="194" t="s">
        <v>259</v>
      </c>
      <c r="I572" s="67">
        <f t="shared" si="64"/>
        <v>10218</v>
      </c>
      <c r="J572" s="67">
        <f t="shared" si="65"/>
        <v>0</v>
      </c>
      <c r="K572" s="67">
        <f t="shared" si="66"/>
        <v>2</v>
      </c>
      <c r="M572" s="67">
        <f t="shared" si="67"/>
        <v>10651</v>
      </c>
      <c r="N572" s="67">
        <f t="shared" si="68"/>
        <v>0</v>
      </c>
      <c r="O572" s="67">
        <f t="shared" si="69"/>
        <v>4</v>
      </c>
      <c r="Q572" s="67">
        <f t="shared" si="70"/>
        <v>433</v>
      </c>
      <c r="R572" s="144">
        <f t="shared" si="71"/>
        <v>49</v>
      </c>
      <c r="S572" s="205"/>
    </row>
    <row r="573" spans="1:19" s="65" customFormat="1" ht="12">
      <c r="A573" s="64">
        <v>483</v>
      </c>
      <c r="B573" s="193">
        <v>483239082</v>
      </c>
      <c r="C573" s="194" t="s">
        <v>257</v>
      </c>
      <c r="D573" s="193">
        <v>239</v>
      </c>
      <c r="E573" s="194" t="s">
        <v>258</v>
      </c>
      <c r="F573" s="193">
        <v>82</v>
      </c>
      <c r="G573" s="194" t="s">
        <v>260</v>
      </c>
      <c r="I573" s="67">
        <f t="shared" si="64"/>
        <v>10674</v>
      </c>
      <c r="J573" s="67">
        <f t="shared" si="65"/>
        <v>0</v>
      </c>
      <c r="K573" s="67">
        <f t="shared" si="66"/>
        <v>1</v>
      </c>
      <c r="M573" s="67">
        <f t="shared" si="67"/>
        <v>10729</v>
      </c>
      <c r="N573" s="67">
        <f t="shared" si="68"/>
        <v>0</v>
      </c>
      <c r="O573" s="67">
        <f t="shared" si="69"/>
        <v>1</v>
      </c>
      <c r="Q573" s="67">
        <f t="shared" si="70"/>
        <v>55</v>
      </c>
      <c r="R573" s="144">
        <f t="shared" si="71"/>
        <v>6</v>
      </c>
      <c r="S573" s="205"/>
    </row>
    <row r="574" spans="1:19" s="65" customFormat="1" ht="12">
      <c r="A574" s="64">
        <v>483</v>
      </c>
      <c r="B574" s="193">
        <v>483239083</v>
      </c>
      <c r="C574" s="194" t="s">
        <v>257</v>
      </c>
      <c r="D574" s="193">
        <v>239</v>
      </c>
      <c r="E574" s="194" t="s">
        <v>258</v>
      </c>
      <c r="F574" s="193">
        <v>83</v>
      </c>
      <c r="G574" s="194" t="s">
        <v>261</v>
      </c>
      <c r="I574" s="67">
        <f t="shared" si="64"/>
        <v>10663.031898635332</v>
      </c>
      <c r="J574" s="67">
        <f t="shared" si="65"/>
        <v>0</v>
      </c>
      <c r="K574" s="67">
        <f t="shared" si="66"/>
        <v>0</v>
      </c>
      <c r="M574" s="67">
        <f t="shared" si="67"/>
        <v>11076</v>
      </c>
      <c r="N574" s="67">
        <f t="shared" si="68"/>
        <v>0</v>
      </c>
      <c r="O574" s="67">
        <f t="shared" si="69"/>
        <v>0</v>
      </c>
      <c r="Q574" s="67">
        <f t="shared" si="70"/>
        <v>412.96810136466775</v>
      </c>
      <c r="R574" s="144">
        <f t="shared" si="71"/>
        <v>1</v>
      </c>
      <c r="S574" s="205"/>
    </row>
    <row r="575" spans="1:19" s="65" customFormat="1" ht="12">
      <c r="A575" s="64">
        <v>483</v>
      </c>
      <c r="B575" s="193">
        <v>483239096</v>
      </c>
      <c r="C575" s="194" t="s">
        <v>257</v>
      </c>
      <c r="D575" s="193">
        <v>239</v>
      </c>
      <c r="E575" s="194" t="s">
        <v>258</v>
      </c>
      <c r="F575" s="193">
        <v>96</v>
      </c>
      <c r="G575" s="194" t="s">
        <v>216</v>
      </c>
      <c r="I575" s="67">
        <f t="shared" si="64"/>
        <v>11494.50871795174</v>
      </c>
      <c r="J575" s="67">
        <f t="shared" si="65"/>
        <v>0</v>
      </c>
      <c r="K575" s="67">
        <f t="shared" si="66"/>
        <v>0</v>
      </c>
      <c r="M575" s="67">
        <f t="shared" si="67"/>
        <v>12580</v>
      </c>
      <c r="N575" s="67">
        <f t="shared" si="68"/>
        <v>0</v>
      </c>
      <c r="O575" s="67">
        <f t="shared" si="69"/>
        <v>1</v>
      </c>
      <c r="Q575" s="67">
        <f t="shared" si="70"/>
        <v>1085.4912820482605</v>
      </c>
      <c r="R575" s="144">
        <f t="shared" si="71"/>
        <v>2</v>
      </c>
      <c r="S575" s="205"/>
    </row>
    <row r="576" spans="1:19" s="65" customFormat="1" ht="12">
      <c r="A576" s="64">
        <v>483</v>
      </c>
      <c r="B576" s="193">
        <v>483239118</v>
      </c>
      <c r="C576" s="194" t="s">
        <v>257</v>
      </c>
      <c r="D576" s="193">
        <v>239</v>
      </c>
      <c r="E576" s="194" t="s">
        <v>258</v>
      </c>
      <c r="F576" s="193">
        <v>118</v>
      </c>
      <c r="G576" s="194" t="s">
        <v>461</v>
      </c>
      <c r="I576" s="67">
        <f t="shared" si="64"/>
        <v>9275</v>
      </c>
      <c r="J576" s="67">
        <f t="shared" si="65"/>
        <v>0</v>
      </c>
      <c r="K576" s="67">
        <f t="shared" si="66"/>
        <v>0</v>
      </c>
      <c r="M576" s="67">
        <f t="shared" si="67"/>
        <v>11455</v>
      </c>
      <c r="N576" s="67">
        <f t="shared" si="68"/>
        <v>0</v>
      </c>
      <c r="O576" s="67">
        <f t="shared" si="69"/>
        <v>1</v>
      </c>
      <c r="Q576" s="67">
        <f t="shared" si="70"/>
        <v>2180</v>
      </c>
      <c r="R576" s="144">
        <f t="shared" si="71"/>
        <v>2</v>
      </c>
      <c r="S576" s="205"/>
    </row>
    <row r="577" spans="1:19" s="65" customFormat="1" ht="12">
      <c r="A577" s="64">
        <v>483</v>
      </c>
      <c r="B577" s="193">
        <v>483239131</v>
      </c>
      <c r="C577" s="194" t="s">
        <v>257</v>
      </c>
      <c r="D577" s="193">
        <v>239</v>
      </c>
      <c r="E577" s="194" t="s">
        <v>258</v>
      </c>
      <c r="F577" s="193">
        <v>131</v>
      </c>
      <c r="G577" s="194" t="s">
        <v>282</v>
      </c>
      <c r="I577" s="67" t="str">
        <f t="shared" si="64"/>
        <v>--</v>
      </c>
      <c r="J577" s="67">
        <f t="shared" si="65"/>
        <v>0</v>
      </c>
      <c r="K577" s="67">
        <f t="shared" si="66"/>
        <v>0</v>
      </c>
      <c r="M577" s="67">
        <f t="shared" si="67"/>
        <v>10599.371377747728</v>
      </c>
      <c r="N577" s="67">
        <f t="shared" si="68"/>
        <v>0</v>
      </c>
      <c r="O577" s="67">
        <f t="shared" si="69"/>
        <v>0</v>
      </c>
      <c r="Q577" s="67" t="str">
        <f t="shared" si="70"/>
        <v>--</v>
      </c>
      <c r="R577" s="144">
        <f t="shared" si="71"/>
        <v>1</v>
      </c>
      <c r="S577" s="205"/>
    </row>
    <row r="578" spans="1:19" s="65" customFormat="1" ht="12">
      <c r="A578" s="64">
        <v>483</v>
      </c>
      <c r="B578" s="193">
        <v>483239145</v>
      </c>
      <c r="C578" s="194" t="s">
        <v>257</v>
      </c>
      <c r="D578" s="193">
        <v>239</v>
      </c>
      <c r="E578" s="194" t="s">
        <v>258</v>
      </c>
      <c r="F578" s="193">
        <v>145</v>
      </c>
      <c r="G578" s="194" t="s">
        <v>262</v>
      </c>
      <c r="I578" s="67">
        <f t="shared" si="64"/>
        <v>9322</v>
      </c>
      <c r="J578" s="67">
        <f t="shared" si="65"/>
        <v>0</v>
      </c>
      <c r="K578" s="67">
        <f t="shared" si="66"/>
        <v>0</v>
      </c>
      <c r="M578" s="67">
        <f t="shared" si="67"/>
        <v>9872</v>
      </c>
      <c r="N578" s="67">
        <f t="shared" si="68"/>
        <v>1</v>
      </c>
      <c r="O578" s="67">
        <f t="shared" si="69"/>
        <v>1</v>
      </c>
      <c r="Q578" s="67">
        <f t="shared" si="70"/>
        <v>550</v>
      </c>
      <c r="R578" s="144">
        <f t="shared" si="71"/>
        <v>10</v>
      </c>
      <c r="S578" s="205"/>
    </row>
    <row r="579" spans="1:19" s="65" customFormat="1" ht="12">
      <c r="A579" s="64">
        <v>483</v>
      </c>
      <c r="B579" s="193">
        <v>483239171</v>
      </c>
      <c r="C579" s="194" t="s">
        <v>257</v>
      </c>
      <c r="D579" s="193">
        <v>239</v>
      </c>
      <c r="E579" s="194" t="s">
        <v>258</v>
      </c>
      <c r="F579" s="193">
        <v>171</v>
      </c>
      <c r="G579" s="194" t="s">
        <v>263</v>
      </c>
      <c r="I579" s="67">
        <f t="shared" si="64"/>
        <v>10792</v>
      </c>
      <c r="J579" s="67">
        <f t="shared" si="65"/>
        <v>0</v>
      </c>
      <c r="K579" s="67">
        <f t="shared" si="66"/>
        <v>2</v>
      </c>
      <c r="M579" s="67">
        <f t="shared" si="67"/>
        <v>11019</v>
      </c>
      <c r="N579" s="67">
        <f t="shared" si="68"/>
        <v>0</v>
      </c>
      <c r="O579" s="67">
        <f t="shared" si="69"/>
        <v>3</v>
      </c>
      <c r="Q579" s="67">
        <f t="shared" si="70"/>
        <v>227</v>
      </c>
      <c r="R579" s="144">
        <f t="shared" si="71"/>
        <v>15</v>
      </c>
      <c r="S579" s="205"/>
    </row>
    <row r="580" spans="1:19" s="65" customFormat="1" ht="12">
      <c r="A580" s="64">
        <v>483</v>
      </c>
      <c r="B580" s="193">
        <v>483239172</v>
      </c>
      <c r="C580" s="194" t="s">
        <v>257</v>
      </c>
      <c r="D580" s="193">
        <v>239</v>
      </c>
      <c r="E580" s="194" t="s">
        <v>258</v>
      </c>
      <c r="F580" s="193">
        <v>172</v>
      </c>
      <c r="G580" s="194" t="s">
        <v>264</v>
      </c>
      <c r="I580" s="67">
        <f t="shared" si="64"/>
        <v>9041</v>
      </c>
      <c r="J580" s="67">
        <f t="shared" si="65"/>
        <v>0</v>
      </c>
      <c r="K580" s="67">
        <f t="shared" si="66"/>
        <v>0</v>
      </c>
      <c r="M580" s="67">
        <f t="shared" si="67"/>
        <v>12079</v>
      </c>
      <c r="N580" s="67">
        <f t="shared" si="68"/>
        <v>0</v>
      </c>
      <c r="O580" s="67">
        <f t="shared" si="69"/>
        <v>1</v>
      </c>
      <c r="Q580" s="67">
        <f t="shared" si="70"/>
        <v>3038</v>
      </c>
      <c r="R580" s="144">
        <f t="shared" si="71"/>
        <v>5</v>
      </c>
      <c r="S580" s="205"/>
    </row>
    <row r="581" spans="1:19" s="65" customFormat="1" ht="12">
      <c r="A581" s="64">
        <v>483</v>
      </c>
      <c r="B581" s="193">
        <v>483239182</v>
      </c>
      <c r="C581" s="194" t="s">
        <v>257</v>
      </c>
      <c r="D581" s="193">
        <v>239</v>
      </c>
      <c r="E581" s="194" t="s">
        <v>258</v>
      </c>
      <c r="F581" s="193">
        <v>182</v>
      </c>
      <c r="G581" s="194" t="s">
        <v>265</v>
      </c>
      <c r="I581" s="67">
        <f t="shared" si="64"/>
        <v>10241</v>
      </c>
      <c r="J581" s="67">
        <f t="shared" si="65"/>
        <v>0</v>
      </c>
      <c r="K581" s="67">
        <f t="shared" si="66"/>
        <v>1</v>
      </c>
      <c r="M581" s="67">
        <f t="shared" si="67"/>
        <v>10957</v>
      </c>
      <c r="N581" s="67">
        <f t="shared" si="68"/>
        <v>0</v>
      </c>
      <c r="O581" s="67">
        <f t="shared" si="69"/>
        <v>4</v>
      </c>
      <c r="Q581" s="67">
        <f t="shared" si="70"/>
        <v>716</v>
      </c>
      <c r="R581" s="144">
        <f t="shared" si="71"/>
        <v>38</v>
      </c>
      <c r="S581" s="205"/>
    </row>
    <row r="582" spans="1:19" s="65" customFormat="1" ht="12">
      <c r="A582" s="64">
        <v>483</v>
      </c>
      <c r="B582" s="193">
        <v>483239231</v>
      </c>
      <c r="C582" s="194" t="s">
        <v>257</v>
      </c>
      <c r="D582" s="193">
        <v>239</v>
      </c>
      <c r="E582" s="194" t="s">
        <v>258</v>
      </c>
      <c r="F582" s="193">
        <v>231</v>
      </c>
      <c r="G582" s="194" t="s">
        <v>266</v>
      </c>
      <c r="I582" s="67">
        <f t="shared" si="64"/>
        <v>10937</v>
      </c>
      <c r="J582" s="67">
        <f t="shared" si="65"/>
        <v>0</v>
      </c>
      <c r="K582" s="67">
        <f t="shared" si="66"/>
        <v>1</v>
      </c>
      <c r="M582" s="67">
        <f t="shared" si="67"/>
        <v>10858</v>
      </c>
      <c r="N582" s="67">
        <f t="shared" si="68"/>
        <v>0</v>
      </c>
      <c r="O582" s="67">
        <f t="shared" si="69"/>
        <v>1</v>
      </c>
      <c r="Q582" s="67">
        <f t="shared" si="70"/>
        <v>-79</v>
      </c>
      <c r="R582" s="144">
        <f t="shared" si="71"/>
        <v>21</v>
      </c>
      <c r="S582" s="205"/>
    </row>
    <row r="583" spans="1:19" s="65" customFormat="1" ht="12">
      <c r="A583" s="64">
        <v>483</v>
      </c>
      <c r="B583" s="193">
        <v>483239239</v>
      </c>
      <c r="C583" s="194" t="s">
        <v>257</v>
      </c>
      <c r="D583" s="193">
        <v>239</v>
      </c>
      <c r="E583" s="194" t="s">
        <v>258</v>
      </c>
      <c r="F583" s="193">
        <v>239</v>
      </c>
      <c r="G583" s="194" t="s">
        <v>258</v>
      </c>
      <c r="I583" s="67">
        <f t="shared" si="64"/>
        <v>10315</v>
      </c>
      <c r="J583" s="67">
        <f t="shared" si="65"/>
        <v>0</v>
      </c>
      <c r="K583" s="67">
        <f t="shared" si="66"/>
        <v>50</v>
      </c>
      <c r="M583" s="67">
        <f t="shared" si="67"/>
        <v>10596</v>
      </c>
      <c r="N583" s="67">
        <f t="shared" si="68"/>
        <v>1</v>
      </c>
      <c r="O583" s="67">
        <f t="shared" si="69"/>
        <v>53</v>
      </c>
      <c r="Q583" s="67">
        <f t="shared" si="70"/>
        <v>281</v>
      </c>
      <c r="R583" s="144">
        <f t="shared" si="71"/>
        <v>366</v>
      </c>
      <c r="S583" s="205"/>
    </row>
    <row r="584" spans="1:19" s="65" customFormat="1" ht="12">
      <c r="A584" s="64">
        <v>483</v>
      </c>
      <c r="B584" s="193">
        <v>483239261</v>
      </c>
      <c r="C584" s="194" t="s">
        <v>257</v>
      </c>
      <c r="D584" s="193">
        <v>239</v>
      </c>
      <c r="E584" s="194" t="s">
        <v>258</v>
      </c>
      <c r="F584" s="193">
        <v>261</v>
      </c>
      <c r="G584" s="194" t="s">
        <v>133</v>
      </c>
      <c r="I584" s="67">
        <f t="shared" si="64"/>
        <v>11126</v>
      </c>
      <c r="J584" s="67">
        <f t="shared" si="65"/>
        <v>0</v>
      </c>
      <c r="K584" s="67">
        <f t="shared" si="66"/>
        <v>2</v>
      </c>
      <c r="M584" s="67">
        <f t="shared" si="67"/>
        <v>10487</v>
      </c>
      <c r="N584" s="67">
        <f t="shared" si="68"/>
        <v>0</v>
      </c>
      <c r="O584" s="67">
        <f t="shared" si="69"/>
        <v>1</v>
      </c>
      <c r="Q584" s="67">
        <f t="shared" si="70"/>
        <v>-639</v>
      </c>
      <c r="R584" s="144">
        <f t="shared" si="71"/>
        <v>9</v>
      </c>
      <c r="S584" s="205"/>
    </row>
    <row r="585" spans="1:19" s="65" customFormat="1" ht="12">
      <c r="A585" s="64">
        <v>483</v>
      </c>
      <c r="B585" s="193">
        <v>483239310</v>
      </c>
      <c r="C585" s="194" t="s">
        <v>257</v>
      </c>
      <c r="D585" s="193">
        <v>239</v>
      </c>
      <c r="E585" s="194" t="s">
        <v>258</v>
      </c>
      <c r="F585" s="193">
        <v>310</v>
      </c>
      <c r="G585" s="194" t="s">
        <v>267</v>
      </c>
      <c r="I585" s="67">
        <f t="shared" si="64"/>
        <v>11561</v>
      </c>
      <c r="J585" s="67">
        <f t="shared" si="65"/>
        <v>0</v>
      </c>
      <c r="K585" s="67">
        <f t="shared" si="66"/>
        <v>20</v>
      </c>
      <c r="M585" s="67">
        <f t="shared" si="67"/>
        <v>11681</v>
      </c>
      <c r="N585" s="67">
        <f t="shared" si="68"/>
        <v>1</v>
      </c>
      <c r="O585" s="67">
        <f t="shared" si="69"/>
        <v>20</v>
      </c>
      <c r="Q585" s="67">
        <f t="shared" si="70"/>
        <v>120</v>
      </c>
      <c r="R585" s="144">
        <f t="shared" si="71"/>
        <v>65</v>
      </c>
      <c r="S585" s="205"/>
    </row>
    <row r="586" spans="1:19" s="65" customFormat="1" ht="12">
      <c r="A586" s="64">
        <v>483</v>
      </c>
      <c r="B586" s="193">
        <v>483239625</v>
      </c>
      <c r="C586" s="194" t="s">
        <v>257</v>
      </c>
      <c r="D586" s="193">
        <v>239</v>
      </c>
      <c r="E586" s="194" t="s">
        <v>258</v>
      </c>
      <c r="F586" s="193">
        <v>625</v>
      </c>
      <c r="G586" s="194" t="s">
        <v>96</v>
      </c>
      <c r="I586" s="67">
        <f t="shared" ref="I586:I649" si="72">IFERROR(VLOOKUP($B586,rates20Q4,9,FALSE),"--")</f>
        <v>10869</v>
      </c>
      <c r="J586" s="67">
        <f t="shared" ref="J586:J649" si="73">(IFERROR(VLOOKUP($B586,found20,15,FALSE),0)+
(IFERROR(VLOOKUP($B586,found20,16,FALSE),0)+
+(IFERROR(VLOOKUP($B586,found20,17,FALSE),0))))</f>
        <v>0</v>
      </c>
      <c r="K586" s="67">
        <f t="shared" ref="K586:K649" si="74">(IFERROR(VLOOKUP($B586,found20,18,FALSE),0))</f>
        <v>0</v>
      </c>
      <c r="M586" s="67">
        <f t="shared" ref="M586:M649" si="75">IFERROR(VLOOKUP($B586,rates21,8,FALSE),"--")</f>
        <v>11076</v>
      </c>
      <c r="N586" s="67">
        <f t="shared" ref="N586:N649" si="76">(IFERROR(VLOOKUP($B586,found21,12,FALSE),0)+
+(IFERROR(VLOOKUP($B586,found21,13,FALSE),0)
+(IFERROR(VLOOKUP($B586,found21,14,FALSE),0))))</f>
        <v>0</v>
      </c>
      <c r="O586" s="67">
        <f t="shared" ref="O586:O649" si="77">(IFERROR(VLOOKUP($B586,found21,15,FALSE),0))</f>
        <v>0</v>
      </c>
      <c r="Q586" s="67">
        <f t="shared" ref="Q586:Q649" si="78">IFERROR(M586-I586,"--")</f>
        <v>207</v>
      </c>
      <c r="R586" s="144">
        <f t="shared" ref="R586:R649" si="79">IFERROR(VLOOKUP(B586,rates21,7,FALSE),"--")</f>
        <v>1</v>
      </c>
      <c r="S586" s="205"/>
    </row>
    <row r="587" spans="1:19" s="65" customFormat="1" ht="12">
      <c r="A587" s="64">
        <v>483</v>
      </c>
      <c r="B587" s="193">
        <v>483239645</v>
      </c>
      <c r="C587" s="194" t="s">
        <v>257</v>
      </c>
      <c r="D587" s="193">
        <v>239</v>
      </c>
      <c r="E587" s="194" t="s">
        <v>258</v>
      </c>
      <c r="F587" s="193">
        <v>645</v>
      </c>
      <c r="G587" s="194" t="s">
        <v>135</v>
      </c>
      <c r="I587" s="67" t="str">
        <f t="shared" si="72"/>
        <v>--</v>
      </c>
      <c r="J587" s="67">
        <f t="shared" si="73"/>
        <v>0</v>
      </c>
      <c r="K587" s="67">
        <f t="shared" si="74"/>
        <v>0</v>
      </c>
      <c r="M587" s="67">
        <f t="shared" si="75"/>
        <v>12229.24870725855</v>
      </c>
      <c r="N587" s="67">
        <f t="shared" si="76"/>
        <v>0</v>
      </c>
      <c r="O587" s="67">
        <f t="shared" si="77"/>
        <v>0</v>
      </c>
      <c r="Q587" s="67" t="str">
        <f t="shared" si="78"/>
        <v>--</v>
      </c>
      <c r="R587" s="144">
        <f t="shared" si="79"/>
        <v>1</v>
      </c>
      <c r="S587" s="205"/>
    </row>
    <row r="588" spans="1:19" s="65" customFormat="1" ht="12">
      <c r="A588" s="64">
        <v>483</v>
      </c>
      <c r="B588" s="193">
        <v>483239665</v>
      </c>
      <c r="C588" s="194" t="s">
        <v>257</v>
      </c>
      <c r="D588" s="193">
        <v>239</v>
      </c>
      <c r="E588" s="194" t="s">
        <v>258</v>
      </c>
      <c r="F588" s="193">
        <v>665</v>
      </c>
      <c r="G588" s="194" t="s">
        <v>268</v>
      </c>
      <c r="I588" s="67">
        <f t="shared" si="72"/>
        <v>12018</v>
      </c>
      <c r="J588" s="67">
        <f t="shared" si="73"/>
        <v>0</v>
      </c>
      <c r="K588" s="67">
        <f t="shared" si="74"/>
        <v>4</v>
      </c>
      <c r="M588" s="67">
        <f t="shared" si="75"/>
        <v>12229</v>
      </c>
      <c r="N588" s="67">
        <f t="shared" si="76"/>
        <v>0</v>
      </c>
      <c r="O588" s="67">
        <f t="shared" si="77"/>
        <v>3</v>
      </c>
      <c r="Q588" s="67">
        <f t="shared" si="78"/>
        <v>211</v>
      </c>
      <c r="R588" s="144">
        <f t="shared" si="79"/>
        <v>8</v>
      </c>
      <c r="S588" s="205"/>
    </row>
    <row r="589" spans="1:19" s="65" customFormat="1" ht="12">
      <c r="A589" s="64">
        <v>483</v>
      </c>
      <c r="B589" s="193">
        <v>483239740</v>
      </c>
      <c r="C589" s="194" t="s">
        <v>257</v>
      </c>
      <c r="D589" s="193">
        <v>239</v>
      </c>
      <c r="E589" s="194" t="s">
        <v>258</v>
      </c>
      <c r="F589" s="193">
        <v>740</v>
      </c>
      <c r="G589" s="194" t="s">
        <v>269</v>
      </c>
      <c r="I589" s="67">
        <f t="shared" si="72"/>
        <v>10819.667771984386</v>
      </c>
      <c r="J589" s="67">
        <f t="shared" si="73"/>
        <v>0</v>
      </c>
      <c r="K589" s="67">
        <f t="shared" si="74"/>
        <v>0</v>
      </c>
      <c r="M589" s="67">
        <f t="shared" si="75"/>
        <v>10145</v>
      </c>
      <c r="N589" s="67">
        <f t="shared" si="76"/>
        <v>0</v>
      </c>
      <c r="O589" s="67">
        <f t="shared" si="77"/>
        <v>0</v>
      </c>
      <c r="Q589" s="67">
        <f t="shared" si="78"/>
        <v>-674.66777198438649</v>
      </c>
      <c r="R589" s="144">
        <f t="shared" si="79"/>
        <v>4</v>
      </c>
      <c r="S589" s="205"/>
    </row>
    <row r="590" spans="1:19" s="65" customFormat="1" ht="12">
      <c r="A590" s="64">
        <v>483</v>
      </c>
      <c r="B590" s="193">
        <v>483239760</v>
      </c>
      <c r="C590" s="194" t="s">
        <v>257</v>
      </c>
      <c r="D590" s="193">
        <v>239</v>
      </c>
      <c r="E590" s="194" t="s">
        <v>258</v>
      </c>
      <c r="F590" s="193">
        <v>760</v>
      </c>
      <c r="G590" s="194" t="s">
        <v>270</v>
      </c>
      <c r="I590" s="67">
        <f t="shared" si="72"/>
        <v>10991</v>
      </c>
      <c r="J590" s="67">
        <f t="shared" si="73"/>
        <v>0</v>
      </c>
      <c r="K590" s="67">
        <f t="shared" si="74"/>
        <v>6</v>
      </c>
      <c r="M590" s="67">
        <f t="shared" si="75"/>
        <v>11021</v>
      </c>
      <c r="N590" s="67">
        <f t="shared" si="76"/>
        <v>0</v>
      </c>
      <c r="O590" s="67">
        <f t="shared" si="77"/>
        <v>4</v>
      </c>
      <c r="Q590" s="67">
        <f t="shared" si="78"/>
        <v>30</v>
      </c>
      <c r="R590" s="144">
        <f t="shared" si="79"/>
        <v>51</v>
      </c>
      <c r="S590" s="205"/>
    </row>
    <row r="591" spans="1:19" s="65" customFormat="1" ht="12">
      <c r="A591" s="64">
        <v>484</v>
      </c>
      <c r="B591" s="193">
        <v>484035018</v>
      </c>
      <c r="C591" s="194" t="s">
        <v>271</v>
      </c>
      <c r="D591" s="193">
        <v>35</v>
      </c>
      <c r="E591" s="194" t="s">
        <v>12</v>
      </c>
      <c r="F591" s="193">
        <v>18</v>
      </c>
      <c r="G591" s="194" t="s">
        <v>169</v>
      </c>
      <c r="I591" s="67">
        <f t="shared" si="72"/>
        <v>11904</v>
      </c>
      <c r="J591" s="67">
        <f t="shared" si="73"/>
        <v>1</v>
      </c>
      <c r="K591" s="67">
        <f t="shared" si="74"/>
        <v>0</v>
      </c>
      <c r="M591" s="67">
        <f t="shared" si="75"/>
        <v>9576</v>
      </c>
      <c r="N591" s="67">
        <f t="shared" si="76"/>
        <v>0</v>
      </c>
      <c r="O591" s="67">
        <f t="shared" si="77"/>
        <v>0</v>
      </c>
      <c r="Q591" s="67">
        <f t="shared" si="78"/>
        <v>-2328</v>
      </c>
      <c r="R591" s="144">
        <f t="shared" si="79"/>
        <v>1</v>
      </c>
      <c r="S591" s="205"/>
    </row>
    <row r="592" spans="1:19" s="65" customFormat="1" ht="12">
      <c r="A592" s="64">
        <v>484</v>
      </c>
      <c r="B592" s="193">
        <v>484035035</v>
      </c>
      <c r="C592" s="194" t="s">
        <v>271</v>
      </c>
      <c r="D592" s="193">
        <v>35</v>
      </c>
      <c r="E592" s="194" t="s">
        <v>12</v>
      </c>
      <c r="F592" s="193">
        <v>35</v>
      </c>
      <c r="G592" s="194" t="s">
        <v>12</v>
      </c>
      <c r="I592" s="67">
        <f t="shared" si="72"/>
        <v>13906</v>
      </c>
      <c r="J592" s="67">
        <f t="shared" si="73"/>
        <v>311</v>
      </c>
      <c r="K592" s="67">
        <f t="shared" si="74"/>
        <v>1001</v>
      </c>
      <c r="M592" s="67">
        <f t="shared" si="75"/>
        <v>14241</v>
      </c>
      <c r="N592" s="67">
        <f t="shared" si="76"/>
        <v>224</v>
      </c>
      <c r="O592" s="67">
        <f t="shared" si="77"/>
        <v>1058</v>
      </c>
      <c r="Q592" s="67">
        <f t="shared" si="78"/>
        <v>335</v>
      </c>
      <c r="R592" s="144">
        <f t="shared" si="79"/>
        <v>1667</v>
      </c>
      <c r="S592" s="205"/>
    </row>
    <row r="593" spans="1:19" s="65" customFormat="1" ht="12">
      <c r="A593" s="64">
        <v>484</v>
      </c>
      <c r="B593" s="193">
        <v>484035044</v>
      </c>
      <c r="C593" s="194" t="s">
        <v>271</v>
      </c>
      <c r="D593" s="193">
        <v>35</v>
      </c>
      <c r="E593" s="194" t="s">
        <v>12</v>
      </c>
      <c r="F593" s="193">
        <v>44</v>
      </c>
      <c r="G593" s="194" t="s">
        <v>13</v>
      </c>
      <c r="I593" s="67">
        <f t="shared" si="72"/>
        <v>10574</v>
      </c>
      <c r="J593" s="67">
        <f t="shared" si="73"/>
        <v>0</v>
      </c>
      <c r="K593" s="67">
        <f t="shared" si="74"/>
        <v>0</v>
      </c>
      <c r="M593" s="67">
        <f t="shared" si="75"/>
        <v>11971</v>
      </c>
      <c r="N593" s="67">
        <f t="shared" si="76"/>
        <v>1</v>
      </c>
      <c r="O593" s="67">
        <f t="shared" si="77"/>
        <v>1</v>
      </c>
      <c r="Q593" s="67">
        <f t="shared" si="78"/>
        <v>1397</v>
      </c>
      <c r="R593" s="144">
        <f t="shared" si="79"/>
        <v>8</v>
      </c>
      <c r="S593" s="205"/>
    </row>
    <row r="594" spans="1:19" s="65" customFormat="1" ht="12">
      <c r="A594" s="64">
        <v>484</v>
      </c>
      <c r="B594" s="193">
        <v>484035046</v>
      </c>
      <c r="C594" s="194" t="s">
        <v>271</v>
      </c>
      <c r="D594" s="193">
        <v>35</v>
      </c>
      <c r="E594" s="194" t="s">
        <v>12</v>
      </c>
      <c r="F594" s="193">
        <v>46</v>
      </c>
      <c r="G594" s="194" t="s">
        <v>93</v>
      </c>
      <c r="I594" s="67" t="str">
        <f t="shared" si="72"/>
        <v>--</v>
      </c>
      <c r="J594" s="67">
        <f t="shared" si="73"/>
        <v>0</v>
      </c>
      <c r="K594" s="67">
        <f t="shared" si="74"/>
        <v>0</v>
      </c>
      <c r="M594" s="67">
        <f t="shared" si="75"/>
        <v>13743</v>
      </c>
      <c r="N594" s="67">
        <f t="shared" si="76"/>
        <v>0</v>
      </c>
      <c r="O594" s="67">
        <f t="shared" si="77"/>
        <v>1</v>
      </c>
      <c r="Q594" s="67" t="str">
        <f t="shared" si="78"/>
        <v>--</v>
      </c>
      <c r="R594" s="144">
        <f t="shared" si="79"/>
        <v>1</v>
      </c>
      <c r="S594" s="205"/>
    </row>
    <row r="595" spans="1:19" s="65" customFormat="1" ht="12">
      <c r="A595" s="64">
        <v>484</v>
      </c>
      <c r="B595" s="193">
        <v>484035049</v>
      </c>
      <c r="C595" s="194" t="s">
        <v>271</v>
      </c>
      <c r="D595" s="193">
        <v>35</v>
      </c>
      <c r="E595" s="194" t="s">
        <v>12</v>
      </c>
      <c r="F595" s="193">
        <v>49</v>
      </c>
      <c r="G595" s="194" t="s">
        <v>76</v>
      </c>
      <c r="I595" s="67">
        <f t="shared" si="72"/>
        <v>12835.73758161946</v>
      </c>
      <c r="J595" s="67">
        <f t="shared" si="73"/>
        <v>0</v>
      </c>
      <c r="K595" s="67">
        <f t="shared" si="74"/>
        <v>0</v>
      </c>
      <c r="M595" s="67">
        <f t="shared" si="75"/>
        <v>13012.071563633464</v>
      </c>
      <c r="N595" s="67">
        <f t="shared" si="76"/>
        <v>0</v>
      </c>
      <c r="O595" s="67">
        <f t="shared" si="77"/>
        <v>0</v>
      </c>
      <c r="Q595" s="67">
        <f t="shared" si="78"/>
        <v>176.3339820140045</v>
      </c>
      <c r="R595" s="144">
        <f t="shared" si="79"/>
        <v>1</v>
      </c>
      <c r="S595" s="205"/>
    </row>
    <row r="596" spans="1:19" s="65" customFormat="1" ht="12">
      <c r="A596" s="64">
        <v>484</v>
      </c>
      <c r="B596" s="193">
        <v>484035050</v>
      </c>
      <c r="C596" s="194" t="s">
        <v>271</v>
      </c>
      <c r="D596" s="193">
        <v>35</v>
      </c>
      <c r="E596" s="194" t="s">
        <v>12</v>
      </c>
      <c r="F596" s="193">
        <v>50</v>
      </c>
      <c r="G596" s="194" t="s">
        <v>94</v>
      </c>
      <c r="I596" s="67">
        <f t="shared" si="72"/>
        <v>14283</v>
      </c>
      <c r="J596" s="67">
        <f t="shared" si="73"/>
        <v>0</v>
      </c>
      <c r="K596" s="67">
        <f t="shared" si="74"/>
        <v>1</v>
      </c>
      <c r="M596" s="67">
        <f t="shared" si="75"/>
        <v>16390</v>
      </c>
      <c r="N596" s="67">
        <f t="shared" si="76"/>
        <v>1</v>
      </c>
      <c r="O596" s="67">
        <f t="shared" si="77"/>
        <v>1</v>
      </c>
      <c r="Q596" s="67">
        <f t="shared" si="78"/>
        <v>2107</v>
      </c>
      <c r="R596" s="144">
        <f t="shared" si="79"/>
        <v>1</v>
      </c>
      <c r="S596" s="205"/>
    </row>
    <row r="597" spans="1:19" s="65" customFormat="1" ht="12">
      <c r="A597" s="64">
        <v>484</v>
      </c>
      <c r="B597" s="193">
        <v>484035057</v>
      </c>
      <c r="C597" s="194" t="s">
        <v>271</v>
      </c>
      <c r="D597" s="193">
        <v>35</v>
      </c>
      <c r="E597" s="194" t="s">
        <v>12</v>
      </c>
      <c r="F597" s="193">
        <v>57</v>
      </c>
      <c r="G597" s="194" t="s">
        <v>14</v>
      </c>
      <c r="I597" s="67">
        <f t="shared" si="72"/>
        <v>9361</v>
      </c>
      <c r="J597" s="67">
        <f t="shared" si="73"/>
        <v>0</v>
      </c>
      <c r="K597" s="67">
        <f t="shared" si="74"/>
        <v>0</v>
      </c>
      <c r="M597" s="67">
        <f t="shared" si="75"/>
        <v>9764</v>
      </c>
      <c r="N597" s="67">
        <f t="shared" si="76"/>
        <v>0</v>
      </c>
      <c r="O597" s="67">
        <f t="shared" si="77"/>
        <v>0</v>
      </c>
      <c r="Q597" s="67">
        <f t="shared" si="78"/>
        <v>403</v>
      </c>
      <c r="R597" s="144">
        <f t="shared" si="79"/>
        <v>2</v>
      </c>
      <c r="S597" s="205"/>
    </row>
    <row r="598" spans="1:19" s="65" customFormat="1" ht="12">
      <c r="A598" s="64">
        <v>484</v>
      </c>
      <c r="B598" s="193">
        <v>484035073</v>
      </c>
      <c r="C598" s="194" t="s">
        <v>271</v>
      </c>
      <c r="D598" s="193">
        <v>35</v>
      </c>
      <c r="E598" s="194" t="s">
        <v>12</v>
      </c>
      <c r="F598" s="193">
        <v>73</v>
      </c>
      <c r="G598" s="194" t="s">
        <v>24</v>
      </c>
      <c r="I598" s="67">
        <f t="shared" si="72"/>
        <v>11312.126870607293</v>
      </c>
      <c r="J598" s="67">
        <f t="shared" si="73"/>
        <v>0</v>
      </c>
      <c r="K598" s="67">
        <f t="shared" si="74"/>
        <v>0</v>
      </c>
      <c r="M598" s="67">
        <f t="shared" si="75"/>
        <v>13740</v>
      </c>
      <c r="N598" s="67">
        <f t="shared" si="76"/>
        <v>0</v>
      </c>
      <c r="O598" s="67">
        <f t="shared" si="77"/>
        <v>2</v>
      </c>
      <c r="Q598" s="67">
        <f t="shared" si="78"/>
        <v>2427.8731293927067</v>
      </c>
      <c r="R598" s="144">
        <f t="shared" si="79"/>
        <v>3</v>
      </c>
      <c r="S598" s="205"/>
    </row>
    <row r="599" spans="1:19" s="65" customFormat="1" ht="12">
      <c r="A599" s="64">
        <v>484</v>
      </c>
      <c r="B599" s="193">
        <v>484035093</v>
      </c>
      <c r="C599" s="194" t="s">
        <v>271</v>
      </c>
      <c r="D599" s="193">
        <v>35</v>
      </c>
      <c r="E599" s="194" t="s">
        <v>12</v>
      </c>
      <c r="F599" s="193">
        <v>93</v>
      </c>
      <c r="G599" s="194" t="s">
        <v>15</v>
      </c>
      <c r="I599" s="67">
        <f t="shared" si="72"/>
        <v>9361</v>
      </c>
      <c r="J599" s="67">
        <f t="shared" si="73"/>
        <v>0</v>
      </c>
      <c r="K599" s="67">
        <f t="shared" si="74"/>
        <v>0</v>
      </c>
      <c r="M599" s="67">
        <f t="shared" si="75"/>
        <v>14613</v>
      </c>
      <c r="N599" s="67">
        <f t="shared" si="76"/>
        <v>0</v>
      </c>
      <c r="O599" s="67">
        <f t="shared" si="77"/>
        <v>1</v>
      </c>
      <c r="Q599" s="67">
        <f t="shared" si="78"/>
        <v>5252</v>
      </c>
      <c r="R599" s="144">
        <f t="shared" si="79"/>
        <v>1</v>
      </c>
      <c r="S599" s="205"/>
    </row>
    <row r="600" spans="1:19" s="65" customFormat="1" ht="12">
      <c r="A600" s="64">
        <v>484</v>
      </c>
      <c r="B600" s="193">
        <v>484035095</v>
      </c>
      <c r="C600" s="194" t="s">
        <v>271</v>
      </c>
      <c r="D600" s="193">
        <v>35</v>
      </c>
      <c r="E600" s="194" t="s">
        <v>12</v>
      </c>
      <c r="F600" s="193">
        <v>95</v>
      </c>
      <c r="G600" s="194" t="s">
        <v>288</v>
      </c>
      <c r="I600" s="67" t="str">
        <f t="shared" si="72"/>
        <v>--</v>
      </c>
      <c r="J600" s="67">
        <f t="shared" si="73"/>
        <v>0</v>
      </c>
      <c r="K600" s="67">
        <f t="shared" si="74"/>
        <v>0</v>
      </c>
      <c r="M600" s="67">
        <f t="shared" si="75"/>
        <v>9576</v>
      </c>
      <c r="N600" s="67">
        <f t="shared" si="76"/>
        <v>0</v>
      </c>
      <c r="O600" s="67">
        <f t="shared" si="77"/>
        <v>0</v>
      </c>
      <c r="Q600" s="67" t="str">
        <f t="shared" si="78"/>
        <v>--</v>
      </c>
      <c r="R600" s="144">
        <f t="shared" si="79"/>
        <v>1</v>
      </c>
      <c r="S600" s="205"/>
    </row>
    <row r="601" spans="1:19" s="65" customFormat="1" ht="12">
      <c r="A601" s="64">
        <v>484</v>
      </c>
      <c r="B601" s="193">
        <v>484035243</v>
      </c>
      <c r="C601" s="194" t="s">
        <v>271</v>
      </c>
      <c r="D601" s="193">
        <v>35</v>
      </c>
      <c r="E601" s="194" t="s">
        <v>12</v>
      </c>
      <c r="F601" s="193">
        <v>243</v>
      </c>
      <c r="G601" s="194" t="s">
        <v>84</v>
      </c>
      <c r="I601" s="67">
        <f t="shared" si="72"/>
        <v>13093</v>
      </c>
      <c r="J601" s="67">
        <f t="shared" si="73"/>
        <v>1</v>
      </c>
      <c r="K601" s="67">
        <f t="shared" si="74"/>
        <v>1</v>
      </c>
      <c r="M601" s="67">
        <f t="shared" si="75"/>
        <v>11955</v>
      </c>
      <c r="N601" s="67">
        <f t="shared" si="76"/>
        <v>0</v>
      </c>
      <c r="O601" s="67">
        <f t="shared" si="77"/>
        <v>1</v>
      </c>
      <c r="Q601" s="67">
        <f t="shared" si="78"/>
        <v>-1138</v>
      </c>
      <c r="R601" s="144">
        <f t="shared" si="79"/>
        <v>5</v>
      </c>
      <c r="S601" s="205"/>
    </row>
    <row r="602" spans="1:19" s="65" customFormat="1" ht="12">
      <c r="A602" s="64">
        <v>484</v>
      </c>
      <c r="B602" s="193">
        <v>484035244</v>
      </c>
      <c r="C602" s="194" t="s">
        <v>271</v>
      </c>
      <c r="D602" s="193">
        <v>35</v>
      </c>
      <c r="E602" s="194" t="s">
        <v>12</v>
      </c>
      <c r="F602" s="193">
        <v>244</v>
      </c>
      <c r="G602" s="194" t="s">
        <v>28</v>
      </c>
      <c r="I602" s="67">
        <f t="shared" si="72"/>
        <v>13275</v>
      </c>
      <c r="J602" s="67">
        <f t="shared" si="73"/>
        <v>0</v>
      </c>
      <c r="K602" s="67">
        <f t="shared" si="74"/>
        <v>2</v>
      </c>
      <c r="M602" s="67">
        <f t="shared" si="75"/>
        <v>11854</v>
      </c>
      <c r="N602" s="67">
        <f t="shared" si="76"/>
        <v>1</v>
      </c>
      <c r="O602" s="67">
        <f t="shared" si="77"/>
        <v>3</v>
      </c>
      <c r="Q602" s="67">
        <f t="shared" si="78"/>
        <v>-1421</v>
      </c>
      <c r="R602" s="144">
        <f t="shared" si="79"/>
        <v>6</v>
      </c>
      <c r="S602" s="205"/>
    </row>
    <row r="603" spans="1:19" s="65" customFormat="1" ht="12">
      <c r="A603" s="64">
        <v>484</v>
      </c>
      <c r="B603" s="193">
        <v>484035285</v>
      </c>
      <c r="C603" s="194" t="s">
        <v>271</v>
      </c>
      <c r="D603" s="193">
        <v>35</v>
      </c>
      <c r="E603" s="194" t="s">
        <v>12</v>
      </c>
      <c r="F603" s="193">
        <v>285</v>
      </c>
      <c r="G603" s="194" t="s">
        <v>29</v>
      </c>
      <c r="I603" s="67">
        <f t="shared" si="72"/>
        <v>11688.430466808875</v>
      </c>
      <c r="J603" s="67">
        <f t="shared" si="73"/>
        <v>0</v>
      </c>
      <c r="K603" s="67">
        <f t="shared" si="74"/>
        <v>0</v>
      </c>
      <c r="M603" s="67">
        <f t="shared" si="75"/>
        <v>12786</v>
      </c>
      <c r="N603" s="67">
        <f t="shared" si="76"/>
        <v>1</v>
      </c>
      <c r="O603" s="67">
        <f t="shared" si="77"/>
        <v>1</v>
      </c>
      <c r="Q603" s="67">
        <f t="shared" si="78"/>
        <v>1097.5695331911247</v>
      </c>
      <c r="R603" s="144">
        <f t="shared" si="79"/>
        <v>3</v>
      </c>
      <c r="S603" s="205"/>
    </row>
    <row r="604" spans="1:19" s="65" customFormat="1" ht="12">
      <c r="A604" s="64">
        <v>484</v>
      </c>
      <c r="B604" s="193">
        <v>484035293</v>
      </c>
      <c r="C604" s="194" t="s">
        <v>271</v>
      </c>
      <c r="D604" s="193">
        <v>35</v>
      </c>
      <c r="E604" s="194" t="s">
        <v>12</v>
      </c>
      <c r="F604" s="193">
        <v>293</v>
      </c>
      <c r="G604" s="194" t="s">
        <v>177</v>
      </c>
      <c r="I604" s="67" t="str">
        <f t="shared" si="72"/>
        <v>--</v>
      </c>
      <c r="J604" s="67">
        <f t="shared" si="73"/>
        <v>0</v>
      </c>
      <c r="K604" s="67">
        <f t="shared" si="74"/>
        <v>0</v>
      </c>
      <c r="M604" s="67">
        <f t="shared" si="75"/>
        <v>12760.161431036608</v>
      </c>
      <c r="N604" s="67">
        <f t="shared" si="76"/>
        <v>0</v>
      </c>
      <c r="O604" s="67">
        <f t="shared" si="77"/>
        <v>0</v>
      </c>
      <c r="Q604" s="67" t="str">
        <f t="shared" si="78"/>
        <v>--</v>
      </c>
      <c r="R604" s="144">
        <f t="shared" si="79"/>
        <v>1</v>
      </c>
      <c r="S604" s="205"/>
    </row>
    <row r="605" spans="1:19" s="65" customFormat="1" ht="12">
      <c r="A605" s="64">
        <v>484</v>
      </c>
      <c r="B605" s="193">
        <v>484035307</v>
      </c>
      <c r="C605" s="194" t="s">
        <v>271</v>
      </c>
      <c r="D605" s="193">
        <v>35</v>
      </c>
      <c r="E605" s="194" t="s">
        <v>12</v>
      </c>
      <c r="F605" s="193">
        <v>307</v>
      </c>
      <c r="G605" s="194" t="s">
        <v>178</v>
      </c>
      <c r="I605" s="67">
        <f t="shared" si="72"/>
        <v>10709.427148722187</v>
      </c>
      <c r="J605" s="67">
        <f t="shared" si="73"/>
        <v>0</v>
      </c>
      <c r="K605" s="67">
        <f t="shared" si="74"/>
        <v>0</v>
      </c>
      <c r="M605" s="67">
        <f t="shared" si="75"/>
        <v>15731</v>
      </c>
      <c r="N605" s="67">
        <f t="shared" si="76"/>
        <v>0</v>
      </c>
      <c r="O605" s="67">
        <f t="shared" si="77"/>
        <v>1</v>
      </c>
      <c r="Q605" s="67">
        <f t="shared" si="78"/>
        <v>5021.5728512778132</v>
      </c>
      <c r="R605" s="144">
        <f t="shared" si="79"/>
        <v>1</v>
      </c>
      <c r="S605" s="205"/>
    </row>
    <row r="606" spans="1:19" s="65" customFormat="1" ht="12">
      <c r="A606" s="64">
        <v>484</v>
      </c>
      <c r="B606" s="193">
        <v>484035308</v>
      </c>
      <c r="C606" s="194" t="s">
        <v>271</v>
      </c>
      <c r="D606" s="193">
        <v>35</v>
      </c>
      <c r="E606" s="194" t="s">
        <v>12</v>
      </c>
      <c r="F606" s="193">
        <v>308</v>
      </c>
      <c r="G606" s="194" t="s">
        <v>21</v>
      </c>
      <c r="I606" s="67">
        <f t="shared" si="72"/>
        <v>13280.983978729773</v>
      </c>
      <c r="J606" s="67">
        <f t="shared" si="73"/>
        <v>0</v>
      </c>
      <c r="K606" s="67">
        <f t="shared" si="74"/>
        <v>0</v>
      </c>
      <c r="M606" s="67">
        <f t="shared" si="75"/>
        <v>13743.214285784894</v>
      </c>
      <c r="N606" s="67">
        <f t="shared" si="76"/>
        <v>0</v>
      </c>
      <c r="O606" s="67">
        <f t="shared" si="77"/>
        <v>0</v>
      </c>
      <c r="Q606" s="67">
        <f t="shared" si="78"/>
        <v>462.23030705512065</v>
      </c>
      <c r="R606" s="144">
        <f t="shared" si="79"/>
        <v>1</v>
      </c>
      <c r="S606" s="205"/>
    </row>
    <row r="607" spans="1:19" s="65" customFormat="1" ht="12">
      <c r="A607" s="64">
        <v>484</v>
      </c>
      <c r="B607" s="193">
        <v>484035314</v>
      </c>
      <c r="C607" s="194" t="s">
        <v>271</v>
      </c>
      <c r="D607" s="193">
        <v>35</v>
      </c>
      <c r="E607" s="194" t="s">
        <v>12</v>
      </c>
      <c r="F607" s="193">
        <v>314</v>
      </c>
      <c r="G607" s="194" t="s">
        <v>30</v>
      </c>
      <c r="I607" s="67">
        <f t="shared" si="72"/>
        <v>11914.967758299314</v>
      </c>
      <c r="J607" s="67">
        <f t="shared" si="73"/>
        <v>0</v>
      </c>
      <c r="K607" s="67">
        <f t="shared" si="74"/>
        <v>0</v>
      </c>
      <c r="M607" s="67">
        <f t="shared" si="75"/>
        <v>12378.014752158331</v>
      </c>
      <c r="N607" s="67">
        <f t="shared" si="76"/>
        <v>0</v>
      </c>
      <c r="O607" s="67">
        <f t="shared" si="77"/>
        <v>0</v>
      </c>
      <c r="Q607" s="67">
        <f t="shared" si="78"/>
        <v>463.04699385901768</v>
      </c>
      <c r="R607" s="144">
        <f t="shared" si="79"/>
        <v>1</v>
      </c>
      <c r="S607" s="205"/>
    </row>
    <row r="608" spans="1:19" s="65" customFormat="1" ht="12">
      <c r="A608" s="64">
        <v>485</v>
      </c>
      <c r="B608" s="193">
        <v>485258030</v>
      </c>
      <c r="C608" s="194" t="s">
        <v>272</v>
      </c>
      <c r="D608" s="193">
        <v>258</v>
      </c>
      <c r="E608" s="194" t="s">
        <v>102</v>
      </c>
      <c r="F608" s="193">
        <v>30</v>
      </c>
      <c r="G608" s="194" t="s">
        <v>98</v>
      </c>
      <c r="I608" s="67">
        <f t="shared" si="72"/>
        <v>15145</v>
      </c>
      <c r="J608" s="67">
        <f t="shared" si="73"/>
        <v>0</v>
      </c>
      <c r="K608" s="67">
        <f t="shared" si="74"/>
        <v>1</v>
      </c>
      <c r="M608" s="67">
        <f t="shared" si="75"/>
        <v>11349.293461706782</v>
      </c>
      <c r="N608" s="67">
        <f t="shared" si="76"/>
        <v>0</v>
      </c>
      <c r="O608" s="67">
        <f t="shared" si="77"/>
        <v>0</v>
      </c>
      <c r="Q608" s="67">
        <f t="shared" si="78"/>
        <v>-3795.7065382932178</v>
      </c>
      <c r="R608" s="144">
        <f t="shared" si="79"/>
        <v>1</v>
      </c>
      <c r="S608" s="205"/>
    </row>
    <row r="609" spans="1:19" s="65" customFormat="1" ht="12">
      <c r="A609" s="64">
        <v>485</v>
      </c>
      <c r="B609" s="193">
        <v>485258107</v>
      </c>
      <c r="C609" s="194" t="s">
        <v>272</v>
      </c>
      <c r="D609" s="193">
        <v>258</v>
      </c>
      <c r="E609" s="194" t="s">
        <v>102</v>
      </c>
      <c r="F609" s="193">
        <v>107</v>
      </c>
      <c r="G609" s="194" t="s">
        <v>468</v>
      </c>
      <c r="I609" s="67">
        <f t="shared" si="72"/>
        <v>10556</v>
      </c>
      <c r="J609" s="67">
        <f t="shared" si="73"/>
        <v>0</v>
      </c>
      <c r="K609" s="67">
        <f t="shared" si="74"/>
        <v>0</v>
      </c>
      <c r="M609" s="67">
        <f t="shared" si="75"/>
        <v>10766</v>
      </c>
      <c r="N609" s="67">
        <f t="shared" si="76"/>
        <v>0</v>
      </c>
      <c r="O609" s="67">
        <f t="shared" si="77"/>
        <v>0</v>
      </c>
      <c r="Q609" s="67">
        <f t="shared" si="78"/>
        <v>210</v>
      </c>
      <c r="R609" s="144">
        <f t="shared" si="79"/>
        <v>1</v>
      </c>
      <c r="S609" s="205"/>
    </row>
    <row r="610" spans="1:19" s="65" customFormat="1" ht="12">
      <c r="A610" s="64">
        <v>485</v>
      </c>
      <c r="B610" s="193">
        <v>485258163</v>
      </c>
      <c r="C610" s="194" t="s">
        <v>272</v>
      </c>
      <c r="D610" s="193">
        <v>258</v>
      </c>
      <c r="E610" s="194" t="s">
        <v>102</v>
      </c>
      <c r="F610" s="193">
        <v>163</v>
      </c>
      <c r="G610" s="194" t="s">
        <v>17</v>
      </c>
      <c r="I610" s="67">
        <f t="shared" si="72"/>
        <v>11972</v>
      </c>
      <c r="J610" s="67">
        <f t="shared" si="73"/>
        <v>0</v>
      </c>
      <c r="K610" s="67">
        <f t="shared" si="74"/>
        <v>5</v>
      </c>
      <c r="M610" s="67">
        <f t="shared" si="75"/>
        <v>12256</v>
      </c>
      <c r="N610" s="67">
        <f t="shared" si="76"/>
        <v>0</v>
      </c>
      <c r="O610" s="67">
        <f t="shared" si="77"/>
        <v>6</v>
      </c>
      <c r="Q610" s="67">
        <f t="shared" si="78"/>
        <v>284</v>
      </c>
      <c r="R610" s="144">
        <f t="shared" si="79"/>
        <v>8</v>
      </c>
      <c r="S610" s="205"/>
    </row>
    <row r="611" spans="1:19" s="65" customFormat="1" ht="12">
      <c r="A611" s="64">
        <v>485</v>
      </c>
      <c r="B611" s="193">
        <v>485258229</v>
      </c>
      <c r="C611" s="194" t="s">
        <v>272</v>
      </c>
      <c r="D611" s="193">
        <v>258</v>
      </c>
      <c r="E611" s="194" t="s">
        <v>102</v>
      </c>
      <c r="F611" s="193">
        <v>229</v>
      </c>
      <c r="G611" s="194" t="s">
        <v>101</v>
      </c>
      <c r="I611" s="67">
        <f t="shared" si="72"/>
        <v>12799</v>
      </c>
      <c r="J611" s="67">
        <f t="shared" si="73"/>
        <v>0</v>
      </c>
      <c r="K611" s="67">
        <f t="shared" si="74"/>
        <v>8</v>
      </c>
      <c r="M611" s="67">
        <f t="shared" si="75"/>
        <v>12009</v>
      </c>
      <c r="N611" s="67">
        <f t="shared" si="76"/>
        <v>1</v>
      </c>
      <c r="O611" s="67">
        <f t="shared" si="77"/>
        <v>4</v>
      </c>
      <c r="Q611" s="67">
        <f t="shared" si="78"/>
        <v>-790</v>
      </c>
      <c r="R611" s="144">
        <f t="shared" si="79"/>
        <v>20</v>
      </c>
      <c r="S611" s="205"/>
    </row>
    <row r="612" spans="1:19" s="65" customFormat="1" ht="12">
      <c r="A612" s="64">
        <v>485</v>
      </c>
      <c r="B612" s="193">
        <v>485258248</v>
      </c>
      <c r="C612" s="194" t="s">
        <v>272</v>
      </c>
      <c r="D612" s="193">
        <v>258</v>
      </c>
      <c r="E612" s="194" t="s">
        <v>102</v>
      </c>
      <c r="F612" s="193">
        <v>248</v>
      </c>
      <c r="G612" s="194" t="s">
        <v>19</v>
      </c>
      <c r="I612" s="67">
        <f t="shared" si="72"/>
        <v>9670</v>
      </c>
      <c r="J612" s="67">
        <f t="shared" si="73"/>
        <v>0</v>
      </c>
      <c r="K612" s="67">
        <f t="shared" si="74"/>
        <v>0</v>
      </c>
      <c r="M612" s="67">
        <f t="shared" si="75"/>
        <v>9863</v>
      </c>
      <c r="N612" s="67">
        <f t="shared" si="76"/>
        <v>0</v>
      </c>
      <c r="O612" s="67">
        <f t="shared" si="77"/>
        <v>0</v>
      </c>
      <c r="Q612" s="67">
        <f t="shared" si="78"/>
        <v>193</v>
      </c>
      <c r="R612" s="144">
        <f t="shared" si="79"/>
        <v>1</v>
      </c>
      <c r="S612" s="205"/>
    </row>
    <row r="613" spans="1:19" s="65" customFormat="1" ht="12">
      <c r="A613" s="64">
        <v>485</v>
      </c>
      <c r="B613" s="193">
        <v>485258258</v>
      </c>
      <c r="C613" s="194" t="s">
        <v>272</v>
      </c>
      <c r="D613" s="193">
        <v>258</v>
      </c>
      <c r="E613" s="194" t="s">
        <v>102</v>
      </c>
      <c r="F613" s="193">
        <v>258</v>
      </c>
      <c r="G613" s="194" t="s">
        <v>102</v>
      </c>
      <c r="I613" s="67">
        <f t="shared" si="72"/>
        <v>11439</v>
      </c>
      <c r="J613" s="67">
        <f t="shared" si="73"/>
        <v>23</v>
      </c>
      <c r="K613" s="67">
        <f t="shared" si="74"/>
        <v>166</v>
      </c>
      <c r="M613" s="67">
        <f t="shared" si="75"/>
        <v>11934</v>
      </c>
      <c r="N613" s="67">
        <f t="shared" si="76"/>
        <v>21</v>
      </c>
      <c r="O613" s="67">
        <f t="shared" si="77"/>
        <v>185</v>
      </c>
      <c r="Q613" s="67">
        <f t="shared" si="78"/>
        <v>495</v>
      </c>
      <c r="R613" s="144">
        <f t="shared" si="79"/>
        <v>444</v>
      </c>
      <c r="S613" s="205"/>
    </row>
    <row r="614" spans="1:19" s="65" customFormat="1" ht="12">
      <c r="A614" s="64">
        <v>485</v>
      </c>
      <c r="B614" s="193">
        <v>485258291</v>
      </c>
      <c r="C614" s="194" t="s">
        <v>272</v>
      </c>
      <c r="D614" s="193">
        <v>258</v>
      </c>
      <c r="E614" s="194" t="s">
        <v>102</v>
      </c>
      <c r="F614" s="193">
        <v>291</v>
      </c>
      <c r="G614" s="194" t="s">
        <v>103</v>
      </c>
      <c r="I614" s="67">
        <f t="shared" si="72"/>
        <v>9670</v>
      </c>
      <c r="J614" s="67">
        <f t="shared" si="73"/>
        <v>0</v>
      </c>
      <c r="K614" s="67">
        <f t="shared" si="74"/>
        <v>0</v>
      </c>
      <c r="M614" s="67">
        <f t="shared" si="75"/>
        <v>12802</v>
      </c>
      <c r="N614" s="67">
        <f t="shared" si="76"/>
        <v>0</v>
      </c>
      <c r="O614" s="67">
        <f t="shared" si="77"/>
        <v>2</v>
      </c>
      <c r="Q614" s="67">
        <f t="shared" si="78"/>
        <v>3132</v>
      </c>
      <c r="R614" s="144">
        <f t="shared" si="79"/>
        <v>3</v>
      </c>
      <c r="S614" s="205"/>
    </row>
    <row r="615" spans="1:19" s="65" customFormat="1" ht="12">
      <c r="A615" s="64">
        <v>485</v>
      </c>
      <c r="B615" s="193">
        <v>485258305</v>
      </c>
      <c r="C615" s="194" t="s">
        <v>272</v>
      </c>
      <c r="D615" s="193">
        <v>258</v>
      </c>
      <c r="E615" s="194" t="s">
        <v>102</v>
      </c>
      <c r="F615" s="193">
        <v>305</v>
      </c>
      <c r="G615" s="194" t="s">
        <v>228</v>
      </c>
      <c r="I615" s="67">
        <f t="shared" si="72"/>
        <v>10864.468084310676</v>
      </c>
      <c r="J615" s="67">
        <f t="shared" si="73"/>
        <v>0</v>
      </c>
      <c r="K615" s="67">
        <f t="shared" si="74"/>
        <v>0</v>
      </c>
      <c r="M615" s="67">
        <f t="shared" si="75"/>
        <v>8960</v>
      </c>
      <c r="N615" s="67">
        <f t="shared" si="76"/>
        <v>0</v>
      </c>
      <c r="O615" s="67">
        <f t="shared" si="77"/>
        <v>0</v>
      </c>
      <c r="Q615" s="67">
        <f t="shared" si="78"/>
        <v>-1904.4680843106762</v>
      </c>
      <c r="R615" s="144">
        <f t="shared" si="79"/>
        <v>2</v>
      </c>
      <c r="S615" s="205"/>
    </row>
    <row r="616" spans="1:19" s="65" customFormat="1" ht="12">
      <c r="A616" s="64">
        <v>486</v>
      </c>
      <c r="B616" s="193">
        <v>486348017</v>
      </c>
      <c r="C616" s="194" t="s">
        <v>939</v>
      </c>
      <c r="D616" s="193">
        <v>348</v>
      </c>
      <c r="E616" s="194" t="s">
        <v>104</v>
      </c>
      <c r="F616" s="193">
        <v>17</v>
      </c>
      <c r="G616" s="194" t="s">
        <v>161</v>
      </c>
      <c r="I616" s="67">
        <f t="shared" si="72"/>
        <v>10730.931535531907</v>
      </c>
      <c r="J616" s="67">
        <f t="shared" si="73"/>
        <v>0</v>
      </c>
      <c r="K616" s="67">
        <f t="shared" si="74"/>
        <v>0</v>
      </c>
      <c r="M616" s="67">
        <f t="shared" si="75"/>
        <v>12515</v>
      </c>
      <c r="N616" s="67">
        <f t="shared" si="76"/>
        <v>1</v>
      </c>
      <c r="O616" s="67">
        <f t="shared" si="77"/>
        <v>2</v>
      </c>
      <c r="Q616" s="67">
        <f t="shared" si="78"/>
        <v>1784.0684644680932</v>
      </c>
      <c r="R616" s="144">
        <f t="shared" si="79"/>
        <v>3</v>
      </c>
      <c r="S616" s="205"/>
    </row>
    <row r="617" spans="1:19" s="65" customFormat="1" ht="12">
      <c r="A617" s="64">
        <v>486</v>
      </c>
      <c r="B617" s="193">
        <v>486348151</v>
      </c>
      <c r="C617" s="194" t="s">
        <v>939</v>
      </c>
      <c r="D617" s="193">
        <v>348</v>
      </c>
      <c r="E617" s="194" t="s">
        <v>104</v>
      </c>
      <c r="F617" s="193">
        <v>151</v>
      </c>
      <c r="G617" s="194" t="s">
        <v>162</v>
      </c>
      <c r="I617" s="67">
        <f t="shared" si="72"/>
        <v>10261</v>
      </c>
      <c r="J617" s="67">
        <f t="shared" si="73"/>
        <v>1</v>
      </c>
      <c r="K617" s="67">
        <f t="shared" si="74"/>
        <v>0</v>
      </c>
      <c r="M617" s="67">
        <f t="shared" si="75"/>
        <v>12091</v>
      </c>
      <c r="N617" s="67">
        <f t="shared" si="76"/>
        <v>0</v>
      </c>
      <c r="O617" s="67">
        <f t="shared" si="77"/>
        <v>2</v>
      </c>
      <c r="Q617" s="67">
        <f t="shared" si="78"/>
        <v>1830</v>
      </c>
      <c r="R617" s="144">
        <f t="shared" si="79"/>
        <v>2</v>
      </c>
      <c r="S617" s="205"/>
    </row>
    <row r="618" spans="1:19" s="65" customFormat="1" ht="12">
      <c r="A618" s="64">
        <v>486</v>
      </c>
      <c r="B618" s="193">
        <v>486348186</v>
      </c>
      <c r="C618" s="194" t="s">
        <v>939</v>
      </c>
      <c r="D618" s="193">
        <v>348</v>
      </c>
      <c r="E618" s="194" t="s">
        <v>104</v>
      </c>
      <c r="F618" s="193">
        <v>186</v>
      </c>
      <c r="G618" s="194" t="s">
        <v>163</v>
      </c>
      <c r="I618" s="67">
        <f t="shared" si="72"/>
        <v>15988</v>
      </c>
      <c r="J618" s="67">
        <f t="shared" si="73"/>
        <v>1</v>
      </c>
      <c r="K618" s="67">
        <f t="shared" si="74"/>
        <v>1</v>
      </c>
      <c r="M618" s="67">
        <f t="shared" si="75"/>
        <v>15781</v>
      </c>
      <c r="N618" s="67">
        <f t="shared" si="76"/>
        <v>2</v>
      </c>
      <c r="O618" s="67">
        <f t="shared" si="77"/>
        <v>2</v>
      </c>
      <c r="Q618" s="67">
        <f t="shared" si="78"/>
        <v>-207</v>
      </c>
      <c r="R618" s="144">
        <f t="shared" si="79"/>
        <v>3</v>
      </c>
      <c r="S618" s="205"/>
    </row>
    <row r="619" spans="1:19" s="65" customFormat="1" ht="12">
      <c r="A619" s="64">
        <v>486</v>
      </c>
      <c r="B619" s="193">
        <v>486348214</v>
      </c>
      <c r="C619" s="194" t="s">
        <v>939</v>
      </c>
      <c r="D619" s="193">
        <v>348</v>
      </c>
      <c r="E619" s="194" t="s">
        <v>104</v>
      </c>
      <c r="F619" s="193">
        <v>214</v>
      </c>
      <c r="G619" s="194" t="s">
        <v>274</v>
      </c>
      <c r="I619" s="67">
        <f t="shared" si="72"/>
        <v>9123</v>
      </c>
      <c r="J619" s="67">
        <f t="shared" si="73"/>
        <v>0</v>
      </c>
      <c r="K619" s="67">
        <f t="shared" si="74"/>
        <v>0</v>
      </c>
      <c r="M619" s="67">
        <f t="shared" si="75"/>
        <v>9132</v>
      </c>
      <c r="N619" s="67">
        <f t="shared" si="76"/>
        <v>0</v>
      </c>
      <c r="O619" s="67">
        <f t="shared" si="77"/>
        <v>0</v>
      </c>
      <c r="Q619" s="67">
        <f t="shared" si="78"/>
        <v>9</v>
      </c>
      <c r="R619" s="144">
        <f t="shared" si="79"/>
        <v>2</v>
      </c>
      <c r="S619" s="205"/>
    </row>
    <row r="620" spans="1:19" s="65" customFormat="1" ht="12">
      <c r="A620" s="64">
        <v>486</v>
      </c>
      <c r="B620" s="193">
        <v>486348226</v>
      </c>
      <c r="C620" s="194" t="s">
        <v>939</v>
      </c>
      <c r="D620" s="193">
        <v>348</v>
      </c>
      <c r="E620" s="194" t="s">
        <v>104</v>
      </c>
      <c r="F620" s="193">
        <v>226</v>
      </c>
      <c r="G620" s="194" t="s">
        <v>164</v>
      </c>
      <c r="I620" s="67">
        <f t="shared" si="72"/>
        <v>11333.853438325716</v>
      </c>
      <c r="J620" s="67">
        <f t="shared" si="73"/>
        <v>0</v>
      </c>
      <c r="K620" s="67">
        <f t="shared" si="74"/>
        <v>0</v>
      </c>
      <c r="M620" s="67">
        <f t="shared" si="75"/>
        <v>10568</v>
      </c>
      <c r="N620" s="67">
        <f t="shared" si="76"/>
        <v>0</v>
      </c>
      <c r="O620" s="67">
        <f t="shared" si="77"/>
        <v>1</v>
      </c>
      <c r="Q620" s="67">
        <f t="shared" si="78"/>
        <v>-765.85343832571562</v>
      </c>
      <c r="R620" s="144">
        <f t="shared" si="79"/>
        <v>2</v>
      </c>
      <c r="S620" s="205"/>
    </row>
    <row r="621" spans="1:19" s="65" customFormat="1" ht="12">
      <c r="A621" s="64">
        <v>486</v>
      </c>
      <c r="B621" s="193">
        <v>486348271</v>
      </c>
      <c r="C621" s="194" t="s">
        <v>939</v>
      </c>
      <c r="D621" s="193">
        <v>348</v>
      </c>
      <c r="E621" s="194" t="s">
        <v>104</v>
      </c>
      <c r="F621" s="193">
        <v>271</v>
      </c>
      <c r="G621" s="194" t="s">
        <v>117</v>
      </c>
      <c r="I621" s="67">
        <f t="shared" si="72"/>
        <v>13666</v>
      </c>
      <c r="J621" s="67">
        <f t="shared" si="73"/>
        <v>0</v>
      </c>
      <c r="K621" s="67">
        <f t="shared" si="74"/>
        <v>1</v>
      </c>
      <c r="M621" s="67">
        <f t="shared" si="75"/>
        <v>11792</v>
      </c>
      <c r="N621" s="67">
        <f t="shared" si="76"/>
        <v>0</v>
      </c>
      <c r="O621" s="67">
        <f t="shared" si="77"/>
        <v>4</v>
      </c>
      <c r="Q621" s="67">
        <f t="shared" si="78"/>
        <v>-1874</v>
      </c>
      <c r="R621" s="144">
        <f t="shared" si="79"/>
        <v>6</v>
      </c>
      <c r="S621" s="205"/>
    </row>
    <row r="622" spans="1:19" s="65" customFormat="1" ht="12">
      <c r="A622" s="64">
        <v>486</v>
      </c>
      <c r="B622" s="193">
        <v>486348316</v>
      </c>
      <c r="C622" s="194" t="s">
        <v>939</v>
      </c>
      <c r="D622" s="193">
        <v>348</v>
      </c>
      <c r="E622" s="194" t="s">
        <v>104</v>
      </c>
      <c r="F622" s="193">
        <v>316</v>
      </c>
      <c r="G622" s="194" t="s">
        <v>165</v>
      </c>
      <c r="I622" s="67">
        <f t="shared" si="72"/>
        <v>9123</v>
      </c>
      <c r="J622" s="67">
        <f t="shared" si="73"/>
        <v>0</v>
      </c>
      <c r="K622" s="67">
        <f t="shared" si="74"/>
        <v>0</v>
      </c>
      <c r="M622" s="67">
        <f t="shared" si="75"/>
        <v>13641</v>
      </c>
      <c r="N622" s="67">
        <f t="shared" si="76"/>
        <v>1</v>
      </c>
      <c r="O622" s="67">
        <f t="shared" si="77"/>
        <v>7</v>
      </c>
      <c r="Q622" s="67">
        <f t="shared" si="78"/>
        <v>4518</v>
      </c>
      <c r="R622" s="144">
        <f t="shared" si="79"/>
        <v>7</v>
      </c>
      <c r="S622" s="205"/>
    </row>
    <row r="623" spans="1:19" s="65" customFormat="1" ht="12">
      <c r="A623" s="64">
        <v>486</v>
      </c>
      <c r="B623" s="193">
        <v>486348348</v>
      </c>
      <c r="C623" s="194" t="s">
        <v>939</v>
      </c>
      <c r="D623" s="193">
        <v>348</v>
      </c>
      <c r="E623" s="194" t="s">
        <v>104</v>
      </c>
      <c r="F623" s="193">
        <v>348</v>
      </c>
      <c r="G623" s="194" t="s">
        <v>104</v>
      </c>
      <c r="I623" s="67">
        <f t="shared" si="72"/>
        <v>12936</v>
      </c>
      <c r="J623" s="67">
        <f t="shared" si="73"/>
        <v>174</v>
      </c>
      <c r="K623" s="67">
        <f t="shared" si="74"/>
        <v>480</v>
      </c>
      <c r="M623" s="67">
        <f t="shared" si="75"/>
        <v>13079</v>
      </c>
      <c r="N623" s="67">
        <f t="shared" si="76"/>
        <v>170</v>
      </c>
      <c r="O623" s="67">
        <f t="shared" si="77"/>
        <v>442</v>
      </c>
      <c r="Q623" s="67">
        <f t="shared" si="78"/>
        <v>143</v>
      </c>
      <c r="R623" s="144">
        <f t="shared" si="79"/>
        <v>635</v>
      </c>
      <c r="S623" s="205"/>
    </row>
    <row r="624" spans="1:19" s="65" customFormat="1" ht="12">
      <c r="A624" s="64">
        <v>486</v>
      </c>
      <c r="B624" s="193">
        <v>486348753</v>
      </c>
      <c r="C624" s="194" t="s">
        <v>939</v>
      </c>
      <c r="D624" s="193">
        <v>348</v>
      </c>
      <c r="E624" s="194" t="s">
        <v>104</v>
      </c>
      <c r="F624" s="193">
        <v>753</v>
      </c>
      <c r="G624" s="194" t="s">
        <v>238</v>
      </c>
      <c r="I624" s="67">
        <f t="shared" si="72"/>
        <v>11076.503278166167</v>
      </c>
      <c r="J624" s="67">
        <f t="shared" si="73"/>
        <v>0</v>
      </c>
      <c r="K624" s="67">
        <f t="shared" si="74"/>
        <v>0</v>
      </c>
      <c r="M624" s="67">
        <f t="shared" si="75"/>
        <v>9305</v>
      </c>
      <c r="N624" s="67">
        <f t="shared" si="76"/>
        <v>0</v>
      </c>
      <c r="O624" s="67">
        <f t="shared" si="77"/>
        <v>0</v>
      </c>
      <c r="Q624" s="67">
        <f t="shared" si="78"/>
        <v>-1771.5032781661666</v>
      </c>
      <c r="R624" s="144">
        <f t="shared" si="79"/>
        <v>1</v>
      </c>
      <c r="S624" s="205"/>
    </row>
    <row r="625" spans="1:19" s="65" customFormat="1" ht="12">
      <c r="A625" s="64">
        <v>486</v>
      </c>
      <c r="B625" s="193">
        <v>486348767</v>
      </c>
      <c r="C625" s="194" t="s">
        <v>939</v>
      </c>
      <c r="D625" s="193">
        <v>348</v>
      </c>
      <c r="E625" s="194" t="s">
        <v>104</v>
      </c>
      <c r="F625" s="193">
        <v>767</v>
      </c>
      <c r="G625" s="194" t="s">
        <v>276</v>
      </c>
      <c r="I625" s="67">
        <f t="shared" si="72"/>
        <v>11903.439164296964</v>
      </c>
      <c r="J625" s="67">
        <f t="shared" si="73"/>
        <v>0</v>
      </c>
      <c r="K625" s="67">
        <f t="shared" si="74"/>
        <v>0</v>
      </c>
      <c r="M625" s="67">
        <f t="shared" si="75"/>
        <v>12912</v>
      </c>
      <c r="N625" s="67">
        <f t="shared" si="76"/>
        <v>2</v>
      </c>
      <c r="O625" s="67">
        <f t="shared" si="77"/>
        <v>3</v>
      </c>
      <c r="Q625" s="67">
        <f t="shared" si="78"/>
        <v>1008.560835703036</v>
      </c>
      <c r="R625" s="144">
        <f t="shared" si="79"/>
        <v>4</v>
      </c>
      <c r="S625" s="205"/>
    </row>
    <row r="626" spans="1:19" s="65" customFormat="1" ht="12">
      <c r="A626" s="64">
        <v>486</v>
      </c>
      <c r="B626" s="193">
        <v>486348775</v>
      </c>
      <c r="C626" s="194" t="s">
        <v>939</v>
      </c>
      <c r="D626" s="193">
        <v>348</v>
      </c>
      <c r="E626" s="194" t="s">
        <v>104</v>
      </c>
      <c r="F626" s="193">
        <v>775</v>
      </c>
      <c r="G626" s="194" t="s">
        <v>126</v>
      </c>
      <c r="I626" s="67">
        <f t="shared" si="72"/>
        <v>10297.891884483211</v>
      </c>
      <c r="J626" s="67">
        <f t="shared" si="73"/>
        <v>0</v>
      </c>
      <c r="K626" s="67">
        <f t="shared" si="74"/>
        <v>0</v>
      </c>
      <c r="M626" s="67">
        <f t="shared" si="75"/>
        <v>9305</v>
      </c>
      <c r="N626" s="67">
        <f t="shared" si="76"/>
        <v>0</v>
      </c>
      <c r="O626" s="67">
        <f t="shared" si="77"/>
        <v>0</v>
      </c>
      <c r="Q626" s="67">
        <f t="shared" si="78"/>
        <v>-992.89188448321147</v>
      </c>
      <c r="R626" s="144">
        <f t="shared" si="79"/>
        <v>1</v>
      </c>
      <c r="S626" s="205"/>
    </row>
    <row r="627" spans="1:19" s="65" customFormat="1" ht="12">
      <c r="A627" s="64">
        <v>487</v>
      </c>
      <c r="B627" s="193">
        <v>487049010</v>
      </c>
      <c r="C627" s="194" t="s">
        <v>277</v>
      </c>
      <c r="D627" s="193">
        <v>49</v>
      </c>
      <c r="E627" s="194" t="s">
        <v>76</v>
      </c>
      <c r="F627" s="193">
        <v>10</v>
      </c>
      <c r="G627" s="194" t="s">
        <v>77</v>
      </c>
      <c r="I627" s="67" t="str">
        <f t="shared" si="72"/>
        <v>--</v>
      </c>
      <c r="J627" s="67">
        <f t="shared" si="73"/>
        <v>0</v>
      </c>
      <c r="K627" s="67">
        <f t="shared" si="74"/>
        <v>1</v>
      </c>
      <c r="M627" s="67">
        <f t="shared" si="75"/>
        <v>10652.602813678595</v>
      </c>
      <c r="N627" s="67">
        <f t="shared" si="76"/>
        <v>0</v>
      </c>
      <c r="O627" s="67">
        <f t="shared" si="77"/>
        <v>0</v>
      </c>
      <c r="Q627" s="67" t="str">
        <f t="shared" si="78"/>
        <v>--</v>
      </c>
      <c r="R627" s="144">
        <f t="shared" si="79"/>
        <v>1</v>
      </c>
      <c r="S627" s="205"/>
    </row>
    <row r="628" spans="1:19" s="65" customFormat="1" ht="12">
      <c r="A628" s="64">
        <v>487</v>
      </c>
      <c r="B628" s="193">
        <v>487049016</v>
      </c>
      <c r="C628" s="194" t="s">
        <v>277</v>
      </c>
      <c r="D628" s="193">
        <v>49</v>
      </c>
      <c r="E628" s="194" t="s">
        <v>76</v>
      </c>
      <c r="F628" s="193">
        <v>16</v>
      </c>
      <c r="G628" s="194" t="s">
        <v>168</v>
      </c>
      <c r="I628" s="67" t="str">
        <f t="shared" si="72"/>
        <v>--</v>
      </c>
      <c r="J628" s="67">
        <f t="shared" si="73"/>
        <v>0</v>
      </c>
      <c r="K628" s="67">
        <f t="shared" si="74"/>
        <v>0</v>
      </c>
      <c r="M628" s="67">
        <f t="shared" si="75"/>
        <v>12409.098610371297</v>
      </c>
      <c r="N628" s="67">
        <f t="shared" si="76"/>
        <v>0</v>
      </c>
      <c r="O628" s="67">
        <f t="shared" si="77"/>
        <v>0</v>
      </c>
      <c r="Q628" s="67" t="str">
        <f t="shared" si="78"/>
        <v>--</v>
      </c>
      <c r="R628" s="144">
        <f t="shared" si="79"/>
        <v>1</v>
      </c>
      <c r="S628" s="205"/>
    </row>
    <row r="629" spans="1:19" s="65" customFormat="1" ht="12">
      <c r="A629" s="64">
        <v>487</v>
      </c>
      <c r="B629" s="193">
        <v>487049031</v>
      </c>
      <c r="C629" s="194" t="s">
        <v>277</v>
      </c>
      <c r="D629" s="193">
        <v>49</v>
      </c>
      <c r="E629" s="194" t="s">
        <v>76</v>
      </c>
      <c r="F629" s="193">
        <v>31</v>
      </c>
      <c r="G629" s="194" t="s">
        <v>80</v>
      </c>
      <c r="I629" s="67">
        <f t="shared" si="72"/>
        <v>11425</v>
      </c>
      <c r="J629" s="67">
        <f t="shared" si="73"/>
        <v>0</v>
      </c>
      <c r="K629" s="67">
        <f t="shared" si="74"/>
        <v>0</v>
      </c>
      <c r="M629" s="67">
        <f t="shared" si="75"/>
        <v>10733</v>
      </c>
      <c r="N629" s="67">
        <f t="shared" si="76"/>
        <v>0</v>
      </c>
      <c r="O629" s="67">
        <f t="shared" si="77"/>
        <v>0</v>
      </c>
      <c r="Q629" s="67">
        <f t="shared" si="78"/>
        <v>-692</v>
      </c>
      <c r="R629" s="144">
        <f t="shared" si="79"/>
        <v>5</v>
      </c>
      <c r="S629" s="205"/>
    </row>
    <row r="630" spans="1:19" s="65" customFormat="1" ht="12">
      <c r="A630" s="64">
        <v>487</v>
      </c>
      <c r="B630" s="193">
        <v>487049035</v>
      </c>
      <c r="C630" s="194" t="s">
        <v>277</v>
      </c>
      <c r="D630" s="193">
        <v>49</v>
      </c>
      <c r="E630" s="194" t="s">
        <v>76</v>
      </c>
      <c r="F630" s="193">
        <v>35</v>
      </c>
      <c r="G630" s="194" t="s">
        <v>12</v>
      </c>
      <c r="I630" s="67">
        <f t="shared" si="72"/>
        <v>13355</v>
      </c>
      <c r="J630" s="67">
        <f t="shared" si="73"/>
        <v>0</v>
      </c>
      <c r="K630" s="67">
        <f t="shared" si="74"/>
        <v>22</v>
      </c>
      <c r="M630" s="67">
        <f t="shared" si="75"/>
        <v>14098</v>
      </c>
      <c r="N630" s="67">
        <f t="shared" si="76"/>
        <v>0</v>
      </c>
      <c r="O630" s="67">
        <f t="shared" si="77"/>
        <v>28</v>
      </c>
      <c r="Q630" s="67">
        <f t="shared" si="78"/>
        <v>743</v>
      </c>
      <c r="R630" s="144">
        <f t="shared" si="79"/>
        <v>46</v>
      </c>
      <c r="S630" s="205"/>
    </row>
    <row r="631" spans="1:19" s="65" customFormat="1" ht="12">
      <c r="A631" s="64">
        <v>487</v>
      </c>
      <c r="B631" s="193">
        <v>487049044</v>
      </c>
      <c r="C631" s="194" t="s">
        <v>277</v>
      </c>
      <c r="D631" s="193">
        <v>49</v>
      </c>
      <c r="E631" s="194" t="s">
        <v>76</v>
      </c>
      <c r="F631" s="193">
        <v>44</v>
      </c>
      <c r="G631" s="194" t="s">
        <v>13</v>
      </c>
      <c r="I631" s="67">
        <f t="shared" si="72"/>
        <v>10460</v>
      </c>
      <c r="J631" s="67">
        <f t="shared" si="73"/>
        <v>0</v>
      </c>
      <c r="K631" s="67">
        <f t="shared" si="74"/>
        <v>0</v>
      </c>
      <c r="M631" s="67">
        <f t="shared" si="75"/>
        <v>9743</v>
      </c>
      <c r="N631" s="67">
        <f t="shared" si="76"/>
        <v>0</v>
      </c>
      <c r="O631" s="67">
        <f t="shared" si="77"/>
        <v>0</v>
      </c>
      <c r="Q631" s="67">
        <f t="shared" si="78"/>
        <v>-717</v>
      </c>
      <c r="R631" s="144">
        <f t="shared" si="79"/>
        <v>4</v>
      </c>
      <c r="S631" s="205"/>
    </row>
    <row r="632" spans="1:19" s="65" customFormat="1" ht="12">
      <c r="A632" s="64">
        <v>487</v>
      </c>
      <c r="B632" s="193">
        <v>487049046</v>
      </c>
      <c r="C632" s="194" t="s">
        <v>277</v>
      </c>
      <c r="D632" s="193">
        <v>49</v>
      </c>
      <c r="E632" s="194" t="s">
        <v>76</v>
      </c>
      <c r="F632" s="193">
        <v>46</v>
      </c>
      <c r="G632" s="194" t="s">
        <v>93</v>
      </c>
      <c r="I632" s="67">
        <f t="shared" si="72"/>
        <v>14496</v>
      </c>
      <c r="J632" s="67">
        <f t="shared" si="73"/>
        <v>0</v>
      </c>
      <c r="K632" s="67">
        <f t="shared" si="74"/>
        <v>1</v>
      </c>
      <c r="M632" s="67">
        <f t="shared" si="75"/>
        <v>13989</v>
      </c>
      <c r="N632" s="67">
        <f t="shared" si="76"/>
        <v>0</v>
      </c>
      <c r="O632" s="67">
        <f t="shared" si="77"/>
        <v>1</v>
      </c>
      <c r="Q632" s="67">
        <f t="shared" si="78"/>
        <v>-507</v>
      </c>
      <c r="R632" s="144">
        <f t="shared" si="79"/>
        <v>1</v>
      </c>
      <c r="S632" s="205"/>
    </row>
    <row r="633" spans="1:19" s="65" customFormat="1" ht="12">
      <c r="A633" s="64">
        <v>487</v>
      </c>
      <c r="B633" s="193">
        <v>487049048</v>
      </c>
      <c r="C633" s="194" t="s">
        <v>277</v>
      </c>
      <c r="D633" s="193">
        <v>49</v>
      </c>
      <c r="E633" s="194" t="s">
        <v>76</v>
      </c>
      <c r="F633" s="193">
        <v>48</v>
      </c>
      <c r="G633" s="194" t="s">
        <v>224</v>
      </c>
      <c r="I633" s="67">
        <f t="shared" si="72"/>
        <v>11098.353773469309</v>
      </c>
      <c r="J633" s="67">
        <f t="shared" si="73"/>
        <v>0</v>
      </c>
      <c r="K633" s="67">
        <f t="shared" si="74"/>
        <v>0</v>
      </c>
      <c r="M633" s="67">
        <f t="shared" si="75"/>
        <v>9743</v>
      </c>
      <c r="N633" s="67">
        <f t="shared" si="76"/>
        <v>0</v>
      </c>
      <c r="O633" s="67">
        <f t="shared" si="77"/>
        <v>0</v>
      </c>
      <c r="Q633" s="67">
        <f t="shared" si="78"/>
        <v>-1355.3537734693091</v>
      </c>
      <c r="R633" s="144">
        <f t="shared" si="79"/>
        <v>1</v>
      </c>
      <c r="S633" s="205"/>
    </row>
    <row r="634" spans="1:19" s="65" customFormat="1" ht="12">
      <c r="A634" s="64">
        <v>487</v>
      </c>
      <c r="B634" s="193">
        <v>487049049</v>
      </c>
      <c r="C634" s="194" t="s">
        <v>277</v>
      </c>
      <c r="D634" s="193">
        <v>49</v>
      </c>
      <c r="E634" s="194" t="s">
        <v>76</v>
      </c>
      <c r="F634" s="193">
        <v>49</v>
      </c>
      <c r="G634" s="194" t="s">
        <v>76</v>
      </c>
      <c r="I634" s="67">
        <f t="shared" si="72"/>
        <v>13602</v>
      </c>
      <c r="J634" s="67">
        <f t="shared" si="73"/>
        <v>1</v>
      </c>
      <c r="K634" s="67">
        <f t="shared" si="74"/>
        <v>34</v>
      </c>
      <c r="M634" s="67">
        <f t="shared" si="75"/>
        <v>14092</v>
      </c>
      <c r="N634" s="67">
        <f t="shared" si="76"/>
        <v>3</v>
      </c>
      <c r="O634" s="67">
        <f t="shared" si="77"/>
        <v>34</v>
      </c>
      <c r="Q634" s="67">
        <f t="shared" si="78"/>
        <v>490</v>
      </c>
      <c r="R634" s="144">
        <f t="shared" si="79"/>
        <v>54</v>
      </c>
      <c r="S634" s="205"/>
    </row>
    <row r="635" spans="1:19" s="65" customFormat="1" ht="12">
      <c r="A635" s="64">
        <v>487</v>
      </c>
      <c r="B635" s="193">
        <v>487049057</v>
      </c>
      <c r="C635" s="194" t="s">
        <v>277</v>
      </c>
      <c r="D635" s="193">
        <v>49</v>
      </c>
      <c r="E635" s="194" t="s">
        <v>76</v>
      </c>
      <c r="F635" s="193">
        <v>57</v>
      </c>
      <c r="G635" s="194" t="s">
        <v>14</v>
      </c>
      <c r="I635" s="67">
        <f t="shared" si="72"/>
        <v>11220</v>
      </c>
      <c r="J635" s="67">
        <f t="shared" si="73"/>
        <v>1</v>
      </c>
      <c r="K635" s="67">
        <f t="shared" si="74"/>
        <v>0</v>
      </c>
      <c r="M635" s="67">
        <f t="shared" si="75"/>
        <v>12511</v>
      </c>
      <c r="N635" s="67">
        <f t="shared" si="76"/>
        <v>0</v>
      </c>
      <c r="O635" s="67">
        <f t="shared" si="77"/>
        <v>1</v>
      </c>
      <c r="Q635" s="67">
        <f t="shared" si="78"/>
        <v>1291</v>
      </c>
      <c r="R635" s="144">
        <f t="shared" si="79"/>
        <v>8</v>
      </c>
      <c r="S635" s="205"/>
    </row>
    <row r="636" spans="1:19" s="65" customFormat="1" ht="12">
      <c r="A636" s="64">
        <v>487</v>
      </c>
      <c r="B636" s="193">
        <v>487049093</v>
      </c>
      <c r="C636" s="194" t="s">
        <v>277</v>
      </c>
      <c r="D636" s="193">
        <v>49</v>
      </c>
      <c r="E636" s="194" t="s">
        <v>76</v>
      </c>
      <c r="F636" s="193">
        <v>93</v>
      </c>
      <c r="G636" s="194" t="s">
        <v>15</v>
      </c>
      <c r="I636" s="67">
        <f t="shared" si="72"/>
        <v>12818</v>
      </c>
      <c r="J636" s="67">
        <f t="shared" si="73"/>
        <v>4</v>
      </c>
      <c r="K636" s="67">
        <f t="shared" si="74"/>
        <v>23</v>
      </c>
      <c r="M636" s="67">
        <f t="shared" si="75"/>
        <v>12099</v>
      </c>
      <c r="N636" s="67">
        <f t="shared" si="76"/>
        <v>0</v>
      </c>
      <c r="O636" s="67">
        <f t="shared" si="77"/>
        <v>10</v>
      </c>
      <c r="Q636" s="67">
        <f t="shared" si="78"/>
        <v>-719</v>
      </c>
      <c r="R636" s="144">
        <f t="shared" si="79"/>
        <v>43</v>
      </c>
      <c r="S636" s="205"/>
    </row>
    <row r="637" spans="1:19" s="65" customFormat="1" ht="12">
      <c r="A637" s="64">
        <v>487</v>
      </c>
      <c r="B637" s="193">
        <v>487049095</v>
      </c>
      <c r="C637" s="194" t="s">
        <v>277</v>
      </c>
      <c r="D637" s="193">
        <v>49</v>
      </c>
      <c r="E637" s="194" t="s">
        <v>76</v>
      </c>
      <c r="F637" s="193">
        <v>95</v>
      </c>
      <c r="G637" s="194" t="s">
        <v>288</v>
      </c>
      <c r="I637" s="67">
        <f t="shared" si="72"/>
        <v>13523.922462156292</v>
      </c>
      <c r="J637" s="67">
        <f t="shared" si="73"/>
        <v>0</v>
      </c>
      <c r="K637" s="67">
        <f t="shared" si="74"/>
        <v>0</v>
      </c>
      <c r="M637" s="67">
        <f t="shared" si="75"/>
        <v>14875</v>
      </c>
      <c r="N637" s="67">
        <f t="shared" si="76"/>
        <v>0</v>
      </c>
      <c r="O637" s="67">
        <f t="shared" si="77"/>
        <v>1</v>
      </c>
      <c r="Q637" s="67">
        <f t="shared" si="78"/>
        <v>1351.0775378437083</v>
      </c>
      <c r="R637" s="144">
        <f t="shared" si="79"/>
        <v>1</v>
      </c>
      <c r="S637" s="205"/>
    </row>
    <row r="638" spans="1:19" s="65" customFormat="1" ht="12">
      <c r="A638" s="64">
        <v>487</v>
      </c>
      <c r="B638" s="193">
        <v>487049128</v>
      </c>
      <c r="C638" s="194" t="s">
        <v>277</v>
      </c>
      <c r="D638" s="193">
        <v>49</v>
      </c>
      <c r="E638" s="194" t="s">
        <v>76</v>
      </c>
      <c r="F638" s="193">
        <v>128</v>
      </c>
      <c r="G638" s="194" t="s">
        <v>128</v>
      </c>
      <c r="I638" s="67">
        <f t="shared" si="72"/>
        <v>11425</v>
      </c>
      <c r="J638" s="67">
        <f t="shared" si="73"/>
        <v>0</v>
      </c>
      <c r="K638" s="67">
        <f t="shared" si="74"/>
        <v>0</v>
      </c>
      <c r="M638" s="67">
        <f t="shared" si="75"/>
        <v>11723</v>
      </c>
      <c r="N638" s="67">
        <f t="shared" si="76"/>
        <v>0</v>
      </c>
      <c r="O638" s="67">
        <f t="shared" si="77"/>
        <v>0</v>
      </c>
      <c r="Q638" s="67">
        <f t="shared" si="78"/>
        <v>298</v>
      </c>
      <c r="R638" s="144">
        <f t="shared" si="79"/>
        <v>1</v>
      </c>
      <c r="S638" s="205"/>
    </row>
    <row r="639" spans="1:19" s="65" customFormat="1" ht="12">
      <c r="A639" s="64">
        <v>487</v>
      </c>
      <c r="B639" s="193">
        <v>487049149</v>
      </c>
      <c r="C639" s="194" t="s">
        <v>277</v>
      </c>
      <c r="D639" s="193">
        <v>49</v>
      </c>
      <c r="E639" s="194" t="s">
        <v>76</v>
      </c>
      <c r="F639" s="193">
        <v>149</v>
      </c>
      <c r="G639" s="194" t="s">
        <v>81</v>
      </c>
      <c r="I639" s="67">
        <f t="shared" si="72"/>
        <v>10460</v>
      </c>
      <c r="J639" s="67">
        <f t="shared" si="73"/>
        <v>0</v>
      </c>
      <c r="K639" s="67">
        <f t="shared" si="74"/>
        <v>0</v>
      </c>
      <c r="M639" s="67">
        <f t="shared" si="75"/>
        <v>11723</v>
      </c>
      <c r="N639" s="67">
        <f t="shared" si="76"/>
        <v>0</v>
      </c>
      <c r="O639" s="67">
        <f t="shared" si="77"/>
        <v>0</v>
      </c>
      <c r="Q639" s="67">
        <f t="shared" si="78"/>
        <v>1263</v>
      </c>
      <c r="R639" s="144">
        <f t="shared" si="79"/>
        <v>2</v>
      </c>
      <c r="S639" s="205"/>
    </row>
    <row r="640" spans="1:19" s="65" customFormat="1" ht="12">
      <c r="A640" s="64">
        <v>487</v>
      </c>
      <c r="B640" s="193">
        <v>487049155</v>
      </c>
      <c r="C640" s="194" t="s">
        <v>277</v>
      </c>
      <c r="D640" s="193">
        <v>49</v>
      </c>
      <c r="E640" s="194" t="s">
        <v>76</v>
      </c>
      <c r="F640" s="193">
        <v>155</v>
      </c>
      <c r="G640" s="194" t="s">
        <v>16</v>
      </c>
      <c r="I640" s="67" t="str">
        <f t="shared" si="72"/>
        <v>--</v>
      </c>
      <c r="J640" s="67">
        <f t="shared" si="73"/>
        <v>0</v>
      </c>
      <c r="K640" s="67">
        <f t="shared" si="74"/>
        <v>0</v>
      </c>
      <c r="M640" s="67">
        <f t="shared" si="75"/>
        <v>11178.378682340017</v>
      </c>
      <c r="N640" s="67">
        <f t="shared" si="76"/>
        <v>0</v>
      </c>
      <c r="O640" s="67">
        <f t="shared" si="77"/>
        <v>0</v>
      </c>
      <c r="Q640" s="67" t="str">
        <f t="shared" si="78"/>
        <v>--</v>
      </c>
      <c r="R640" s="144">
        <f t="shared" si="79"/>
        <v>2</v>
      </c>
      <c r="S640" s="205"/>
    </row>
    <row r="641" spans="1:19" s="65" customFormat="1" ht="12">
      <c r="A641" s="64">
        <v>487</v>
      </c>
      <c r="B641" s="193">
        <v>487049163</v>
      </c>
      <c r="C641" s="194" t="s">
        <v>277</v>
      </c>
      <c r="D641" s="193">
        <v>49</v>
      </c>
      <c r="E641" s="194" t="s">
        <v>76</v>
      </c>
      <c r="F641" s="193">
        <v>163</v>
      </c>
      <c r="G641" s="194" t="s">
        <v>17</v>
      </c>
      <c r="I641" s="67">
        <f t="shared" si="72"/>
        <v>13825</v>
      </c>
      <c r="J641" s="67">
        <f t="shared" si="73"/>
        <v>2</v>
      </c>
      <c r="K641" s="67">
        <f t="shared" si="74"/>
        <v>6</v>
      </c>
      <c r="M641" s="67">
        <f t="shared" si="75"/>
        <v>13980</v>
      </c>
      <c r="N641" s="67">
        <f t="shared" si="76"/>
        <v>1</v>
      </c>
      <c r="O641" s="67">
        <f t="shared" si="77"/>
        <v>9</v>
      </c>
      <c r="Q641" s="67">
        <f t="shared" si="78"/>
        <v>155</v>
      </c>
      <c r="R641" s="144">
        <f t="shared" si="79"/>
        <v>17</v>
      </c>
      <c r="S641" s="205"/>
    </row>
    <row r="642" spans="1:19" s="65" customFormat="1" ht="12">
      <c r="A642" s="64">
        <v>487</v>
      </c>
      <c r="B642" s="193">
        <v>487049165</v>
      </c>
      <c r="C642" s="194" t="s">
        <v>277</v>
      </c>
      <c r="D642" s="193">
        <v>49</v>
      </c>
      <c r="E642" s="194" t="s">
        <v>76</v>
      </c>
      <c r="F642" s="193">
        <v>165</v>
      </c>
      <c r="G642" s="194" t="s">
        <v>18</v>
      </c>
      <c r="I642" s="67">
        <f t="shared" si="72"/>
        <v>12430</v>
      </c>
      <c r="J642" s="67">
        <f t="shared" si="73"/>
        <v>2</v>
      </c>
      <c r="K642" s="67">
        <f t="shared" si="74"/>
        <v>19</v>
      </c>
      <c r="M642" s="67">
        <f t="shared" si="75"/>
        <v>12590</v>
      </c>
      <c r="N642" s="67">
        <f t="shared" si="76"/>
        <v>0</v>
      </c>
      <c r="O642" s="67">
        <f t="shared" si="77"/>
        <v>16</v>
      </c>
      <c r="Q642" s="67">
        <f t="shared" si="78"/>
        <v>160</v>
      </c>
      <c r="R642" s="144">
        <f t="shared" si="79"/>
        <v>51</v>
      </c>
      <c r="S642" s="205"/>
    </row>
    <row r="643" spans="1:19" s="65" customFormat="1" ht="12">
      <c r="A643" s="64">
        <v>487</v>
      </c>
      <c r="B643" s="193">
        <v>487049176</v>
      </c>
      <c r="C643" s="194" t="s">
        <v>277</v>
      </c>
      <c r="D643" s="193">
        <v>49</v>
      </c>
      <c r="E643" s="194" t="s">
        <v>76</v>
      </c>
      <c r="F643" s="193">
        <v>176</v>
      </c>
      <c r="G643" s="194" t="s">
        <v>82</v>
      </c>
      <c r="I643" s="67">
        <f t="shared" si="72"/>
        <v>13054</v>
      </c>
      <c r="J643" s="67">
        <f t="shared" si="73"/>
        <v>3</v>
      </c>
      <c r="K643" s="67">
        <f t="shared" si="74"/>
        <v>23</v>
      </c>
      <c r="M643" s="67">
        <f t="shared" si="75"/>
        <v>13645</v>
      </c>
      <c r="N643" s="67">
        <f t="shared" si="76"/>
        <v>4</v>
      </c>
      <c r="O643" s="67">
        <f t="shared" si="77"/>
        <v>27</v>
      </c>
      <c r="Q643" s="67">
        <f t="shared" si="78"/>
        <v>591</v>
      </c>
      <c r="R643" s="144">
        <f t="shared" si="79"/>
        <v>49</v>
      </c>
      <c r="S643" s="205"/>
    </row>
    <row r="644" spans="1:19" s="65" customFormat="1" ht="12">
      <c r="A644" s="64">
        <v>487</v>
      </c>
      <c r="B644" s="193">
        <v>487049178</v>
      </c>
      <c r="C644" s="194" t="s">
        <v>277</v>
      </c>
      <c r="D644" s="193">
        <v>49</v>
      </c>
      <c r="E644" s="194" t="s">
        <v>76</v>
      </c>
      <c r="F644" s="193">
        <v>178</v>
      </c>
      <c r="G644" s="194" t="s">
        <v>226</v>
      </c>
      <c r="I644" s="67">
        <f t="shared" si="72"/>
        <v>11425</v>
      </c>
      <c r="J644" s="67">
        <f t="shared" si="73"/>
        <v>0</v>
      </c>
      <c r="K644" s="67">
        <f t="shared" si="74"/>
        <v>0</v>
      </c>
      <c r="M644" s="67">
        <f t="shared" si="75"/>
        <v>12478</v>
      </c>
      <c r="N644" s="67">
        <f t="shared" si="76"/>
        <v>0</v>
      </c>
      <c r="O644" s="67">
        <f t="shared" si="77"/>
        <v>1</v>
      </c>
      <c r="Q644" s="67">
        <f t="shared" si="78"/>
        <v>1053</v>
      </c>
      <c r="R644" s="144">
        <f t="shared" si="79"/>
        <v>3</v>
      </c>
      <c r="S644" s="205"/>
    </row>
    <row r="645" spans="1:19" s="65" customFormat="1" ht="12">
      <c r="A645" s="64">
        <v>487</v>
      </c>
      <c r="B645" s="193">
        <v>487049181</v>
      </c>
      <c r="C645" s="194" t="s">
        <v>277</v>
      </c>
      <c r="D645" s="193">
        <v>49</v>
      </c>
      <c r="E645" s="194" t="s">
        <v>76</v>
      </c>
      <c r="F645" s="193">
        <v>181</v>
      </c>
      <c r="G645" s="194" t="s">
        <v>83</v>
      </c>
      <c r="I645" s="67">
        <f t="shared" si="72"/>
        <v>14496</v>
      </c>
      <c r="J645" s="67">
        <f t="shared" si="73"/>
        <v>0</v>
      </c>
      <c r="K645" s="67">
        <f t="shared" si="74"/>
        <v>1</v>
      </c>
      <c r="M645" s="67">
        <f t="shared" si="75"/>
        <v>12253</v>
      </c>
      <c r="N645" s="67">
        <f t="shared" si="76"/>
        <v>0</v>
      </c>
      <c r="O645" s="67">
        <f t="shared" si="77"/>
        <v>1</v>
      </c>
      <c r="Q645" s="67">
        <f t="shared" si="78"/>
        <v>-2243</v>
      </c>
      <c r="R645" s="144">
        <f t="shared" si="79"/>
        <v>2</v>
      </c>
      <c r="S645" s="205"/>
    </row>
    <row r="646" spans="1:19" s="65" customFormat="1" ht="12">
      <c r="A646" s="64">
        <v>487</v>
      </c>
      <c r="B646" s="193">
        <v>487049211</v>
      </c>
      <c r="C646" s="194" t="s">
        <v>277</v>
      </c>
      <c r="D646" s="193">
        <v>49</v>
      </c>
      <c r="E646" s="194" t="s">
        <v>76</v>
      </c>
      <c r="F646" s="193">
        <v>211</v>
      </c>
      <c r="G646" s="194" t="s">
        <v>91</v>
      </c>
      <c r="I646" s="67">
        <f t="shared" si="72"/>
        <v>16425</v>
      </c>
      <c r="J646" s="67">
        <f t="shared" si="73"/>
        <v>0</v>
      </c>
      <c r="K646" s="67">
        <f t="shared" si="74"/>
        <v>1</v>
      </c>
      <c r="M646" s="67">
        <f t="shared" si="75"/>
        <v>16062</v>
      </c>
      <c r="N646" s="67">
        <f t="shared" si="76"/>
        <v>0</v>
      </c>
      <c r="O646" s="67">
        <f t="shared" si="77"/>
        <v>1</v>
      </c>
      <c r="Q646" s="67">
        <f t="shared" si="78"/>
        <v>-363</v>
      </c>
      <c r="R646" s="144">
        <f t="shared" si="79"/>
        <v>1</v>
      </c>
      <c r="S646" s="205"/>
    </row>
    <row r="647" spans="1:19" s="65" customFormat="1" ht="12">
      <c r="A647" s="64">
        <v>487</v>
      </c>
      <c r="B647" s="193">
        <v>487049229</v>
      </c>
      <c r="C647" s="194" t="s">
        <v>277</v>
      </c>
      <c r="D647" s="193">
        <v>49</v>
      </c>
      <c r="E647" s="194" t="s">
        <v>76</v>
      </c>
      <c r="F647" s="193">
        <v>229</v>
      </c>
      <c r="G647" s="194" t="s">
        <v>101</v>
      </c>
      <c r="I647" s="67">
        <f t="shared" si="72"/>
        <v>11726.721266519022</v>
      </c>
      <c r="J647" s="67">
        <f t="shared" si="73"/>
        <v>0</v>
      </c>
      <c r="K647" s="67">
        <f t="shared" si="74"/>
        <v>0</v>
      </c>
      <c r="M647" s="67">
        <f t="shared" si="75"/>
        <v>9743</v>
      </c>
      <c r="N647" s="67">
        <f t="shared" si="76"/>
        <v>0</v>
      </c>
      <c r="O647" s="67">
        <f t="shared" si="77"/>
        <v>0</v>
      </c>
      <c r="Q647" s="67">
        <f t="shared" si="78"/>
        <v>-1983.7212665190218</v>
      </c>
      <c r="R647" s="144">
        <f t="shared" si="79"/>
        <v>2</v>
      </c>
      <c r="S647" s="205"/>
    </row>
    <row r="648" spans="1:19" s="65" customFormat="1" ht="12">
      <c r="A648" s="64">
        <v>487</v>
      </c>
      <c r="B648" s="193">
        <v>487049243</v>
      </c>
      <c r="C648" s="194" t="s">
        <v>277</v>
      </c>
      <c r="D648" s="193">
        <v>49</v>
      </c>
      <c r="E648" s="194" t="s">
        <v>76</v>
      </c>
      <c r="F648" s="193">
        <v>243</v>
      </c>
      <c r="G648" s="194" t="s">
        <v>84</v>
      </c>
      <c r="I648" s="67">
        <f t="shared" si="72"/>
        <v>16425</v>
      </c>
      <c r="J648" s="67">
        <f t="shared" si="73"/>
        <v>0</v>
      </c>
      <c r="K648" s="67">
        <f t="shared" si="74"/>
        <v>1</v>
      </c>
      <c r="M648" s="67">
        <f t="shared" si="75"/>
        <v>16633</v>
      </c>
      <c r="N648" s="67">
        <f t="shared" si="76"/>
        <v>0</v>
      </c>
      <c r="O648" s="67">
        <f t="shared" si="77"/>
        <v>1</v>
      </c>
      <c r="Q648" s="67">
        <f t="shared" si="78"/>
        <v>208</v>
      </c>
      <c r="R648" s="144">
        <f t="shared" si="79"/>
        <v>1</v>
      </c>
      <c r="S648" s="205"/>
    </row>
    <row r="649" spans="1:19" s="65" customFormat="1" ht="12">
      <c r="A649" s="64">
        <v>487</v>
      </c>
      <c r="B649" s="193">
        <v>487049244</v>
      </c>
      <c r="C649" s="194" t="s">
        <v>277</v>
      </c>
      <c r="D649" s="193">
        <v>49</v>
      </c>
      <c r="E649" s="194" t="s">
        <v>76</v>
      </c>
      <c r="F649" s="193">
        <v>244</v>
      </c>
      <c r="G649" s="194" t="s">
        <v>28</v>
      </c>
      <c r="I649" s="67">
        <f t="shared" si="72"/>
        <v>12088</v>
      </c>
      <c r="J649" s="67">
        <f t="shared" si="73"/>
        <v>0</v>
      </c>
      <c r="K649" s="67">
        <f t="shared" si="74"/>
        <v>4</v>
      </c>
      <c r="M649" s="67">
        <f t="shared" si="75"/>
        <v>13009</v>
      </c>
      <c r="N649" s="67">
        <f t="shared" si="76"/>
        <v>0</v>
      </c>
      <c r="O649" s="67">
        <f t="shared" si="77"/>
        <v>4</v>
      </c>
      <c r="Q649" s="67">
        <f t="shared" si="78"/>
        <v>921</v>
      </c>
      <c r="R649" s="144">
        <f t="shared" si="79"/>
        <v>12</v>
      </c>
      <c r="S649" s="205"/>
    </row>
    <row r="650" spans="1:19" s="65" customFormat="1" ht="12">
      <c r="A650" s="64">
        <v>487</v>
      </c>
      <c r="B650" s="193">
        <v>487049246</v>
      </c>
      <c r="C650" s="194" t="s">
        <v>277</v>
      </c>
      <c r="D650" s="193">
        <v>49</v>
      </c>
      <c r="E650" s="194" t="s">
        <v>76</v>
      </c>
      <c r="F650" s="193">
        <v>246</v>
      </c>
      <c r="G650" s="194" t="s">
        <v>227</v>
      </c>
      <c r="I650" s="67">
        <f t="shared" ref="I650:I713" si="80">IFERROR(VLOOKUP($B650,rates20Q4,9,FALSE),"--")</f>
        <v>14496</v>
      </c>
      <c r="J650" s="67">
        <f t="shared" ref="J650:J713" si="81">(IFERROR(VLOOKUP($B650,found20,15,FALSE),0)+
(IFERROR(VLOOKUP($B650,found20,16,FALSE),0)+
+(IFERROR(VLOOKUP($B650,found20,17,FALSE),0))))</f>
        <v>0</v>
      </c>
      <c r="K650" s="67">
        <f t="shared" ref="K650:K713" si="82">(IFERROR(VLOOKUP($B650,found20,18,FALSE),0))</f>
        <v>1</v>
      </c>
      <c r="M650" s="67">
        <f t="shared" ref="M650:M713" si="83">IFERROR(VLOOKUP($B650,rates21,8,FALSE),"--")</f>
        <v>15969</v>
      </c>
      <c r="N650" s="67">
        <f t="shared" ref="N650:N713" si="84">(IFERROR(VLOOKUP($B650,found21,12,FALSE),0)+
+(IFERROR(VLOOKUP($B650,found21,13,FALSE),0)
+(IFERROR(VLOOKUP($B650,found21,14,FALSE),0))))</f>
        <v>0</v>
      </c>
      <c r="O650" s="67">
        <f t="shared" ref="O650:O713" si="85">(IFERROR(VLOOKUP($B650,found21,15,FALSE),0))</f>
        <v>1</v>
      </c>
      <c r="Q650" s="67">
        <f t="shared" ref="Q650:Q713" si="86">IFERROR(M650-I650,"--")</f>
        <v>1473</v>
      </c>
      <c r="R650" s="144">
        <f t="shared" ref="R650:R713" si="87">IFERROR(VLOOKUP(B650,rates21,7,FALSE),"--")</f>
        <v>1</v>
      </c>
      <c r="S650" s="205"/>
    </row>
    <row r="651" spans="1:19" s="65" customFormat="1" ht="12">
      <c r="A651" s="64">
        <v>487</v>
      </c>
      <c r="B651" s="193">
        <v>487049248</v>
      </c>
      <c r="C651" s="194" t="s">
        <v>277</v>
      </c>
      <c r="D651" s="193">
        <v>49</v>
      </c>
      <c r="E651" s="194" t="s">
        <v>76</v>
      </c>
      <c r="F651" s="193">
        <v>248</v>
      </c>
      <c r="G651" s="194" t="s">
        <v>19</v>
      </c>
      <c r="I651" s="67">
        <f t="shared" si="80"/>
        <v>12869</v>
      </c>
      <c r="J651" s="67">
        <f t="shared" si="81"/>
        <v>1</v>
      </c>
      <c r="K651" s="67">
        <f t="shared" si="82"/>
        <v>5</v>
      </c>
      <c r="M651" s="67">
        <f t="shared" si="83"/>
        <v>14274</v>
      </c>
      <c r="N651" s="67">
        <f t="shared" si="84"/>
        <v>1</v>
      </c>
      <c r="O651" s="67">
        <f t="shared" si="85"/>
        <v>6</v>
      </c>
      <c r="Q651" s="67">
        <f t="shared" si="86"/>
        <v>1405</v>
      </c>
      <c r="R651" s="144">
        <f t="shared" si="87"/>
        <v>14</v>
      </c>
      <c r="S651" s="205"/>
    </row>
    <row r="652" spans="1:19" s="65" customFormat="1" ht="12">
      <c r="A652" s="64">
        <v>487</v>
      </c>
      <c r="B652" s="193">
        <v>487049262</v>
      </c>
      <c r="C652" s="194" t="s">
        <v>277</v>
      </c>
      <c r="D652" s="193">
        <v>49</v>
      </c>
      <c r="E652" s="194" t="s">
        <v>76</v>
      </c>
      <c r="F652" s="193">
        <v>262</v>
      </c>
      <c r="G652" s="194" t="s">
        <v>20</v>
      </c>
      <c r="I652" s="67">
        <f t="shared" si="80"/>
        <v>12960</v>
      </c>
      <c r="J652" s="67">
        <f t="shared" si="81"/>
        <v>0</v>
      </c>
      <c r="K652" s="67">
        <f t="shared" si="82"/>
        <v>5</v>
      </c>
      <c r="M652" s="67">
        <f t="shared" si="83"/>
        <v>13571</v>
      </c>
      <c r="N652" s="67">
        <f t="shared" si="84"/>
        <v>0</v>
      </c>
      <c r="O652" s="67">
        <f t="shared" si="85"/>
        <v>5</v>
      </c>
      <c r="Q652" s="67">
        <f t="shared" si="86"/>
        <v>611</v>
      </c>
      <c r="R652" s="144">
        <f t="shared" si="87"/>
        <v>11</v>
      </c>
      <c r="S652" s="205"/>
    </row>
    <row r="653" spans="1:19" s="65" customFormat="1" ht="12">
      <c r="A653" s="64">
        <v>487</v>
      </c>
      <c r="B653" s="193">
        <v>487049274</v>
      </c>
      <c r="C653" s="194" t="s">
        <v>277</v>
      </c>
      <c r="D653" s="193">
        <v>49</v>
      </c>
      <c r="E653" s="194" t="s">
        <v>76</v>
      </c>
      <c r="F653" s="193">
        <v>274</v>
      </c>
      <c r="G653" s="194" t="s">
        <v>62</v>
      </c>
      <c r="I653" s="67">
        <f t="shared" si="80"/>
        <v>13202</v>
      </c>
      <c r="J653" s="67">
        <f t="shared" si="81"/>
        <v>9</v>
      </c>
      <c r="K653" s="67">
        <f t="shared" si="82"/>
        <v>70</v>
      </c>
      <c r="M653" s="67">
        <f t="shared" si="83"/>
        <v>13649</v>
      </c>
      <c r="N653" s="67">
        <f t="shared" si="84"/>
        <v>8</v>
      </c>
      <c r="O653" s="67">
        <f t="shared" si="85"/>
        <v>76</v>
      </c>
      <c r="Q653" s="67">
        <f t="shared" si="86"/>
        <v>447</v>
      </c>
      <c r="R653" s="144">
        <f t="shared" si="87"/>
        <v>150</v>
      </c>
      <c r="S653" s="205"/>
    </row>
    <row r="654" spans="1:19" s="65" customFormat="1" ht="12">
      <c r="A654" s="64">
        <v>487</v>
      </c>
      <c r="B654" s="193">
        <v>487049285</v>
      </c>
      <c r="C654" s="194" t="s">
        <v>277</v>
      </c>
      <c r="D654" s="193">
        <v>49</v>
      </c>
      <c r="E654" s="194" t="s">
        <v>76</v>
      </c>
      <c r="F654" s="193">
        <v>285</v>
      </c>
      <c r="G654" s="194" t="s">
        <v>29</v>
      </c>
      <c r="I654" s="67">
        <f t="shared" si="80"/>
        <v>11688.430466808875</v>
      </c>
      <c r="J654" s="67">
        <f t="shared" si="81"/>
        <v>0</v>
      </c>
      <c r="K654" s="67">
        <f t="shared" si="82"/>
        <v>0</v>
      </c>
      <c r="M654" s="67">
        <f t="shared" si="83"/>
        <v>9743</v>
      </c>
      <c r="N654" s="67">
        <f t="shared" si="84"/>
        <v>0</v>
      </c>
      <c r="O654" s="67">
        <f t="shared" si="85"/>
        <v>0</v>
      </c>
      <c r="Q654" s="67">
        <f t="shared" si="86"/>
        <v>-1945.4304668088753</v>
      </c>
      <c r="R654" s="144">
        <f t="shared" si="87"/>
        <v>3</v>
      </c>
      <c r="S654" s="205"/>
    </row>
    <row r="655" spans="1:19" s="65" customFormat="1" ht="12">
      <c r="A655" s="64">
        <v>487</v>
      </c>
      <c r="B655" s="193">
        <v>487049308</v>
      </c>
      <c r="C655" s="194" t="s">
        <v>277</v>
      </c>
      <c r="D655" s="193">
        <v>49</v>
      </c>
      <c r="E655" s="194" t="s">
        <v>76</v>
      </c>
      <c r="F655" s="193">
        <v>308</v>
      </c>
      <c r="G655" s="194" t="s">
        <v>21</v>
      </c>
      <c r="I655" s="67">
        <f t="shared" si="80"/>
        <v>13442</v>
      </c>
      <c r="J655" s="67">
        <f t="shared" si="81"/>
        <v>0</v>
      </c>
      <c r="K655" s="67">
        <f t="shared" si="82"/>
        <v>2</v>
      </c>
      <c r="M655" s="67">
        <f t="shared" si="83"/>
        <v>12077</v>
      </c>
      <c r="N655" s="67">
        <f t="shared" si="84"/>
        <v>0</v>
      </c>
      <c r="O655" s="67">
        <f t="shared" si="85"/>
        <v>1</v>
      </c>
      <c r="Q655" s="67">
        <f t="shared" si="86"/>
        <v>-1365</v>
      </c>
      <c r="R655" s="144">
        <f t="shared" si="87"/>
        <v>4</v>
      </c>
      <c r="S655" s="205"/>
    </row>
    <row r="656" spans="1:19" s="65" customFormat="1" ht="12">
      <c r="A656" s="64">
        <v>487</v>
      </c>
      <c r="B656" s="193">
        <v>487049314</v>
      </c>
      <c r="C656" s="194" t="s">
        <v>277</v>
      </c>
      <c r="D656" s="193">
        <v>49</v>
      </c>
      <c r="E656" s="194" t="s">
        <v>76</v>
      </c>
      <c r="F656" s="193">
        <v>314</v>
      </c>
      <c r="G656" s="194" t="s">
        <v>30</v>
      </c>
      <c r="I656" s="67">
        <f t="shared" si="80"/>
        <v>10460</v>
      </c>
      <c r="J656" s="67">
        <f t="shared" si="81"/>
        <v>0</v>
      </c>
      <c r="K656" s="67">
        <f t="shared" si="82"/>
        <v>0</v>
      </c>
      <c r="M656" s="67">
        <f t="shared" si="83"/>
        <v>11723</v>
      </c>
      <c r="N656" s="67">
        <f t="shared" si="84"/>
        <v>0</v>
      </c>
      <c r="O656" s="67">
        <f t="shared" si="85"/>
        <v>0</v>
      </c>
      <c r="Q656" s="67">
        <f t="shared" si="86"/>
        <v>1263</v>
      </c>
      <c r="R656" s="144">
        <f t="shared" si="87"/>
        <v>1</v>
      </c>
      <c r="S656" s="205"/>
    </row>
    <row r="657" spans="1:19" s="65" customFormat="1" ht="12">
      <c r="A657" s="64">
        <v>487</v>
      </c>
      <c r="B657" s="193">
        <v>487049347</v>
      </c>
      <c r="C657" s="194" t="s">
        <v>277</v>
      </c>
      <c r="D657" s="193">
        <v>49</v>
      </c>
      <c r="E657" s="194" t="s">
        <v>76</v>
      </c>
      <c r="F657" s="193">
        <v>347</v>
      </c>
      <c r="G657" s="194" t="s">
        <v>86</v>
      </c>
      <c r="I657" s="67">
        <f t="shared" si="80"/>
        <v>13472</v>
      </c>
      <c r="J657" s="67">
        <f t="shared" si="81"/>
        <v>0</v>
      </c>
      <c r="K657" s="67">
        <f t="shared" si="82"/>
        <v>2</v>
      </c>
      <c r="M657" s="67">
        <f t="shared" si="83"/>
        <v>13810</v>
      </c>
      <c r="N657" s="67">
        <f t="shared" si="84"/>
        <v>0</v>
      </c>
      <c r="O657" s="67">
        <f t="shared" si="85"/>
        <v>3</v>
      </c>
      <c r="Q657" s="67">
        <f t="shared" si="86"/>
        <v>338</v>
      </c>
      <c r="R657" s="144">
        <f t="shared" si="87"/>
        <v>7</v>
      </c>
      <c r="S657" s="205"/>
    </row>
    <row r="658" spans="1:19" s="65" customFormat="1" ht="12">
      <c r="A658" s="64">
        <v>487</v>
      </c>
      <c r="B658" s="193">
        <v>487274010</v>
      </c>
      <c r="C658" s="194" t="s">
        <v>277</v>
      </c>
      <c r="D658" s="193">
        <v>274</v>
      </c>
      <c r="E658" s="194" t="s">
        <v>62</v>
      </c>
      <c r="F658" s="193">
        <v>10</v>
      </c>
      <c r="G658" s="194" t="s">
        <v>77</v>
      </c>
      <c r="I658" s="67">
        <f t="shared" si="80"/>
        <v>9374</v>
      </c>
      <c r="J658" s="67">
        <f t="shared" si="81"/>
        <v>0</v>
      </c>
      <c r="K658" s="67">
        <f t="shared" si="82"/>
        <v>0</v>
      </c>
      <c r="M658" s="67">
        <f t="shared" si="83"/>
        <v>11002</v>
      </c>
      <c r="N658" s="67">
        <f t="shared" si="84"/>
        <v>1</v>
      </c>
      <c r="O658" s="67">
        <f t="shared" si="85"/>
        <v>2</v>
      </c>
      <c r="Q658" s="67">
        <f t="shared" si="86"/>
        <v>1628</v>
      </c>
      <c r="R658" s="144">
        <f t="shared" si="87"/>
        <v>10</v>
      </c>
      <c r="S658" s="205"/>
    </row>
    <row r="659" spans="1:19" s="65" customFormat="1" ht="12">
      <c r="A659" s="64">
        <v>487</v>
      </c>
      <c r="B659" s="193">
        <v>487274031</v>
      </c>
      <c r="C659" s="194" t="s">
        <v>277</v>
      </c>
      <c r="D659" s="193">
        <v>274</v>
      </c>
      <c r="E659" s="194" t="s">
        <v>62</v>
      </c>
      <c r="F659" s="193">
        <v>31</v>
      </c>
      <c r="G659" s="194" t="s">
        <v>80</v>
      </c>
      <c r="I659" s="67">
        <f t="shared" si="80"/>
        <v>9055</v>
      </c>
      <c r="J659" s="67">
        <f t="shared" si="81"/>
        <v>0</v>
      </c>
      <c r="K659" s="67">
        <f t="shared" si="82"/>
        <v>0</v>
      </c>
      <c r="M659" s="67">
        <f t="shared" si="83"/>
        <v>9677</v>
      </c>
      <c r="N659" s="67">
        <f t="shared" si="84"/>
        <v>0</v>
      </c>
      <c r="O659" s="67">
        <f t="shared" si="85"/>
        <v>0</v>
      </c>
      <c r="Q659" s="67">
        <f t="shared" si="86"/>
        <v>622</v>
      </c>
      <c r="R659" s="144">
        <f t="shared" si="87"/>
        <v>5</v>
      </c>
      <c r="S659" s="205"/>
    </row>
    <row r="660" spans="1:19" s="65" customFormat="1" ht="12">
      <c r="A660" s="64">
        <v>487</v>
      </c>
      <c r="B660" s="193">
        <v>487274035</v>
      </c>
      <c r="C660" s="194" t="s">
        <v>277</v>
      </c>
      <c r="D660" s="193">
        <v>274</v>
      </c>
      <c r="E660" s="194" t="s">
        <v>62</v>
      </c>
      <c r="F660" s="193">
        <v>35</v>
      </c>
      <c r="G660" s="194" t="s">
        <v>12</v>
      </c>
      <c r="I660" s="67">
        <f t="shared" si="80"/>
        <v>12472</v>
      </c>
      <c r="J660" s="67">
        <f t="shared" si="81"/>
        <v>1</v>
      </c>
      <c r="K660" s="67">
        <f t="shared" si="82"/>
        <v>14</v>
      </c>
      <c r="M660" s="67">
        <f t="shared" si="83"/>
        <v>12892</v>
      </c>
      <c r="N660" s="67">
        <f t="shared" si="84"/>
        <v>4</v>
      </c>
      <c r="O660" s="67">
        <f t="shared" si="85"/>
        <v>18</v>
      </c>
      <c r="Q660" s="67">
        <f t="shared" si="86"/>
        <v>420</v>
      </c>
      <c r="R660" s="144">
        <f t="shared" si="87"/>
        <v>37</v>
      </c>
      <c r="S660" s="205"/>
    </row>
    <row r="661" spans="1:19" s="65" customFormat="1" ht="12">
      <c r="A661" s="64">
        <v>487</v>
      </c>
      <c r="B661" s="193">
        <v>487274044</v>
      </c>
      <c r="C661" s="194" t="s">
        <v>277</v>
      </c>
      <c r="D661" s="193">
        <v>274</v>
      </c>
      <c r="E661" s="194" t="s">
        <v>62</v>
      </c>
      <c r="F661" s="193">
        <v>44</v>
      </c>
      <c r="G661" s="194" t="s">
        <v>13</v>
      </c>
      <c r="I661" s="67" t="str">
        <f t="shared" si="80"/>
        <v>--</v>
      </c>
      <c r="J661" s="67">
        <f t="shared" si="81"/>
        <v>0</v>
      </c>
      <c r="K661" s="67">
        <f t="shared" si="82"/>
        <v>0</v>
      </c>
      <c r="M661" s="67">
        <f t="shared" si="83"/>
        <v>13567.227659367676</v>
      </c>
      <c r="N661" s="67">
        <f t="shared" si="84"/>
        <v>0</v>
      </c>
      <c r="O661" s="67">
        <f t="shared" si="85"/>
        <v>0</v>
      </c>
      <c r="Q661" s="67" t="str">
        <f t="shared" si="86"/>
        <v>--</v>
      </c>
      <c r="R661" s="144">
        <f t="shared" si="87"/>
        <v>3</v>
      </c>
      <c r="S661" s="205"/>
    </row>
    <row r="662" spans="1:19" s="65" customFormat="1" ht="12">
      <c r="A662" s="64">
        <v>487</v>
      </c>
      <c r="B662" s="193">
        <v>487274049</v>
      </c>
      <c r="C662" s="194" t="s">
        <v>277</v>
      </c>
      <c r="D662" s="193">
        <v>274</v>
      </c>
      <c r="E662" s="194" t="s">
        <v>62</v>
      </c>
      <c r="F662" s="193">
        <v>49</v>
      </c>
      <c r="G662" s="194" t="s">
        <v>76</v>
      </c>
      <c r="I662" s="67">
        <f t="shared" si="80"/>
        <v>12497</v>
      </c>
      <c r="J662" s="67">
        <f t="shared" si="81"/>
        <v>13</v>
      </c>
      <c r="K662" s="67">
        <f t="shared" si="82"/>
        <v>52</v>
      </c>
      <c r="M662" s="67">
        <f t="shared" si="83"/>
        <v>13323</v>
      </c>
      <c r="N662" s="67">
        <f t="shared" si="84"/>
        <v>21</v>
      </c>
      <c r="O662" s="67">
        <f t="shared" si="85"/>
        <v>51</v>
      </c>
      <c r="Q662" s="67">
        <f t="shared" si="86"/>
        <v>826</v>
      </c>
      <c r="R662" s="144">
        <f t="shared" si="87"/>
        <v>75</v>
      </c>
      <c r="S662" s="205"/>
    </row>
    <row r="663" spans="1:19" s="65" customFormat="1" ht="12">
      <c r="A663" s="64">
        <v>487</v>
      </c>
      <c r="B663" s="193">
        <v>487274057</v>
      </c>
      <c r="C663" s="194" t="s">
        <v>277</v>
      </c>
      <c r="D663" s="193">
        <v>274</v>
      </c>
      <c r="E663" s="194" t="s">
        <v>62</v>
      </c>
      <c r="F663" s="193">
        <v>57</v>
      </c>
      <c r="G663" s="194" t="s">
        <v>14</v>
      </c>
      <c r="I663" s="67">
        <f t="shared" si="80"/>
        <v>12402</v>
      </c>
      <c r="J663" s="67">
        <f t="shared" si="81"/>
        <v>5</v>
      </c>
      <c r="K663" s="67">
        <f t="shared" si="82"/>
        <v>9</v>
      </c>
      <c r="M663" s="67">
        <f t="shared" si="83"/>
        <v>12334</v>
      </c>
      <c r="N663" s="67">
        <f t="shared" si="84"/>
        <v>3</v>
      </c>
      <c r="O663" s="67">
        <f t="shared" si="85"/>
        <v>9</v>
      </c>
      <c r="Q663" s="67">
        <f t="shared" si="86"/>
        <v>-68</v>
      </c>
      <c r="R663" s="144">
        <f t="shared" si="87"/>
        <v>22</v>
      </c>
      <c r="S663" s="205"/>
    </row>
    <row r="664" spans="1:19" s="65" customFormat="1" ht="12">
      <c r="A664" s="64">
        <v>487</v>
      </c>
      <c r="B664" s="193">
        <v>487274071</v>
      </c>
      <c r="C664" s="194" t="s">
        <v>277</v>
      </c>
      <c r="D664" s="193">
        <v>274</v>
      </c>
      <c r="E664" s="194" t="s">
        <v>62</v>
      </c>
      <c r="F664" s="193">
        <v>71</v>
      </c>
      <c r="G664" s="194" t="s">
        <v>225</v>
      </c>
      <c r="I664" s="67">
        <f t="shared" si="80"/>
        <v>10467.592438273588</v>
      </c>
      <c r="J664" s="67">
        <f t="shared" si="81"/>
        <v>0</v>
      </c>
      <c r="K664" s="67">
        <f t="shared" si="82"/>
        <v>0</v>
      </c>
      <c r="M664" s="67">
        <f t="shared" si="83"/>
        <v>9693</v>
      </c>
      <c r="N664" s="67">
        <f t="shared" si="84"/>
        <v>0</v>
      </c>
      <c r="O664" s="67">
        <f t="shared" si="85"/>
        <v>0</v>
      </c>
      <c r="Q664" s="67">
        <f t="shared" si="86"/>
        <v>-774.59243827358841</v>
      </c>
      <c r="R664" s="144">
        <f t="shared" si="87"/>
        <v>1</v>
      </c>
      <c r="S664" s="205"/>
    </row>
    <row r="665" spans="1:19" s="65" customFormat="1" ht="12">
      <c r="A665" s="64">
        <v>487</v>
      </c>
      <c r="B665" s="193">
        <v>487274093</v>
      </c>
      <c r="C665" s="194" t="s">
        <v>277</v>
      </c>
      <c r="D665" s="193">
        <v>274</v>
      </c>
      <c r="E665" s="194" t="s">
        <v>62</v>
      </c>
      <c r="F665" s="193">
        <v>93</v>
      </c>
      <c r="G665" s="194" t="s">
        <v>15</v>
      </c>
      <c r="I665" s="67">
        <f t="shared" si="80"/>
        <v>12897</v>
      </c>
      <c r="J665" s="67">
        <f t="shared" si="81"/>
        <v>14</v>
      </c>
      <c r="K665" s="67">
        <f t="shared" si="82"/>
        <v>26</v>
      </c>
      <c r="M665" s="67">
        <f t="shared" si="83"/>
        <v>12788</v>
      </c>
      <c r="N665" s="67">
        <f t="shared" si="84"/>
        <v>10</v>
      </c>
      <c r="O665" s="67">
        <f t="shared" si="85"/>
        <v>19</v>
      </c>
      <c r="Q665" s="67">
        <f t="shared" si="86"/>
        <v>-109</v>
      </c>
      <c r="R665" s="144">
        <f t="shared" si="87"/>
        <v>51</v>
      </c>
      <c r="S665" s="205"/>
    </row>
    <row r="666" spans="1:19" s="65" customFormat="1" ht="12">
      <c r="A666" s="64">
        <v>487</v>
      </c>
      <c r="B666" s="193">
        <v>487274095</v>
      </c>
      <c r="C666" s="194" t="s">
        <v>277</v>
      </c>
      <c r="D666" s="193">
        <v>274</v>
      </c>
      <c r="E666" s="194" t="s">
        <v>62</v>
      </c>
      <c r="F666" s="193">
        <v>95</v>
      </c>
      <c r="G666" s="194" t="s">
        <v>288</v>
      </c>
      <c r="I666" s="67">
        <f t="shared" si="80"/>
        <v>14104</v>
      </c>
      <c r="J666" s="67">
        <f t="shared" si="81"/>
        <v>0</v>
      </c>
      <c r="K666" s="67">
        <f t="shared" si="82"/>
        <v>1</v>
      </c>
      <c r="M666" s="67">
        <f t="shared" si="83"/>
        <v>15747</v>
      </c>
      <c r="N666" s="67">
        <f t="shared" si="84"/>
        <v>1</v>
      </c>
      <c r="O666" s="67">
        <f t="shared" si="85"/>
        <v>2</v>
      </c>
      <c r="Q666" s="67">
        <f t="shared" si="86"/>
        <v>1643</v>
      </c>
      <c r="R666" s="144">
        <f t="shared" si="87"/>
        <v>2</v>
      </c>
      <c r="S666" s="205"/>
    </row>
    <row r="667" spans="1:19" s="65" customFormat="1" ht="12">
      <c r="A667" s="64">
        <v>487</v>
      </c>
      <c r="B667" s="193">
        <v>487274100</v>
      </c>
      <c r="C667" s="194" t="s">
        <v>277</v>
      </c>
      <c r="D667" s="193">
        <v>274</v>
      </c>
      <c r="E667" s="194" t="s">
        <v>62</v>
      </c>
      <c r="F667" s="193">
        <v>100</v>
      </c>
      <c r="G667" s="194" t="s">
        <v>60</v>
      </c>
      <c r="I667" s="67" t="str">
        <f t="shared" si="80"/>
        <v>--</v>
      </c>
      <c r="J667" s="67">
        <f t="shared" si="81"/>
        <v>0</v>
      </c>
      <c r="K667" s="67">
        <f t="shared" si="82"/>
        <v>0</v>
      </c>
      <c r="M667" s="67">
        <f t="shared" si="83"/>
        <v>12730.632923367111</v>
      </c>
      <c r="N667" s="67">
        <f t="shared" si="84"/>
        <v>0</v>
      </c>
      <c r="O667" s="67">
        <f t="shared" si="85"/>
        <v>0</v>
      </c>
      <c r="Q667" s="67" t="str">
        <f t="shared" si="86"/>
        <v>--</v>
      </c>
      <c r="R667" s="144">
        <f t="shared" si="87"/>
        <v>1</v>
      </c>
      <c r="S667" s="205"/>
    </row>
    <row r="668" spans="1:19" s="65" customFormat="1" ht="12">
      <c r="A668" s="64">
        <v>487</v>
      </c>
      <c r="B668" s="193">
        <v>487274103</v>
      </c>
      <c r="C668" s="194" t="s">
        <v>277</v>
      </c>
      <c r="D668" s="193">
        <v>274</v>
      </c>
      <c r="E668" s="194" t="s">
        <v>62</v>
      </c>
      <c r="F668" s="193">
        <v>103</v>
      </c>
      <c r="G668" s="194" t="s">
        <v>232</v>
      </c>
      <c r="I668" s="67">
        <f t="shared" si="80"/>
        <v>12311.715309719371</v>
      </c>
      <c r="J668" s="67">
        <f t="shared" si="81"/>
        <v>0</v>
      </c>
      <c r="K668" s="67">
        <f t="shared" si="82"/>
        <v>0</v>
      </c>
      <c r="M668" s="67">
        <f t="shared" si="83"/>
        <v>9693</v>
      </c>
      <c r="N668" s="67">
        <f t="shared" si="84"/>
        <v>0</v>
      </c>
      <c r="O668" s="67">
        <f t="shared" si="85"/>
        <v>0</v>
      </c>
      <c r="Q668" s="67">
        <f t="shared" si="86"/>
        <v>-2618.7153097193714</v>
      </c>
      <c r="R668" s="144">
        <f t="shared" si="87"/>
        <v>1</v>
      </c>
      <c r="S668" s="205"/>
    </row>
    <row r="669" spans="1:19" s="65" customFormat="1" ht="12">
      <c r="A669" s="64">
        <v>487</v>
      </c>
      <c r="B669" s="193">
        <v>487274149</v>
      </c>
      <c r="C669" s="194" t="s">
        <v>277</v>
      </c>
      <c r="D669" s="193">
        <v>274</v>
      </c>
      <c r="E669" s="194" t="s">
        <v>62</v>
      </c>
      <c r="F669" s="193">
        <v>149</v>
      </c>
      <c r="G669" s="194" t="s">
        <v>81</v>
      </c>
      <c r="I669" s="67">
        <f t="shared" si="80"/>
        <v>9407</v>
      </c>
      <c r="J669" s="67">
        <f t="shared" si="81"/>
        <v>0</v>
      </c>
      <c r="K669" s="67">
        <f t="shared" si="82"/>
        <v>0</v>
      </c>
      <c r="M669" s="67">
        <f t="shared" si="83"/>
        <v>11959</v>
      </c>
      <c r="N669" s="67">
        <f t="shared" si="84"/>
        <v>0</v>
      </c>
      <c r="O669" s="67">
        <f t="shared" si="85"/>
        <v>1</v>
      </c>
      <c r="Q669" s="67">
        <f t="shared" si="86"/>
        <v>2552</v>
      </c>
      <c r="R669" s="144">
        <f t="shared" si="87"/>
        <v>1</v>
      </c>
      <c r="S669" s="205"/>
    </row>
    <row r="670" spans="1:19" s="65" customFormat="1" ht="12">
      <c r="A670" s="64">
        <v>487</v>
      </c>
      <c r="B670" s="193">
        <v>487274155</v>
      </c>
      <c r="C670" s="194" t="s">
        <v>277</v>
      </c>
      <c r="D670" s="193">
        <v>274</v>
      </c>
      <c r="E670" s="194" t="s">
        <v>62</v>
      </c>
      <c r="F670" s="193">
        <v>155</v>
      </c>
      <c r="G670" s="194" t="s">
        <v>16</v>
      </c>
      <c r="I670" s="67" t="str">
        <f t="shared" si="80"/>
        <v>--</v>
      </c>
      <c r="J670" s="67">
        <f t="shared" si="81"/>
        <v>0</v>
      </c>
      <c r="K670" s="67">
        <f t="shared" si="82"/>
        <v>0</v>
      </c>
      <c r="M670" s="67">
        <f t="shared" si="83"/>
        <v>11178.378682340017</v>
      </c>
      <c r="N670" s="67">
        <f t="shared" si="84"/>
        <v>0</v>
      </c>
      <c r="O670" s="67">
        <f t="shared" si="85"/>
        <v>0</v>
      </c>
      <c r="Q670" s="67" t="str">
        <f t="shared" si="86"/>
        <v>--</v>
      </c>
      <c r="R670" s="144">
        <f t="shared" si="87"/>
        <v>1</v>
      </c>
      <c r="S670" s="205"/>
    </row>
    <row r="671" spans="1:19" s="65" customFormat="1" ht="12">
      <c r="A671" s="64">
        <v>487</v>
      </c>
      <c r="B671" s="193">
        <v>487274163</v>
      </c>
      <c r="C671" s="194" t="s">
        <v>277</v>
      </c>
      <c r="D671" s="193">
        <v>274</v>
      </c>
      <c r="E671" s="194" t="s">
        <v>62</v>
      </c>
      <c r="F671" s="193">
        <v>163</v>
      </c>
      <c r="G671" s="194" t="s">
        <v>17</v>
      </c>
      <c r="I671" s="67">
        <f t="shared" si="80"/>
        <v>11241</v>
      </c>
      <c r="J671" s="67">
        <f t="shared" si="81"/>
        <v>4</v>
      </c>
      <c r="K671" s="67">
        <f t="shared" si="82"/>
        <v>4</v>
      </c>
      <c r="M671" s="67">
        <f t="shared" si="83"/>
        <v>11698</v>
      </c>
      <c r="N671" s="67">
        <f t="shared" si="84"/>
        <v>3</v>
      </c>
      <c r="O671" s="67">
        <f t="shared" si="85"/>
        <v>4</v>
      </c>
      <c r="Q671" s="67">
        <f t="shared" si="86"/>
        <v>457</v>
      </c>
      <c r="R671" s="144">
        <f t="shared" si="87"/>
        <v>12</v>
      </c>
      <c r="S671" s="205"/>
    </row>
    <row r="672" spans="1:19" s="65" customFormat="1" ht="12">
      <c r="A672" s="64">
        <v>487</v>
      </c>
      <c r="B672" s="193">
        <v>487274165</v>
      </c>
      <c r="C672" s="194" t="s">
        <v>277</v>
      </c>
      <c r="D672" s="193">
        <v>274</v>
      </c>
      <c r="E672" s="194" t="s">
        <v>62</v>
      </c>
      <c r="F672" s="193">
        <v>165</v>
      </c>
      <c r="G672" s="194" t="s">
        <v>18</v>
      </c>
      <c r="I672" s="67">
        <f t="shared" si="80"/>
        <v>12148</v>
      </c>
      <c r="J672" s="67">
        <f t="shared" si="81"/>
        <v>9</v>
      </c>
      <c r="K672" s="67">
        <f t="shared" si="82"/>
        <v>27</v>
      </c>
      <c r="M672" s="67">
        <f t="shared" si="83"/>
        <v>12181</v>
      </c>
      <c r="N672" s="67">
        <f t="shared" si="84"/>
        <v>8</v>
      </c>
      <c r="O672" s="67">
        <f t="shared" si="85"/>
        <v>19</v>
      </c>
      <c r="Q672" s="67">
        <f t="shared" si="86"/>
        <v>33</v>
      </c>
      <c r="R672" s="144">
        <f t="shared" si="87"/>
        <v>37</v>
      </c>
      <c r="S672" s="205"/>
    </row>
    <row r="673" spans="1:19" s="65" customFormat="1" ht="12">
      <c r="A673" s="64">
        <v>487</v>
      </c>
      <c r="B673" s="193">
        <v>487274176</v>
      </c>
      <c r="C673" s="194" t="s">
        <v>277</v>
      </c>
      <c r="D673" s="193">
        <v>274</v>
      </c>
      <c r="E673" s="194" t="s">
        <v>62</v>
      </c>
      <c r="F673" s="193">
        <v>176</v>
      </c>
      <c r="G673" s="194" t="s">
        <v>82</v>
      </c>
      <c r="I673" s="67">
        <f t="shared" si="80"/>
        <v>12469</v>
      </c>
      <c r="J673" s="67">
        <f t="shared" si="81"/>
        <v>18</v>
      </c>
      <c r="K673" s="67">
        <f t="shared" si="82"/>
        <v>35</v>
      </c>
      <c r="M673" s="67">
        <f t="shared" si="83"/>
        <v>13244</v>
      </c>
      <c r="N673" s="67">
        <f t="shared" si="84"/>
        <v>23</v>
      </c>
      <c r="O673" s="67">
        <f t="shared" si="85"/>
        <v>51</v>
      </c>
      <c r="Q673" s="67">
        <f t="shared" si="86"/>
        <v>775</v>
      </c>
      <c r="R673" s="144">
        <f t="shared" si="87"/>
        <v>78</v>
      </c>
      <c r="S673" s="205"/>
    </row>
    <row r="674" spans="1:19" s="65" customFormat="1" ht="12">
      <c r="A674" s="64">
        <v>487</v>
      </c>
      <c r="B674" s="193">
        <v>487274178</v>
      </c>
      <c r="C674" s="194" t="s">
        <v>277</v>
      </c>
      <c r="D674" s="193">
        <v>274</v>
      </c>
      <c r="E674" s="194" t="s">
        <v>62</v>
      </c>
      <c r="F674" s="193">
        <v>178</v>
      </c>
      <c r="G674" s="194" t="s">
        <v>226</v>
      </c>
      <c r="I674" s="67">
        <f t="shared" si="80"/>
        <v>14152</v>
      </c>
      <c r="J674" s="67">
        <f t="shared" si="81"/>
        <v>0</v>
      </c>
      <c r="K674" s="67">
        <f t="shared" si="82"/>
        <v>1</v>
      </c>
      <c r="M674" s="67">
        <f t="shared" si="83"/>
        <v>13742</v>
      </c>
      <c r="N674" s="67">
        <f t="shared" si="84"/>
        <v>0</v>
      </c>
      <c r="O674" s="67">
        <f t="shared" si="85"/>
        <v>1</v>
      </c>
      <c r="Q674" s="67">
        <f t="shared" si="86"/>
        <v>-410</v>
      </c>
      <c r="R674" s="144">
        <f t="shared" si="87"/>
        <v>1</v>
      </c>
      <c r="S674" s="205"/>
    </row>
    <row r="675" spans="1:19" s="65" customFormat="1" ht="12">
      <c r="A675" s="64">
        <v>487</v>
      </c>
      <c r="B675" s="193">
        <v>487274181</v>
      </c>
      <c r="C675" s="194" t="s">
        <v>277</v>
      </c>
      <c r="D675" s="193">
        <v>274</v>
      </c>
      <c r="E675" s="194" t="s">
        <v>62</v>
      </c>
      <c r="F675" s="193">
        <v>181</v>
      </c>
      <c r="G675" s="194" t="s">
        <v>83</v>
      </c>
      <c r="I675" s="67">
        <f t="shared" si="80"/>
        <v>12878</v>
      </c>
      <c r="J675" s="67">
        <f t="shared" si="81"/>
        <v>0</v>
      </c>
      <c r="K675" s="67">
        <f t="shared" si="82"/>
        <v>3</v>
      </c>
      <c r="M675" s="67">
        <f t="shared" si="83"/>
        <v>12764</v>
      </c>
      <c r="N675" s="67">
        <f t="shared" si="84"/>
        <v>0</v>
      </c>
      <c r="O675" s="67">
        <f t="shared" si="85"/>
        <v>2</v>
      </c>
      <c r="Q675" s="67">
        <f t="shared" si="86"/>
        <v>-114</v>
      </c>
      <c r="R675" s="144">
        <f t="shared" si="87"/>
        <v>2</v>
      </c>
      <c r="S675" s="205"/>
    </row>
    <row r="676" spans="1:19" s="65" customFormat="1" ht="12">
      <c r="A676" s="64">
        <v>487</v>
      </c>
      <c r="B676" s="193">
        <v>487274182</v>
      </c>
      <c r="C676" s="194" t="s">
        <v>277</v>
      </c>
      <c r="D676" s="193">
        <v>274</v>
      </c>
      <c r="E676" s="194" t="s">
        <v>62</v>
      </c>
      <c r="F676" s="193">
        <v>182</v>
      </c>
      <c r="G676" s="194" t="s">
        <v>265</v>
      </c>
      <c r="I676" s="67">
        <f t="shared" si="80"/>
        <v>9407</v>
      </c>
      <c r="J676" s="67">
        <f t="shared" si="81"/>
        <v>0</v>
      </c>
      <c r="K676" s="67">
        <f t="shared" si="82"/>
        <v>0</v>
      </c>
      <c r="M676" s="67">
        <f t="shared" si="83"/>
        <v>9693</v>
      </c>
      <c r="N676" s="67">
        <f t="shared" si="84"/>
        <v>0</v>
      </c>
      <c r="O676" s="67">
        <f t="shared" si="85"/>
        <v>0</v>
      </c>
      <c r="Q676" s="67">
        <f t="shared" si="86"/>
        <v>286</v>
      </c>
      <c r="R676" s="144">
        <f t="shared" si="87"/>
        <v>3</v>
      </c>
      <c r="S676" s="205"/>
    </row>
    <row r="677" spans="1:19" s="65" customFormat="1" ht="12">
      <c r="A677" s="64">
        <v>487</v>
      </c>
      <c r="B677" s="193">
        <v>487274220</v>
      </c>
      <c r="C677" s="194" t="s">
        <v>277</v>
      </c>
      <c r="D677" s="193">
        <v>274</v>
      </c>
      <c r="E677" s="194" t="s">
        <v>62</v>
      </c>
      <c r="F677" s="193">
        <v>220</v>
      </c>
      <c r="G677" s="194" t="s">
        <v>27</v>
      </c>
      <c r="I677" s="67">
        <f t="shared" si="80"/>
        <v>11691.573738218611</v>
      </c>
      <c r="J677" s="67">
        <f t="shared" si="81"/>
        <v>0</v>
      </c>
      <c r="K677" s="67">
        <f t="shared" si="82"/>
        <v>0</v>
      </c>
      <c r="M677" s="67">
        <f t="shared" si="83"/>
        <v>14162</v>
      </c>
      <c r="N677" s="67">
        <f t="shared" si="84"/>
        <v>0</v>
      </c>
      <c r="O677" s="67">
        <f t="shared" si="85"/>
        <v>1</v>
      </c>
      <c r="Q677" s="67">
        <f t="shared" si="86"/>
        <v>2470.4262617813893</v>
      </c>
      <c r="R677" s="144">
        <f t="shared" si="87"/>
        <v>1</v>
      </c>
      <c r="S677" s="205"/>
    </row>
    <row r="678" spans="1:19" s="65" customFormat="1" ht="12">
      <c r="A678" s="64">
        <v>487</v>
      </c>
      <c r="B678" s="193">
        <v>487274229</v>
      </c>
      <c r="C678" s="194" t="s">
        <v>277</v>
      </c>
      <c r="D678" s="193">
        <v>274</v>
      </c>
      <c r="E678" s="194" t="s">
        <v>62</v>
      </c>
      <c r="F678" s="193">
        <v>229</v>
      </c>
      <c r="G678" s="194" t="s">
        <v>101</v>
      </c>
      <c r="I678" s="67">
        <f t="shared" si="80"/>
        <v>10381</v>
      </c>
      <c r="J678" s="67">
        <f t="shared" si="81"/>
        <v>2</v>
      </c>
      <c r="K678" s="67">
        <f t="shared" si="82"/>
        <v>0</v>
      </c>
      <c r="M678" s="67">
        <f t="shared" si="83"/>
        <v>11307</v>
      </c>
      <c r="N678" s="67">
        <f t="shared" si="84"/>
        <v>2</v>
      </c>
      <c r="O678" s="67">
        <f t="shared" si="85"/>
        <v>0</v>
      </c>
      <c r="Q678" s="67">
        <f t="shared" si="86"/>
        <v>926</v>
      </c>
      <c r="R678" s="144">
        <f t="shared" si="87"/>
        <v>3</v>
      </c>
      <c r="S678" s="205"/>
    </row>
    <row r="679" spans="1:19" s="65" customFormat="1" ht="12">
      <c r="A679" s="64">
        <v>487</v>
      </c>
      <c r="B679" s="193">
        <v>487274243</v>
      </c>
      <c r="C679" s="194" t="s">
        <v>277</v>
      </c>
      <c r="D679" s="193">
        <v>274</v>
      </c>
      <c r="E679" s="194" t="s">
        <v>62</v>
      </c>
      <c r="F679" s="193">
        <v>243</v>
      </c>
      <c r="G679" s="194" t="s">
        <v>84</v>
      </c>
      <c r="I679" s="67">
        <f t="shared" si="80"/>
        <v>10853</v>
      </c>
      <c r="J679" s="67">
        <f t="shared" si="81"/>
        <v>0</v>
      </c>
      <c r="K679" s="67">
        <f t="shared" si="82"/>
        <v>1</v>
      </c>
      <c r="M679" s="67">
        <f t="shared" si="83"/>
        <v>11254</v>
      </c>
      <c r="N679" s="67">
        <f t="shared" si="84"/>
        <v>0</v>
      </c>
      <c r="O679" s="67">
        <f t="shared" si="85"/>
        <v>1</v>
      </c>
      <c r="Q679" s="67">
        <f t="shared" si="86"/>
        <v>401</v>
      </c>
      <c r="R679" s="144">
        <f t="shared" si="87"/>
        <v>5</v>
      </c>
      <c r="S679" s="205"/>
    </row>
    <row r="680" spans="1:19" s="65" customFormat="1" ht="12">
      <c r="A680" s="64">
        <v>487</v>
      </c>
      <c r="B680" s="193">
        <v>487274244</v>
      </c>
      <c r="C680" s="194" t="s">
        <v>277</v>
      </c>
      <c r="D680" s="193">
        <v>274</v>
      </c>
      <c r="E680" s="194" t="s">
        <v>62</v>
      </c>
      <c r="F680" s="193">
        <v>244</v>
      </c>
      <c r="G680" s="194" t="s">
        <v>28</v>
      </c>
      <c r="I680" s="67">
        <f t="shared" si="80"/>
        <v>9290</v>
      </c>
      <c r="J680" s="67">
        <f t="shared" si="81"/>
        <v>0</v>
      </c>
      <c r="K680" s="67">
        <f t="shared" si="82"/>
        <v>0</v>
      </c>
      <c r="M680" s="67">
        <f t="shared" si="83"/>
        <v>9512</v>
      </c>
      <c r="N680" s="67">
        <f t="shared" si="84"/>
        <v>0</v>
      </c>
      <c r="O680" s="67">
        <f t="shared" si="85"/>
        <v>0</v>
      </c>
      <c r="Q680" s="67">
        <f t="shared" si="86"/>
        <v>222</v>
      </c>
      <c r="R680" s="144">
        <f t="shared" si="87"/>
        <v>1</v>
      </c>
      <c r="S680" s="205"/>
    </row>
    <row r="681" spans="1:19" s="65" customFormat="1" ht="12">
      <c r="A681" s="64">
        <v>487</v>
      </c>
      <c r="B681" s="193">
        <v>487274248</v>
      </c>
      <c r="C681" s="194" t="s">
        <v>277</v>
      </c>
      <c r="D681" s="193">
        <v>274</v>
      </c>
      <c r="E681" s="194" t="s">
        <v>62</v>
      </c>
      <c r="F681" s="193">
        <v>248</v>
      </c>
      <c r="G681" s="194" t="s">
        <v>19</v>
      </c>
      <c r="I681" s="67">
        <f t="shared" si="80"/>
        <v>11683</v>
      </c>
      <c r="J681" s="67">
        <f t="shared" si="81"/>
        <v>3</v>
      </c>
      <c r="K681" s="67">
        <f t="shared" si="82"/>
        <v>6</v>
      </c>
      <c r="M681" s="67">
        <f t="shared" si="83"/>
        <v>12458</v>
      </c>
      <c r="N681" s="67">
        <f t="shared" si="84"/>
        <v>6</v>
      </c>
      <c r="O681" s="67">
        <f t="shared" si="85"/>
        <v>9</v>
      </c>
      <c r="Q681" s="67">
        <f t="shared" si="86"/>
        <v>775</v>
      </c>
      <c r="R681" s="144">
        <f t="shared" si="87"/>
        <v>21</v>
      </c>
      <c r="S681" s="205"/>
    </row>
    <row r="682" spans="1:19" s="65" customFormat="1" ht="12">
      <c r="A682" s="64">
        <v>487</v>
      </c>
      <c r="B682" s="193">
        <v>487274262</v>
      </c>
      <c r="C682" s="194" t="s">
        <v>277</v>
      </c>
      <c r="D682" s="193">
        <v>274</v>
      </c>
      <c r="E682" s="194" t="s">
        <v>62</v>
      </c>
      <c r="F682" s="193">
        <v>262</v>
      </c>
      <c r="G682" s="194" t="s">
        <v>20</v>
      </c>
      <c r="I682" s="67">
        <f t="shared" si="80"/>
        <v>11277</v>
      </c>
      <c r="J682" s="67">
        <f t="shared" si="81"/>
        <v>1</v>
      </c>
      <c r="K682" s="67">
        <f t="shared" si="82"/>
        <v>2</v>
      </c>
      <c r="M682" s="67">
        <f t="shared" si="83"/>
        <v>12542</v>
      </c>
      <c r="N682" s="67">
        <f t="shared" si="84"/>
        <v>2</v>
      </c>
      <c r="O682" s="67">
        <f t="shared" si="85"/>
        <v>4</v>
      </c>
      <c r="Q682" s="67">
        <f t="shared" si="86"/>
        <v>1265</v>
      </c>
      <c r="R682" s="144">
        <f t="shared" si="87"/>
        <v>9</v>
      </c>
      <c r="S682" s="205"/>
    </row>
    <row r="683" spans="1:19" s="65" customFormat="1" ht="12">
      <c r="A683" s="64">
        <v>487</v>
      </c>
      <c r="B683" s="193">
        <v>487274274</v>
      </c>
      <c r="C683" s="194" t="s">
        <v>277</v>
      </c>
      <c r="D683" s="193">
        <v>274</v>
      </c>
      <c r="E683" s="194" t="s">
        <v>62</v>
      </c>
      <c r="F683" s="193">
        <v>274</v>
      </c>
      <c r="G683" s="194" t="s">
        <v>62</v>
      </c>
      <c r="I683" s="67">
        <f t="shared" si="80"/>
        <v>12665</v>
      </c>
      <c r="J683" s="67">
        <f t="shared" si="81"/>
        <v>62</v>
      </c>
      <c r="K683" s="67">
        <f t="shared" si="82"/>
        <v>147</v>
      </c>
      <c r="M683" s="67">
        <f t="shared" si="83"/>
        <v>13134</v>
      </c>
      <c r="N683" s="67">
        <f t="shared" si="84"/>
        <v>51</v>
      </c>
      <c r="O683" s="67">
        <f t="shared" si="85"/>
        <v>146</v>
      </c>
      <c r="Q683" s="67">
        <f t="shared" si="86"/>
        <v>469</v>
      </c>
      <c r="R683" s="144">
        <f t="shared" si="87"/>
        <v>245</v>
      </c>
      <c r="S683" s="205"/>
    </row>
    <row r="684" spans="1:19" s="65" customFormat="1" ht="12">
      <c r="A684" s="64">
        <v>487</v>
      </c>
      <c r="B684" s="193">
        <v>487274284</v>
      </c>
      <c r="C684" s="194" t="s">
        <v>277</v>
      </c>
      <c r="D684" s="193">
        <v>274</v>
      </c>
      <c r="E684" s="194" t="s">
        <v>62</v>
      </c>
      <c r="F684" s="193">
        <v>284</v>
      </c>
      <c r="G684" s="194" t="s">
        <v>146</v>
      </c>
      <c r="I684" s="67">
        <f t="shared" si="80"/>
        <v>14152</v>
      </c>
      <c r="J684" s="67">
        <f t="shared" si="81"/>
        <v>0</v>
      </c>
      <c r="K684" s="67">
        <f t="shared" si="82"/>
        <v>1</v>
      </c>
      <c r="M684" s="67">
        <f t="shared" si="83"/>
        <v>10728</v>
      </c>
      <c r="N684" s="67">
        <f t="shared" si="84"/>
        <v>0</v>
      </c>
      <c r="O684" s="67">
        <f t="shared" si="85"/>
        <v>1</v>
      </c>
      <c r="Q684" s="67">
        <f t="shared" si="86"/>
        <v>-3424</v>
      </c>
      <c r="R684" s="144">
        <f t="shared" si="87"/>
        <v>4</v>
      </c>
      <c r="S684" s="205"/>
    </row>
    <row r="685" spans="1:19" s="65" customFormat="1" ht="12">
      <c r="A685" s="64">
        <v>487</v>
      </c>
      <c r="B685" s="193">
        <v>487274308</v>
      </c>
      <c r="C685" s="194" t="s">
        <v>277</v>
      </c>
      <c r="D685" s="193">
        <v>274</v>
      </c>
      <c r="E685" s="194" t="s">
        <v>62</v>
      </c>
      <c r="F685" s="193">
        <v>308</v>
      </c>
      <c r="G685" s="194" t="s">
        <v>21</v>
      </c>
      <c r="I685" s="67">
        <f t="shared" si="80"/>
        <v>10599</v>
      </c>
      <c r="J685" s="67">
        <f t="shared" si="81"/>
        <v>1</v>
      </c>
      <c r="K685" s="67">
        <f t="shared" si="82"/>
        <v>1</v>
      </c>
      <c r="M685" s="67">
        <f t="shared" si="83"/>
        <v>13863</v>
      </c>
      <c r="N685" s="67">
        <f t="shared" si="84"/>
        <v>2</v>
      </c>
      <c r="O685" s="67">
        <f t="shared" si="85"/>
        <v>7</v>
      </c>
      <c r="Q685" s="67">
        <f t="shared" si="86"/>
        <v>3264</v>
      </c>
      <c r="R685" s="144">
        <f t="shared" si="87"/>
        <v>8</v>
      </c>
      <c r="S685" s="205"/>
    </row>
    <row r="686" spans="1:19" s="65" customFormat="1" ht="12">
      <c r="A686" s="64">
        <v>487</v>
      </c>
      <c r="B686" s="193">
        <v>487274346</v>
      </c>
      <c r="C686" s="194" t="s">
        <v>277</v>
      </c>
      <c r="D686" s="193">
        <v>274</v>
      </c>
      <c r="E686" s="194" t="s">
        <v>62</v>
      </c>
      <c r="F686" s="193">
        <v>346</v>
      </c>
      <c r="G686" s="194" t="s">
        <v>22</v>
      </c>
      <c r="I686" s="67">
        <f t="shared" si="80"/>
        <v>11606.305722145815</v>
      </c>
      <c r="J686" s="67">
        <f t="shared" si="81"/>
        <v>0</v>
      </c>
      <c r="K686" s="67">
        <f t="shared" si="82"/>
        <v>0</v>
      </c>
      <c r="M686" s="67">
        <f t="shared" si="83"/>
        <v>12064</v>
      </c>
      <c r="N686" s="67">
        <f t="shared" si="84"/>
        <v>1</v>
      </c>
      <c r="O686" s="67">
        <f t="shared" si="85"/>
        <v>0</v>
      </c>
      <c r="Q686" s="67">
        <f t="shared" si="86"/>
        <v>457.6942778541852</v>
      </c>
      <c r="R686" s="144">
        <f t="shared" si="87"/>
        <v>1</v>
      </c>
      <c r="S686" s="205"/>
    </row>
    <row r="687" spans="1:19" s="65" customFormat="1" ht="12">
      <c r="A687" s="64">
        <v>487</v>
      </c>
      <c r="B687" s="193">
        <v>487274347</v>
      </c>
      <c r="C687" s="194" t="s">
        <v>277</v>
      </c>
      <c r="D687" s="193">
        <v>274</v>
      </c>
      <c r="E687" s="194" t="s">
        <v>62</v>
      </c>
      <c r="F687" s="193">
        <v>347</v>
      </c>
      <c r="G687" s="194" t="s">
        <v>86</v>
      </c>
      <c r="I687" s="67">
        <f t="shared" si="80"/>
        <v>12054</v>
      </c>
      <c r="J687" s="67">
        <f t="shared" si="81"/>
        <v>1</v>
      </c>
      <c r="K687" s="67">
        <f t="shared" si="82"/>
        <v>3</v>
      </c>
      <c r="M687" s="67">
        <f t="shared" si="83"/>
        <v>11030</v>
      </c>
      <c r="N687" s="67">
        <f t="shared" si="84"/>
        <v>1</v>
      </c>
      <c r="O687" s="67">
        <f t="shared" si="85"/>
        <v>2</v>
      </c>
      <c r="Q687" s="67">
        <f t="shared" si="86"/>
        <v>-1024</v>
      </c>
      <c r="R687" s="144">
        <f t="shared" si="87"/>
        <v>7</v>
      </c>
      <c r="S687" s="205"/>
    </row>
    <row r="688" spans="1:19" s="65" customFormat="1" ht="12">
      <c r="A688" s="64">
        <v>488</v>
      </c>
      <c r="B688" s="193">
        <v>488219001</v>
      </c>
      <c r="C688" s="194" t="s">
        <v>278</v>
      </c>
      <c r="D688" s="193">
        <v>219</v>
      </c>
      <c r="E688" s="194" t="s">
        <v>279</v>
      </c>
      <c r="F688" s="193">
        <v>1</v>
      </c>
      <c r="G688" s="194" t="s">
        <v>59</v>
      </c>
      <c r="I688" s="67">
        <f t="shared" si="80"/>
        <v>10833</v>
      </c>
      <c r="J688" s="67">
        <f t="shared" si="81"/>
        <v>1</v>
      </c>
      <c r="K688" s="67">
        <f t="shared" si="82"/>
        <v>5</v>
      </c>
      <c r="M688" s="67">
        <f t="shared" si="83"/>
        <v>11011</v>
      </c>
      <c r="N688" s="67">
        <f t="shared" si="84"/>
        <v>3</v>
      </c>
      <c r="O688" s="67">
        <f t="shared" si="85"/>
        <v>3</v>
      </c>
      <c r="Q688" s="67">
        <f t="shared" si="86"/>
        <v>178</v>
      </c>
      <c r="R688" s="144">
        <f t="shared" si="87"/>
        <v>26</v>
      </c>
      <c r="S688" s="205"/>
    </row>
    <row r="689" spans="1:19" s="65" customFormat="1" ht="12">
      <c r="A689" s="64">
        <v>488</v>
      </c>
      <c r="B689" s="193">
        <v>488219016</v>
      </c>
      <c r="C689" s="194" t="s">
        <v>278</v>
      </c>
      <c r="D689" s="193">
        <v>219</v>
      </c>
      <c r="E689" s="194" t="s">
        <v>279</v>
      </c>
      <c r="F689" s="193">
        <v>16</v>
      </c>
      <c r="G689" s="194" t="s">
        <v>168</v>
      </c>
      <c r="I689" s="67">
        <f t="shared" si="80"/>
        <v>12236.155870717672</v>
      </c>
      <c r="J689" s="67">
        <f t="shared" si="81"/>
        <v>0</v>
      </c>
      <c r="K689" s="67">
        <f t="shared" si="82"/>
        <v>0</v>
      </c>
      <c r="M689" s="67">
        <f t="shared" si="83"/>
        <v>14885</v>
      </c>
      <c r="N689" s="67">
        <f t="shared" si="84"/>
        <v>0</v>
      </c>
      <c r="O689" s="67">
        <f t="shared" si="85"/>
        <v>2</v>
      </c>
      <c r="Q689" s="67">
        <f t="shared" si="86"/>
        <v>2648.8441292823281</v>
      </c>
      <c r="R689" s="144">
        <f t="shared" si="87"/>
        <v>2</v>
      </c>
      <c r="S689" s="205"/>
    </row>
    <row r="690" spans="1:19" s="65" customFormat="1" ht="12">
      <c r="A690" s="64">
        <v>488</v>
      </c>
      <c r="B690" s="193">
        <v>488219018</v>
      </c>
      <c r="C690" s="194" t="s">
        <v>278</v>
      </c>
      <c r="D690" s="193">
        <v>219</v>
      </c>
      <c r="E690" s="194" t="s">
        <v>279</v>
      </c>
      <c r="F690" s="193">
        <v>18</v>
      </c>
      <c r="G690" s="194" t="s">
        <v>169</v>
      </c>
      <c r="I690" s="67">
        <f t="shared" si="80"/>
        <v>16703</v>
      </c>
      <c r="J690" s="67">
        <f t="shared" si="81"/>
        <v>1</v>
      </c>
      <c r="K690" s="67">
        <f t="shared" si="82"/>
        <v>1</v>
      </c>
      <c r="M690" s="67">
        <f t="shared" si="83"/>
        <v>16010</v>
      </c>
      <c r="N690" s="67">
        <f t="shared" si="84"/>
        <v>2</v>
      </c>
      <c r="O690" s="67">
        <f t="shared" si="85"/>
        <v>3</v>
      </c>
      <c r="Q690" s="67">
        <f t="shared" si="86"/>
        <v>-693</v>
      </c>
      <c r="R690" s="144">
        <f t="shared" si="87"/>
        <v>3</v>
      </c>
      <c r="S690" s="205"/>
    </row>
    <row r="691" spans="1:19" s="65" customFormat="1" ht="12">
      <c r="A691" s="64">
        <v>488</v>
      </c>
      <c r="B691" s="193">
        <v>488219035</v>
      </c>
      <c r="C691" s="194" t="s">
        <v>278</v>
      </c>
      <c r="D691" s="193">
        <v>219</v>
      </c>
      <c r="E691" s="194" t="s">
        <v>279</v>
      </c>
      <c r="F691" s="193">
        <v>35</v>
      </c>
      <c r="G691" s="194" t="s">
        <v>12</v>
      </c>
      <c r="I691" s="67">
        <f t="shared" si="80"/>
        <v>14896</v>
      </c>
      <c r="J691" s="67">
        <f t="shared" si="81"/>
        <v>0</v>
      </c>
      <c r="K691" s="67">
        <f t="shared" si="82"/>
        <v>2</v>
      </c>
      <c r="M691" s="67">
        <f t="shared" si="83"/>
        <v>14258</v>
      </c>
      <c r="N691" s="67">
        <f t="shared" si="84"/>
        <v>0</v>
      </c>
      <c r="O691" s="67">
        <f t="shared" si="85"/>
        <v>1</v>
      </c>
      <c r="Q691" s="67">
        <f t="shared" si="86"/>
        <v>-638</v>
      </c>
      <c r="R691" s="144">
        <f t="shared" si="87"/>
        <v>2</v>
      </c>
      <c r="S691" s="205"/>
    </row>
    <row r="692" spans="1:19" s="65" customFormat="1" ht="12">
      <c r="A692" s="64">
        <v>488</v>
      </c>
      <c r="B692" s="193">
        <v>488219040</v>
      </c>
      <c r="C692" s="194" t="s">
        <v>278</v>
      </c>
      <c r="D692" s="193">
        <v>219</v>
      </c>
      <c r="E692" s="194" t="s">
        <v>279</v>
      </c>
      <c r="F692" s="193">
        <v>40</v>
      </c>
      <c r="G692" s="194" t="s">
        <v>92</v>
      </c>
      <c r="I692" s="67">
        <f t="shared" si="80"/>
        <v>13082</v>
      </c>
      <c r="J692" s="67">
        <f t="shared" si="81"/>
        <v>0</v>
      </c>
      <c r="K692" s="67">
        <f t="shared" si="82"/>
        <v>9</v>
      </c>
      <c r="M692" s="67">
        <f t="shared" si="83"/>
        <v>13080</v>
      </c>
      <c r="N692" s="67">
        <f t="shared" si="84"/>
        <v>1</v>
      </c>
      <c r="O692" s="67">
        <f t="shared" si="85"/>
        <v>10</v>
      </c>
      <c r="Q692" s="67">
        <f t="shared" si="86"/>
        <v>-2</v>
      </c>
      <c r="R692" s="144">
        <f t="shared" si="87"/>
        <v>15</v>
      </c>
      <c r="S692" s="205"/>
    </row>
    <row r="693" spans="1:19" s="65" customFormat="1" ht="12">
      <c r="A693" s="64">
        <v>488</v>
      </c>
      <c r="B693" s="193">
        <v>488219044</v>
      </c>
      <c r="C693" s="194" t="s">
        <v>278</v>
      </c>
      <c r="D693" s="193">
        <v>219</v>
      </c>
      <c r="E693" s="194" t="s">
        <v>279</v>
      </c>
      <c r="F693" s="193">
        <v>44</v>
      </c>
      <c r="G693" s="194" t="s">
        <v>13</v>
      </c>
      <c r="I693" s="67">
        <f t="shared" si="80"/>
        <v>13100</v>
      </c>
      <c r="J693" s="67">
        <f t="shared" si="81"/>
        <v>29</v>
      </c>
      <c r="K693" s="67">
        <f t="shared" si="82"/>
        <v>50</v>
      </c>
      <c r="M693" s="67">
        <f t="shared" si="83"/>
        <v>12895</v>
      </c>
      <c r="N693" s="67">
        <f t="shared" si="84"/>
        <v>37</v>
      </c>
      <c r="O693" s="67">
        <f t="shared" si="85"/>
        <v>45</v>
      </c>
      <c r="Q693" s="67">
        <f t="shared" si="86"/>
        <v>-205</v>
      </c>
      <c r="R693" s="144">
        <f t="shared" si="87"/>
        <v>116</v>
      </c>
      <c r="S693" s="205"/>
    </row>
    <row r="694" spans="1:19" s="65" customFormat="1" ht="12">
      <c r="A694" s="64">
        <v>488</v>
      </c>
      <c r="B694" s="193">
        <v>488219049</v>
      </c>
      <c r="C694" s="194" t="s">
        <v>278</v>
      </c>
      <c r="D694" s="193">
        <v>219</v>
      </c>
      <c r="E694" s="194" t="s">
        <v>279</v>
      </c>
      <c r="F694" s="193">
        <v>49</v>
      </c>
      <c r="G694" s="194" t="s">
        <v>76</v>
      </c>
      <c r="I694" s="67" t="str">
        <f t="shared" si="80"/>
        <v>--</v>
      </c>
      <c r="J694" s="67">
        <f t="shared" si="81"/>
        <v>0</v>
      </c>
      <c r="K694" s="67">
        <f t="shared" si="82"/>
        <v>0</v>
      </c>
      <c r="M694" s="67">
        <f t="shared" si="83"/>
        <v>13012.071563633464</v>
      </c>
      <c r="N694" s="67">
        <f t="shared" si="84"/>
        <v>0</v>
      </c>
      <c r="O694" s="67">
        <f t="shared" si="85"/>
        <v>0</v>
      </c>
      <c r="Q694" s="67" t="str">
        <f t="shared" si="86"/>
        <v>--</v>
      </c>
      <c r="R694" s="144">
        <f t="shared" si="87"/>
        <v>2</v>
      </c>
      <c r="S694" s="205"/>
    </row>
    <row r="695" spans="1:19" s="65" customFormat="1" ht="12">
      <c r="A695" s="64">
        <v>488</v>
      </c>
      <c r="B695" s="193">
        <v>488219052</v>
      </c>
      <c r="C695" s="194" t="s">
        <v>278</v>
      </c>
      <c r="D695" s="193">
        <v>219</v>
      </c>
      <c r="E695" s="194" t="s">
        <v>279</v>
      </c>
      <c r="F695" s="193">
        <v>52</v>
      </c>
      <c r="G695" s="194" t="s">
        <v>259</v>
      </c>
      <c r="I695" s="67">
        <f t="shared" si="80"/>
        <v>14147</v>
      </c>
      <c r="J695" s="67">
        <f t="shared" si="81"/>
        <v>0</v>
      </c>
      <c r="K695" s="67">
        <f t="shared" si="82"/>
        <v>2</v>
      </c>
      <c r="M695" s="67">
        <f t="shared" si="83"/>
        <v>11338.291159622879</v>
      </c>
      <c r="N695" s="67">
        <f t="shared" si="84"/>
        <v>0</v>
      </c>
      <c r="O695" s="67">
        <f t="shared" si="85"/>
        <v>0</v>
      </c>
      <c r="Q695" s="67">
        <f t="shared" si="86"/>
        <v>-2808.7088403771213</v>
      </c>
      <c r="R695" s="144">
        <f t="shared" si="87"/>
        <v>3</v>
      </c>
      <c r="S695" s="205"/>
    </row>
    <row r="696" spans="1:19" s="65" customFormat="1" ht="12">
      <c r="A696" s="64">
        <v>488</v>
      </c>
      <c r="B696" s="193">
        <v>488219065</v>
      </c>
      <c r="C696" s="194" t="s">
        <v>278</v>
      </c>
      <c r="D696" s="193">
        <v>219</v>
      </c>
      <c r="E696" s="194" t="s">
        <v>279</v>
      </c>
      <c r="F696" s="193">
        <v>65</v>
      </c>
      <c r="G696" s="194" t="s">
        <v>280</v>
      </c>
      <c r="I696" s="67">
        <f t="shared" si="80"/>
        <v>10417</v>
      </c>
      <c r="J696" s="67">
        <f t="shared" si="81"/>
        <v>0</v>
      </c>
      <c r="K696" s="67">
        <f t="shared" si="82"/>
        <v>0</v>
      </c>
      <c r="M696" s="67">
        <f t="shared" si="83"/>
        <v>12395</v>
      </c>
      <c r="N696" s="67">
        <f t="shared" si="84"/>
        <v>0</v>
      </c>
      <c r="O696" s="67">
        <f t="shared" si="85"/>
        <v>4</v>
      </c>
      <c r="Q696" s="67">
        <f t="shared" si="86"/>
        <v>1978</v>
      </c>
      <c r="R696" s="144">
        <f t="shared" si="87"/>
        <v>9</v>
      </c>
      <c r="S696" s="205"/>
    </row>
    <row r="697" spans="1:19" s="65" customFormat="1" ht="12">
      <c r="A697" s="64">
        <v>488</v>
      </c>
      <c r="B697" s="193">
        <v>488219082</v>
      </c>
      <c r="C697" s="194" t="s">
        <v>278</v>
      </c>
      <c r="D697" s="193">
        <v>219</v>
      </c>
      <c r="E697" s="194" t="s">
        <v>279</v>
      </c>
      <c r="F697" s="193">
        <v>82</v>
      </c>
      <c r="G697" s="194" t="s">
        <v>260</v>
      </c>
      <c r="I697" s="67">
        <f t="shared" si="80"/>
        <v>10859</v>
      </c>
      <c r="J697" s="67">
        <f t="shared" si="81"/>
        <v>0</v>
      </c>
      <c r="K697" s="67">
        <f t="shared" si="82"/>
        <v>1</v>
      </c>
      <c r="M697" s="67">
        <f t="shared" si="83"/>
        <v>10226</v>
      </c>
      <c r="N697" s="67">
        <f t="shared" si="84"/>
        <v>0</v>
      </c>
      <c r="O697" s="67">
        <f t="shared" si="85"/>
        <v>0</v>
      </c>
      <c r="Q697" s="67">
        <f t="shared" si="86"/>
        <v>-633</v>
      </c>
      <c r="R697" s="144">
        <f t="shared" si="87"/>
        <v>4</v>
      </c>
      <c r="S697" s="205"/>
    </row>
    <row r="698" spans="1:19" s="65" customFormat="1" ht="12">
      <c r="A698" s="64">
        <v>488</v>
      </c>
      <c r="B698" s="193">
        <v>488219083</v>
      </c>
      <c r="C698" s="194" t="s">
        <v>278</v>
      </c>
      <c r="D698" s="193">
        <v>219</v>
      </c>
      <c r="E698" s="194" t="s">
        <v>279</v>
      </c>
      <c r="F698" s="193">
        <v>83</v>
      </c>
      <c r="G698" s="194" t="s">
        <v>261</v>
      </c>
      <c r="I698" s="67">
        <f t="shared" si="80"/>
        <v>9804</v>
      </c>
      <c r="J698" s="67">
        <f t="shared" si="81"/>
        <v>0</v>
      </c>
      <c r="K698" s="67">
        <f t="shared" si="82"/>
        <v>0</v>
      </c>
      <c r="M698" s="67">
        <f t="shared" si="83"/>
        <v>11079</v>
      </c>
      <c r="N698" s="67">
        <f t="shared" si="84"/>
        <v>1</v>
      </c>
      <c r="O698" s="67">
        <f t="shared" si="85"/>
        <v>0</v>
      </c>
      <c r="Q698" s="67">
        <f t="shared" si="86"/>
        <v>1275</v>
      </c>
      <c r="R698" s="144">
        <f t="shared" si="87"/>
        <v>13</v>
      </c>
      <c r="S698" s="205"/>
    </row>
    <row r="699" spans="1:19" s="65" customFormat="1" ht="12">
      <c r="A699" s="64">
        <v>488</v>
      </c>
      <c r="B699" s="193">
        <v>488219118</v>
      </c>
      <c r="C699" s="194" t="s">
        <v>278</v>
      </c>
      <c r="D699" s="193">
        <v>219</v>
      </c>
      <c r="E699" s="194" t="s">
        <v>279</v>
      </c>
      <c r="F699" s="193">
        <v>118</v>
      </c>
      <c r="G699" s="194" t="s">
        <v>461</v>
      </c>
      <c r="I699" s="67">
        <f t="shared" si="80"/>
        <v>9519</v>
      </c>
      <c r="J699" s="67">
        <f t="shared" si="81"/>
        <v>0</v>
      </c>
      <c r="K699" s="67">
        <f t="shared" si="82"/>
        <v>0</v>
      </c>
      <c r="M699" s="67">
        <f t="shared" si="83"/>
        <v>9716</v>
      </c>
      <c r="N699" s="67">
        <f t="shared" si="84"/>
        <v>0</v>
      </c>
      <c r="O699" s="67">
        <f t="shared" si="85"/>
        <v>0</v>
      </c>
      <c r="Q699" s="67">
        <f t="shared" si="86"/>
        <v>197</v>
      </c>
      <c r="R699" s="144">
        <f t="shared" si="87"/>
        <v>1</v>
      </c>
      <c r="S699" s="205"/>
    </row>
    <row r="700" spans="1:19" s="65" customFormat="1" ht="12">
      <c r="A700" s="64">
        <v>488</v>
      </c>
      <c r="B700" s="193">
        <v>488219122</v>
      </c>
      <c r="C700" s="194" t="s">
        <v>278</v>
      </c>
      <c r="D700" s="193">
        <v>219</v>
      </c>
      <c r="E700" s="194" t="s">
        <v>279</v>
      </c>
      <c r="F700" s="193">
        <v>122</v>
      </c>
      <c r="G700" s="194" t="s">
        <v>281</v>
      </c>
      <c r="I700" s="67">
        <f t="shared" si="80"/>
        <v>10534</v>
      </c>
      <c r="J700" s="67">
        <f t="shared" si="81"/>
        <v>0</v>
      </c>
      <c r="K700" s="67">
        <f t="shared" si="82"/>
        <v>3</v>
      </c>
      <c r="M700" s="67">
        <f t="shared" si="83"/>
        <v>11502</v>
      </c>
      <c r="N700" s="67">
        <f t="shared" si="84"/>
        <v>2</v>
      </c>
      <c r="O700" s="67">
        <f t="shared" si="85"/>
        <v>7</v>
      </c>
      <c r="Q700" s="67">
        <f t="shared" si="86"/>
        <v>968</v>
      </c>
      <c r="R700" s="144">
        <f t="shared" si="87"/>
        <v>32</v>
      </c>
      <c r="S700" s="205"/>
    </row>
    <row r="701" spans="1:19" s="65" customFormat="1" ht="12">
      <c r="A701" s="64">
        <v>488</v>
      </c>
      <c r="B701" s="193">
        <v>488219131</v>
      </c>
      <c r="C701" s="194" t="s">
        <v>278</v>
      </c>
      <c r="D701" s="193">
        <v>219</v>
      </c>
      <c r="E701" s="194" t="s">
        <v>279</v>
      </c>
      <c r="F701" s="193">
        <v>131</v>
      </c>
      <c r="G701" s="194" t="s">
        <v>282</v>
      </c>
      <c r="I701" s="67">
        <f t="shared" si="80"/>
        <v>10410</v>
      </c>
      <c r="J701" s="67">
        <f t="shared" si="81"/>
        <v>0</v>
      </c>
      <c r="K701" s="67">
        <f t="shared" si="82"/>
        <v>0</v>
      </c>
      <c r="M701" s="67">
        <f t="shared" si="83"/>
        <v>11471</v>
      </c>
      <c r="N701" s="67">
        <f t="shared" si="84"/>
        <v>0</v>
      </c>
      <c r="O701" s="67">
        <f t="shared" si="85"/>
        <v>2</v>
      </c>
      <c r="Q701" s="67">
        <f t="shared" si="86"/>
        <v>1061</v>
      </c>
      <c r="R701" s="144">
        <f t="shared" si="87"/>
        <v>14</v>
      </c>
      <c r="S701" s="205"/>
    </row>
    <row r="702" spans="1:19" s="65" customFormat="1" ht="12">
      <c r="A702" s="64">
        <v>488</v>
      </c>
      <c r="B702" s="193">
        <v>488219133</v>
      </c>
      <c r="C702" s="194" t="s">
        <v>278</v>
      </c>
      <c r="D702" s="193">
        <v>219</v>
      </c>
      <c r="E702" s="194" t="s">
        <v>279</v>
      </c>
      <c r="F702" s="193">
        <v>133</v>
      </c>
      <c r="G702" s="194" t="s">
        <v>61</v>
      </c>
      <c r="I702" s="67">
        <f t="shared" si="80"/>
        <v>11158</v>
      </c>
      <c r="J702" s="67">
        <f t="shared" si="81"/>
        <v>4</v>
      </c>
      <c r="K702" s="67">
        <f t="shared" si="82"/>
        <v>5</v>
      </c>
      <c r="M702" s="67">
        <f t="shared" si="83"/>
        <v>11952</v>
      </c>
      <c r="N702" s="67">
        <f t="shared" si="84"/>
        <v>5</v>
      </c>
      <c r="O702" s="67">
        <f t="shared" si="85"/>
        <v>6</v>
      </c>
      <c r="Q702" s="67">
        <f t="shared" si="86"/>
        <v>794</v>
      </c>
      <c r="R702" s="144">
        <f t="shared" si="87"/>
        <v>24</v>
      </c>
      <c r="S702" s="205"/>
    </row>
    <row r="703" spans="1:19" s="65" customFormat="1" ht="12">
      <c r="A703" s="64">
        <v>488</v>
      </c>
      <c r="B703" s="193">
        <v>488219142</v>
      </c>
      <c r="C703" s="194" t="s">
        <v>278</v>
      </c>
      <c r="D703" s="193">
        <v>219</v>
      </c>
      <c r="E703" s="194" t="s">
        <v>279</v>
      </c>
      <c r="F703" s="193">
        <v>142</v>
      </c>
      <c r="G703" s="194" t="s">
        <v>283</v>
      </c>
      <c r="I703" s="67">
        <f t="shared" si="80"/>
        <v>10934</v>
      </c>
      <c r="J703" s="67">
        <f t="shared" si="81"/>
        <v>1</v>
      </c>
      <c r="K703" s="67">
        <f t="shared" si="82"/>
        <v>6</v>
      </c>
      <c r="M703" s="67">
        <f t="shared" si="83"/>
        <v>10575</v>
      </c>
      <c r="N703" s="67">
        <f t="shared" si="84"/>
        <v>1</v>
      </c>
      <c r="O703" s="67">
        <f t="shared" si="85"/>
        <v>3</v>
      </c>
      <c r="Q703" s="67">
        <f t="shared" si="86"/>
        <v>-359</v>
      </c>
      <c r="R703" s="144">
        <f t="shared" si="87"/>
        <v>30</v>
      </c>
      <c r="S703" s="205"/>
    </row>
    <row r="704" spans="1:19" s="65" customFormat="1" ht="12">
      <c r="A704" s="64">
        <v>488</v>
      </c>
      <c r="B704" s="193">
        <v>488219145</v>
      </c>
      <c r="C704" s="194" t="s">
        <v>278</v>
      </c>
      <c r="D704" s="193">
        <v>219</v>
      </c>
      <c r="E704" s="194" t="s">
        <v>279</v>
      </c>
      <c r="F704" s="193">
        <v>145</v>
      </c>
      <c r="G704" s="194" t="s">
        <v>262</v>
      </c>
      <c r="I704" s="67">
        <f t="shared" si="80"/>
        <v>10042</v>
      </c>
      <c r="J704" s="67">
        <f t="shared" si="81"/>
        <v>0</v>
      </c>
      <c r="K704" s="67">
        <f t="shared" si="82"/>
        <v>1</v>
      </c>
      <c r="M704" s="67">
        <f t="shared" si="83"/>
        <v>10309</v>
      </c>
      <c r="N704" s="67">
        <f t="shared" si="84"/>
        <v>0</v>
      </c>
      <c r="O704" s="67">
        <f t="shared" si="85"/>
        <v>1</v>
      </c>
      <c r="Q704" s="67">
        <f t="shared" si="86"/>
        <v>267</v>
      </c>
      <c r="R704" s="144">
        <f t="shared" si="87"/>
        <v>9</v>
      </c>
      <c r="S704" s="205"/>
    </row>
    <row r="705" spans="1:19" s="65" customFormat="1" ht="12">
      <c r="A705" s="64">
        <v>488</v>
      </c>
      <c r="B705" s="193">
        <v>488219171</v>
      </c>
      <c r="C705" s="194" t="s">
        <v>278</v>
      </c>
      <c r="D705" s="193">
        <v>219</v>
      </c>
      <c r="E705" s="194" t="s">
        <v>279</v>
      </c>
      <c r="F705" s="193">
        <v>171</v>
      </c>
      <c r="G705" s="194" t="s">
        <v>263</v>
      </c>
      <c r="I705" s="67">
        <f t="shared" si="80"/>
        <v>11007</v>
      </c>
      <c r="J705" s="67">
        <f t="shared" si="81"/>
        <v>0</v>
      </c>
      <c r="K705" s="67">
        <f t="shared" si="82"/>
        <v>3</v>
      </c>
      <c r="M705" s="67">
        <f t="shared" si="83"/>
        <v>11682</v>
      </c>
      <c r="N705" s="67">
        <f t="shared" si="84"/>
        <v>0</v>
      </c>
      <c r="O705" s="67">
        <f t="shared" si="85"/>
        <v>3</v>
      </c>
      <c r="Q705" s="67">
        <f t="shared" si="86"/>
        <v>675</v>
      </c>
      <c r="R705" s="144">
        <f t="shared" si="87"/>
        <v>11</v>
      </c>
      <c r="S705" s="205"/>
    </row>
    <row r="706" spans="1:19" s="65" customFormat="1" ht="12">
      <c r="A706" s="64">
        <v>488</v>
      </c>
      <c r="B706" s="193">
        <v>488219187</v>
      </c>
      <c r="C706" s="194" t="s">
        <v>278</v>
      </c>
      <c r="D706" s="193">
        <v>219</v>
      </c>
      <c r="E706" s="194" t="s">
        <v>279</v>
      </c>
      <c r="F706" s="193">
        <v>187</v>
      </c>
      <c r="G706" s="194" t="s">
        <v>187</v>
      </c>
      <c r="I706" s="67" t="str">
        <f t="shared" si="80"/>
        <v>--</v>
      </c>
      <c r="J706" s="67">
        <f t="shared" si="81"/>
        <v>0</v>
      </c>
      <c r="K706" s="67">
        <f t="shared" si="82"/>
        <v>0</v>
      </c>
      <c r="M706" s="67">
        <f t="shared" si="83"/>
        <v>10789.834786856618</v>
      </c>
      <c r="N706" s="67">
        <f t="shared" si="84"/>
        <v>0</v>
      </c>
      <c r="O706" s="67">
        <f t="shared" si="85"/>
        <v>0</v>
      </c>
      <c r="Q706" s="67" t="str">
        <f t="shared" si="86"/>
        <v>--</v>
      </c>
      <c r="R706" s="144">
        <f t="shared" si="87"/>
        <v>1</v>
      </c>
      <c r="S706" s="205"/>
    </row>
    <row r="707" spans="1:19" s="65" customFormat="1" ht="12">
      <c r="A707" s="64">
        <v>488</v>
      </c>
      <c r="B707" s="193">
        <v>488219219</v>
      </c>
      <c r="C707" s="194" t="s">
        <v>278</v>
      </c>
      <c r="D707" s="193">
        <v>219</v>
      </c>
      <c r="E707" s="194" t="s">
        <v>279</v>
      </c>
      <c r="F707" s="193">
        <v>219</v>
      </c>
      <c r="G707" s="194" t="s">
        <v>279</v>
      </c>
      <c r="I707" s="67">
        <f t="shared" si="80"/>
        <v>11039</v>
      </c>
      <c r="J707" s="67">
        <f t="shared" si="81"/>
        <v>2</v>
      </c>
      <c r="K707" s="67">
        <f t="shared" si="82"/>
        <v>2</v>
      </c>
      <c r="M707" s="67">
        <f t="shared" si="83"/>
        <v>11508</v>
      </c>
      <c r="N707" s="67">
        <f t="shared" si="84"/>
        <v>3</v>
      </c>
      <c r="O707" s="67">
        <f t="shared" si="85"/>
        <v>3</v>
      </c>
      <c r="Q707" s="67">
        <f t="shared" si="86"/>
        <v>469</v>
      </c>
      <c r="R707" s="144">
        <f t="shared" si="87"/>
        <v>16</v>
      </c>
      <c r="S707" s="205"/>
    </row>
    <row r="708" spans="1:19" s="65" customFormat="1" ht="12">
      <c r="A708" s="64">
        <v>488</v>
      </c>
      <c r="B708" s="193">
        <v>488219220</v>
      </c>
      <c r="C708" s="194" t="s">
        <v>278</v>
      </c>
      <c r="D708" s="193">
        <v>219</v>
      </c>
      <c r="E708" s="194" t="s">
        <v>279</v>
      </c>
      <c r="F708" s="193">
        <v>220</v>
      </c>
      <c r="G708" s="194" t="s">
        <v>27</v>
      </c>
      <c r="I708" s="67" t="str">
        <f t="shared" si="80"/>
        <v>--</v>
      </c>
      <c r="J708" s="67">
        <f t="shared" si="81"/>
        <v>0</v>
      </c>
      <c r="K708" s="67">
        <f t="shared" si="82"/>
        <v>0</v>
      </c>
      <c r="M708" s="67">
        <f t="shared" si="83"/>
        <v>12092.12835327386</v>
      </c>
      <c r="N708" s="67">
        <f t="shared" si="84"/>
        <v>0</v>
      </c>
      <c r="O708" s="67">
        <f t="shared" si="85"/>
        <v>0</v>
      </c>
      <c r="Q708" s="67" t="str">
        <f t="shared" si="86"/>
        <v>--</v>
      </c>
      <c r="R708" s="144">
        <f t="shared" si="87"/>
        <v>1</v>
      </c>
      <c r="S708" s="205"/>
    </row>
    <row r="709" spans="1:19" s="65" customFormat="1" ht="12">
      <c r="A709" s="64">
        <v>488</v>
      </c>
      <c r="B709" s="193">
        <v>488219231</v>
      </c>
      <c r="C709" s="194" t="s">
        <v>278</v>
      </c>
      <c r="D709" s="193">
        <v>219</v>
      </c>
      <c r="E709" s="194" t="s">
        <v>279</v>
      </c>
      <c r="F709" s="193">
        <v>231</v>
      </c>
      <c r="G709" s="194" t="s">
        <v>266</v>
      </c>
      <c r="I709" s="67">
        <f t="shared" si="80"/>
        <v>10740</v>
      </c>
      <c r="J709" s="67">
        <f t="shared" si="81"/>
        <v>0</v>
      </c>
      <c r="K709" s="67">
        <f t="shared" si="82"/>
        <v>4</v>
      </c>
      <c r="M709" s="67">
        <f t="shared" si="83"/>
        <v>11442</v>
      </c>
      <c r="N709" s="67">
        <f t="shared" si="84"/>
        <v>0</v>
      </c>
      <c r="O709" s="67">
        <f t="shared" si="85"/>
        <v>6</v>
      </c>
      <c r="Q709" s="67">
        <f t="shared" si="86"/>
        <v>702</v>
      </c>
      <c r="R709" s="144">
        <f t="shared" si="87"/>
        <v>24</v>
      </c>
      <c r="S709" s="205"/>
    </row>
    <row r="710" spans="1:19" s="65" customFormat="1" ht="12">
      <c r="A710" s="64">
        <v>488</v>
      </c>
      <c r="B710" s="193">
        <v>488219239</v>
      </c>
      <c r="C710" s="194" t="s">
        <v>278</v>
      </c>
      <c r="D710" s="193">
        <v>219</v>
      </c>
      <c r="E710" s="194" t="s">
        <v>279</v>
      </c>
      <c r="F710" s="193">
        <v>239</v>
      </c>
      <c r="G710" s="194" t="s">
        <v>258</v>
      </c>
      <c r="I710" s="67">
        <f t="shared" si="80"/>
        <v>10036</v>
      </c>
      <c r="J710" s="67">
        <f t="shared" si="81"/>
        <v>0</v>
      </c>
      <c r="K710" s="67">
        <f t="shared" si="82"/>
        <v>0</v>
      </c>
      <c r="M710" s="67">
        <f t="shared" si="83"/>
        <v>10755</v>
      </c>
      <c r="N710" s="67">
        <f t="shared" si="84"/>
        <v>0</v>
      </c>
      <c r="O710" s="67">
        <f t="shared" si="85"/>
        <v>1</v>
      </c>
      <c r="Q710" s="67">
        <f t="shared" si="86"/>
        <v>719</v>
      </c>
      <c r="R710" s="144">
        <f t="shared" si="87"/>
        <v>14</v>
      </c>
      <c r="S710" s="205"/>
    </row>
    <row r="711" spans="1:19" s="65" customFormat="1" ht="12">
      <c r="A711" s="64">
        <v>488</v>
      </c>
      <c r="B711" s="193">
        <v>488219243</v>
      </c>
      <c r="C711" s="194" t="s">
        <v>278</v>
      </c>
      <c r="D711" s="193">
        <v>219</v>
      </c>
      <c r="E711" s="194" t="s">
        <v>279</v>
      </c>
      <c r="F711" s="193">
        <v>243</v>
      </c>
      <c r="G711" s="194" t="s">
        <v>84</v>
      </c>
      <c r="I711" s="67">
        <f t="shared" si="80"/>
        <v>10520</v>
      </c>
      <c r="J711" s="67">
        <f t="shared" si="81"/>
        <v>3</v>
      </c>
      <c r="K711" s="67">
        <f t="shared" si="82"/>
        <v>4</v>
      </c>
      <c r="M711" s="67">
        <f t="shared" si="83"/>
        <v>11339</v>
      </c>
      <c r="N711" s="67">
        <f t="shared" si="84"/>
        <v>3</v>
      </c>
      <c r="O711" s="67">
        <f t="shared" si="85"/>
        <v>6</v>
      </c>
      <c r="Q711" s="67">
        <f t="shared" si="86"/>
        <v>819</v>
      </c>
      <c r="R711" s="144">
        <f t="shared" si="87"/>
        <v>24</v>
      </c>
      <c r="S711" s="205"/>
    </row>
    <row r="712" spans="1:19" s="65" customFormat="1" ht="12">
      <c r="A712" s="64">
        <v>488</v>
      </c>
      <c r="B712" s="193">
        <v>488219244</v>
      </c>
      <c r="C712" s="194" t="s">
        <v>278</v>
      </c>
      <c r="D712" s="193">
        <v>219</v>
      </c>
      <c r="E712" s="194" t="s">
        <v>279</v>
      </c>
      <c r="F712" s="193">
        <v>244</v>
      </c>
      <c r="G712" s="194" t="s">
        <v>28</v>
      </c>
      <c r="I712" s="67">
        <f t="shared" si="80"/>
        <v>11837</v>
      </c>
      <c r="J712" s="67">
        <f t="shared" si="81"/>
        <v>42</v>
      </c>
      <c r="K712" s="67">
        <f t="shared" si="82"/>
        <v>54</v>
      </c>
      <c r="M712" s="67">
        <f t="shared" si="83"/>
        <v>12211</v>
      </c>
      <c r="N712" s="67">
        <f t="shared" si="84"/>
        <v>49</v>
      </c>
      <c r="O712" s="67">
        <f t="shared" si="85"/>
        <v>64</v>
      </c>
      <c r="Q712" s="67">
        <f t="shared" si="86"/>
        <v>374</v>
      </c>
      <c r="R712" s="144">
        <f t="shared" si="87"/>
        <v>211</v>
      </c>
      <c r="S712" s="205"/>
    </row>
    <row r="713" spans="1:19" s="65" customFormat="1" ht="12">
      <c r="A713" s="64">
        <v>488</v>
      </c>
      <c r="B713" s="193">
        <v>488219251</v>
      </c>
      <c r="C713" s="194" t="s">
        <v>278</v>
      </c>
      <c r="D713" s="193">
        <v>219</v>
      </c>
      <c r="E713" s="194" t="s">
        <v>279</v>
      </c>
      <c r="F713" s="193">
        <v>251</v>
      </c>
      <c r="G713" s="194" t="s">
        <v>250</v>
      </c>
      <c r="I713" s="67">
        <f t="shared" si="80"/>
        <v>10781</v>
      </c>
      <c r="J713" s="67">
        <f t="shared" si="81"/>
        <v>6</v>
      </c>
      <c r="K713" s="67">
        <f t="shared" si="82"/>
        <v>21</v>
      </c>
      <c r="M713" s="67">
        <f t="shared" si="83"/>
        <v>11432</v>
      </c>
      <c r="N713" s="67">
        <f t="shared" si="84"/>
        <v>11</v>
      </c>
      <c r="O713" s="67">
        <f t="shared" si="85"/>
        <v>26</v>
      </c>
      <c r="Q713" s="67">
        <f t="shared" si="86"/>
        <v>651</v>
      </c>
      <c r="R713" s="144">
        <f t="shared" si="87"/>
        <v>103</v>
      </c>
      <c r="S713" s="205"/>
    </row>
    <row r="714" spans="1:19" s="65" customFormat="1" ht="12">
      <c r="A714" s="64">
        <v>488</v>
      </c>
      <c r="B714" s="193">
        <v>488219264</v>
      </c>
      <c r="C714" s="194" t="s">
        <v>278</v>
      </c>
      <c r="D714" s="193">
        <v>219</v>
      </c>
      <c r="E714" s="194" t="s">
        <v>279</v>
      </c>
      <c r="F714" s="193">
        <v>264</v>
      </c>
      <c r="G714" s="194" t="s">
        <v>284</v>
      </c>
      <c r="I714" s="67">
        <f t="shared" ref="I714:I777" si="88">IFERROR(VLOOKUP($B714,rates20Q4,9,FALSE),"--")</f>
        <v>10238</v>
      </c>
      <c r="J714" s="67">
        <f t="shared" ref="J714:J777" si="89">(IFERROR(VLOOKUP($B714,found20,15,FALSE),0)+
(IFERROR(VLOOKUP($B714,found20,16,FALSE),0)+
+(IFERROR(VLOOKUP($B714,found20,17,FALSE),0))))</f>
        <v>0</v>
      </c>
      <c r="K714" s="67">
        <f t="shared" ref="K714:K777" si="90">(IFERROR(VLOOKUP($B714,found20,18,FALSE),0))</f>
        <v>1</v>
      </c>
      <c r="M714" s="67">
        <f t="shared" ref="M714:M777" si="91">IFERROR(VLOOKUP($B714,rates21,8,FALSE),"--")</f>
        <v>10520</v>
      </c>
      <c r="N714" s="67">
        <f t="shared" ref="N714:N777" si="92">(IFERROR(VLOOKUP($B714,found21,12,FALSE),0)+
+(IFERROR(VLOOKUP($B714,found21,13,FALSE),0)
+(IFERROR(VLOOKUP($B714,found21,14,FALSE),0))))</f>
        <v>0</v>
      </c>
      <c r="O714" s="67">
        <f t="shared" ref="O714:O777" si="93">(IFERROR(VLOOKUP($B714,found21,15,FALSE),0))</f>
        <v>1</v>
      </c>
      <c r="Q714" s="67">
        <f t="shared" ref="Q714:Q777" si="94">IFERROR(M714-I714,"--")</f>
        <v>282</v>
      </c>
      <c r="R714" s="144">
        <f t="shared" ref="R714:R777" si="95">IFERROR(VLOOKUP(B714,rates21,7,FALSE),"--")</f>
        <v>22</v>
      </c>
      <c r="S714" s="205"/>
    </row>
    <row r="715" spans="1:19" s="65" customFormat="1" ht="12">
      <c r="A715" s="64">
        <v>488</v>
      </c>
      <c r="B715" s="193">
        <v>488219285</v>
      </c>
      <c r="C715" s="194" t="s">
        <v>278</v>
      </c>
      <c r="D715" s="193">
        <v>219</v>
      </c>
      <c r="E715" s="194" t="s">
        <v>279</v>
      </c>
      <c r="F715" s="193">
        <v>285</v>
      </c>
      <c r="G715" s="194" t="s">
        <v>29</v>
      </c>
      <c r="I715" s="67">
        <f t="shared" si="88"/>
        <v>11688.430466808875</v>
      </c>
      <c r="J715" s="67">
        <f t="shared" si="89"/>
        <v>0</v>
      </c>
      <c r="K715" s="67">
        <f t="shared" si="90"/>
        <v>0</v>
      </c>
      <c r="M715" s="67">
        <f t="shared" si="91"/>
        <v>13938</v>
      </c>
      <c r="N715" s="67">
        <f t="shared" si="92"/>
        <v>0</v>
      </c>
      <c r="O715" s="67">
        <f t="shared" si="93"/>
        <v>1</v>
      </c>
      <c r="Q715" s="67">
        <f t="shared" si="94"/>
        <v>2249.5695331911247</v>
      </c>
      <c r="R715" s="144">
        <f t="shared" si="95"/>
        <v>1</v>
      </c>
      <c r="S715" s="205"/>
    </row>
    <row r="716" spans="1:19" s="65" customFormat="1" ht="12">
      <c r="A716" s="64">
        <v>488</v>
      </c>
      <c r="B716" s="193">
        <v>488219293</v>
      </c>
      <c r="C716" s="194" t="s">
        <v>278</v>
      </c>
      <c r="D716" s="193">
        <v>219</v>
      </c>
      <c r="E716" s="194" t="s">
        <v>279</v>
      </c>
      <c r="F716" s="193">
        <v>293</v>
      </c>
      <c r="G716" s="194" t="s">
        <v>177</v>
      </c>
      <c r="I716" s="67">
        <f t="shared" si="88"/>
        <v>14147</v>
      </c>
      <c r="J716" s="67">
        <f t="shared" si="89"/>
        <v>0</v>
      </c>
      <c r="K716" s="67">
        <f t="shared" si="90"/>
        <v>2</v>
      </c>
      <c r="M716" s="67">
        <f t="shared" si="91"/>
        <v>14904</v>
      </c>
      <c r="N716" s="67">
        <f t="shared" si="92"/>
        <v>0</v>
      </c>
      <c r="O716" s="67">
        <f t="shared" si="93"/>
        <v>3</v>
      </c>
      <c r="Q716" s="67">
        <f t="shared" si="94"/>
        <v>757</v>
      </c>
      <c r="R716" s="144">
        <f t="shared" si="95"/>
        <v>3</v>
      </c>
      <c r="S716" s="205"/>
    </row>
    <row r="717" spans="1:19" s="65" customFormat="1" ht="12">
      <c r="A717" s="64">
        <v>488</v>
      </c>
      <c r="B717" s="193">
        <v>488219308</v>
      </c>
      <c r="C717" s="194" t="s">
        <v>278</v>
      </c>
      <c r="D717" s="193">
        <v>219</v>
      </c>
      <c r="E717" s="194" t="s">
        <v>279</v>
      </c>
      <c r="F717" s="193">
        <v>308</v>
      </c>
      <c r="G717" s="194" t="s">
        <v>21</v>
      </c>
      <c r="I717" s="67" t="str">
        <f t="shared" si="88"/>
        <v>--</v>
      </c>
      <c r="J717" s="67">
        <f t="shared" si="89"/>
        <v>0</v>
      </c>
      <c r="K717" s="67">
        <f t="shared" si="90"/>
        <v>0</v>
      </c>
      <c r="M717" s="67">
        <f t="shared" si="91"/>
        <v>13743.214285784894</v>
      </c>
      <c r="N717" s="67">
        <f t="shared" si="92"/>
        <v>0</v>
      </c>
      <c r="O717" s="67">
        <f t="shared" si="93"/>
        <v>0</v>
      </c>
      <c r="Q717" s="67" t="str">
        <f t="shared" si="94"/>
        <v>--</v>
      </c>
      <c r="R717" s="144">
        <f t="shared" si="95"/>
        <v>1</v>
      </c>
      <c r="S717" s="205"/>
    </row>
    <row r="718" spans="1:19" s="65" customFormat="1" ht="12">
      <c r="A718" s="64">
        <v>488</v>
      </c>
      <c r="B718" s="193">
        <v>488219336</v>
      </c>
      <c r="C718" s="194" t="s">
        <v>278</v>
      </c>
      <c r="D718" s="193">
        <v>219</v>
      </c>
      <c r="E718" s="194" t="s">
        <v>279</v>
      </c>
      <c r="F718" s="193">
        <v>336</v>
      </c>
      <c r="G718" s="194" t="s">
        <v>31</v>
      </c>
      <c r="I718" s="67">
        <f t="shared" si="88"/>
        <v>10745</v>
      </c>
      <c r="J718" s="67">
        <f t="shared" si="89"/>
        <v>24</v>
      </c>
      <c r="K718" s="67">
        <f t="shared" si="90"/>
        <v>45</v>
      </c>
      <c r="M718" s="67">
        <f t="shared" si="91"/>
        <v>11124</v>
      </c>
      <c r="N718" s="67">
        <f t="shared" si="92"/>
        <v>29</v>
      </c>
      <c r="O718" s="67">
        <f t="shared" si="93"/>
        <v>50</v>
      </c>
      <c r="Q718" s="67">
        <f t="shared" si="94"/>
        <v>379</v>
      </c>
      <c r="R718" s="144">
        <f t="shared" si="95"/>
        <v>282</v>
      </c>
      <c r="S718" s="205"/>
    </row>
    <row r="719" spans="1:19" s="65" customFormat="1" ht="12">
      <c r="A719" s="64">
        <v>488</v>
      </c>
      <c r="B719" s="193">
        <v>488219625</v>
      </c>
      <c r="C719" s="194" t="s">
        <v>278</v>
      </c>
      <c r="D719" s="193">
        <v>219</v>
      </c>
      <c r="E719" s="194" t="s">
        <v>279</v>
      </c>
      <c r="F719" s="193">
        <v>625</v>
      </c>
      <c r="G719" s="194" t="s">
        <v>96</v>
      </c>
      <c r="I719" s="67">
        <f t="shared" si="88"/>
        <v>9341</v>
      </c>
      <c r="J719" s="67">
        <f t="shared" si="89"/>
        <v>0</v>
      </c>
      <c r="K719" s="67">
        <f t="shared" si="90"/>
        <v>0</v>
      </c>
      <c r="M719" s="67">
        <f t="shared" si="91"/>
        <v>11011</v>
      </c>
      <c r="N719" s="67">
        <f t="shared" si="92"/>
        <v>1</v>
      </c>
      <c r="O719" s="67">
        <f t="shared" si="93"/>
        <v>1</v>
      </c>
      <c r="Q719" s="67">
        <f t="shared" si="94"/>
        <v>1670</v>
      </c>
      <c r="R719" s="144">
        <f t="shared" si="95"/>
        <v>5</v>
      </c>
      <c r="S719" s="205"/>
    </row>
    <row r="720" spans="1:19" s="65" customFormat="1" ht="12">
      <c r="A720" s="64">
        <v>488</v>
      </c>
      <c r="B720" s="193">
        <v>488219760</v>
      </c>
      <c r="C720" s="194" t="s">
        <v>278</v>
      </c>
      <c r="D720" s="193">
        <v>219</v>
      </c>
      <c r="E720" s="194" t="s">
        <v>279</v>
      </c>
      <c r="F720" s="193">
        <v>760</v>
      </c>
      <c r="G720" s="194" t="s">
        <v>270</v>
      </c>
      <c r="I720" s="67">
        <f t="shared" si="88"/>
        <v>10759</v>
      </c>
      <c r="J720" s="67">
        <f t="shared" si="89"/>
        <v>0</v>
      </c>
      <c r="K720" s="67">
        <f t="shared" si="90"/>
        <v>1</v>
      </c>
      <c r="M720" s="67">
        <f t="shared" si="91"/>
        <v>10771</v>
      </c>
      <c r="N720" s="67">
        <f t="shared" si="92"/>
        <v>0</v>
      </c>
      <c r="O720" s="67">
        <f t="shared" si="93"/>
        <v>0</v>
      </c>
      <c r="Q720" s="67">
        <f t="shared" si="94"/>
        <v>12</v>
      </c>
      <c r="R720" s="144">
        <f t="shared" si="95"/>
        <v>7</v>
      </c>
      <c r="S720" s="205"/>
    </row>
    <row r="721" spans="1:19" s="65" customFormat="1" ht="12">
      <c r="A721" s="64">
        <v>488</v>
      </c>
      <c r="B721" s="193">
        <v>488219780</v>
      </c>
      <c r="C721" s="194" t="s">
        <v>278</v>
      </c>
      <c r="D721" s="193">
        <v>219</v>
      </c>
      <c r="E721" s="194" t="s">
        <v>279</v>
      </c>
      <c r="F721" s="193">
        <v>780</v>
      </c>
      <c r="G721" s="194" t="s">
        <v>251</v>
      </c>
      <c r="I721" s="67">
        <f t="shared" si="88"/>
        <v>11604</v>
      </c>
      <c r="J721" s="67">
        <f t="shared" si="89"/>
        <v>0</v>
      </c>
      <c r="K721" s="67">
        <f t="shared" si="90"/>
        <v>17</v>
      </c>
      <c r="M721" s="67">
        <f t="shared" si="91"/>
        <v>10974</v>
      </c>
      <c r="N721" s="67">
        <f t="shared" si="92"/>
        <v>1</v>
      </c>
      <c r="O721" s="67">
        <f t="shared" si="93"/>
        <v>9</v>
      </c>
      <c r="Q721" s="67">
        <f t="shared" si="94"/>
        <v>-630</v>
      </c>
      <c r="R721" s="144">
        <f t="shared" si="95"/>
        <v>44</v>
      </c>
      <c r="S721" s="205"/>
    </row>
    <row r="722" spans="1:19" s="65" customFormat="1" ht="12">
      <c r="A722" s="64">
        <v>489</v>
      </c>
      <c r="B722" s="193">
        <v>489020020</v>
      </c>
      <c r="C722" s="194" t="s">
        <v>285</v>
      </c>
      <c r="D722" s="193">
        <v>20</v>
      </c>
      <c r="E722" s="194" t="s">
        <v>131</v>
      </c>
      <c r="F722" s="193">
        <v>20</v>
      </c>
      <c r="G722" s="194" t="s">
        <v>131</v>
      </c>
      <c r="I722" s="67">
        <f t="shared" si="88"/>
        <v>11386</v>
      </c>
      <c r="J722" s="67">
        <f t="shared" si="89"/>
        <v>1</v>
      </c>
      <c r="K722" s="67">
        <f t="shared" si="90"/>
        <v>37</v>
      </c>
      <c r="M722" s="67">
        <f t="shared" si="91"/>
        <v>11828</v>
      </c>
      <c r="N722" s="67">
        <f t="shared" si="92"/>
        <v>5</v>
      </c>
      <c r="O722" s="67">
        <f t="shared" si="93"/>
        <v>39</v>
      </c>
      <c r="Q722" s="67">
        <f t="shared" si="94"/>
        <v>442</v>
      </c>
      <c r="R722" s="144">
        <f t="shared" si="95"/>
        <v>200</v>
      </c>
      <c r="S722" s="205"/>
    </row>
    <row r="723" spans="1:19" s="65" customFormat="1" ht="12">
      <c r="A723" s="64">
        <v>489</v>
      </c>
      <c r="B723" s="193">
        <v>489020036</v>
      </c>
      <c r="C723" s="194" t="s">
        <v>285</v>
      </c>
      <c r="D723" s="193">
        <v>20</v>
      </c>
      <c r="E723" s="194" t="s">
        <v>131</v>
      </c>
      <c r="F723" s="193">
        <v>36</v>
      </c>
      <c r="G723" s="194" t="s">
        <v>132</v>
      </c>
      <c r="I723" s="67">
        <f t="shared" si="88"/>
        <v>11293</v>
      </c>
      <c r="J723" s="67">
        <f t="shared" si="89"/>
        <v>1</v>
      </c>
      <c r="K723" s="67">
        <f t="shared" si="90"/>
        <v>21</v>
      </c>
      <c r="M723" s="67">
        <f t="shared" si="91"/>
        <v>11461</v>
      </c>
      <c r="N723" s="67">
        <f t="shared" si="92"/>
        <v>1</v>
      </c>
      <c r="O723" s="67">
        <f t="shared" si="93"/>
        <v>16</v>
      </c>
      <c r="Q723" s="67">
        <f t="shared" si="94"/>
        <v>168</v>
      </c>
      <c r="R723" s="144">
        <f t="shared" si="95"/>
        <v>103</v>
      </c>
      <c r="S723" s="205"/>
    </row>
    <row r="724" spans="1:19" s="65" customFormat="1" ht="12">
      <c r="A724" s="64">
        <v>489</v>
      </c>
      <c r="B724" s="193">
        <v>489020052</v>
      </c>
      <c r="C724" s="194" t="s">
        <v>285</v>
      </c>
      <c r="D724" s="193">
        <v>20</v>
      </c>
      <c r="E724" s="194" t="s">
        <v>131</v>
      </c>
      <c r="F724" s="193">
        <v>52</v>
      </c>
      <c r="G724" s="194" t="s">
        <v>259</v>
      </c>
      <c r="I724" s="67">
        <f t="shared" si="88"/>
        <v>11427</v>
      </c>
      <c r="J724" s="67">
        <f t="shared" si="89"/>
        <v>0</v>
      </c>
      <c r="K724" s="67">
        <f t="shared" si="90"/>
        <v>2</v>
      </c>
      <c r="M724" s="67">
        <f t="shared" si="91"/>
        <v>11565</v>
      </c>
      <c r="N724" s="67">
        <f t="shared" si="92"/>
        <v>0</v>
      </c>
      <c r="O724" s="67">
        <f t="shared" si="93"/>
        <v>2</v>
      </c>
      <c r="Q724" s="67">
        <f t="shared" si="94"/>
        <v>138</v>
      </c>
      <c r="R724" s="144">
        <f t="shared" si="95"/>
        <v>6</v>
      </c>
      <c r="S724" s="205"/>
    </row>
    <row r="725" spans="1:19" s="65" customFormat="1" ht="12">
      <c r="A725" s="64">
        <v>489</v>
      </c>
      <c r="B725" s="193">
        <v>489020096</v>
      </c>
      <c r="C725" s="194" t="s">
        <v>285</v>
      </c>
      <c r="D725" s="193">
        <v>20</v>
      </c>
      <c r="E725" s="194" t="s">
        <v>131</v>
      </c>
      <c r="F725" s="193">
        <v>96</v>
      </c>
      <c r="G725" s="194" t="s">
        <v>216</v>
      </c>
      <c r="I725" s="67">
        <f t="shared" si="88"/>
        <v>11403</v>
      </c>
      <c r="J725" s="67">
        <f t="shared" si="89"/>
        <v>0</v>
      </c>
      <c r="K725" s="67">
        <f t="shared" si="90"/>
        <v>19</v>
      </c>
      <c r="M725" s="67">
        <f t="shared" si="91"/>
        <v>11615</v>
      </c>
      <c r="N725" s="67">
        <f t="shared" si="92"/>
        <v>0</v>
      </c>
      <c r="O725" s="67">
        <f t="shared" si="93"/>
        <v>20</v>
      </c>
      <c r="Q725" s="67">
        <f t="shared" si="94"/>
        <v>212</v>
      </c>
      <c r="R725" s="144">
        <f t="shared" si="95"/>
        <v>99</v>
      </c>
      <c r="S725" s="205"/>
    </row>
    <row r="726" spans="1:19" s="65" customFormat="1" ht="12">
      <c r="A726" s="64">
        <v>489</v>
      </c>
      <c r="B726" s="193">
        <v>489020172</v>
      </c>
      <c r="C726" s="194" t="s">
        <v>285</v>
      </c>
      <c r="D726" s="193">
        <v>20</v>
      </c>
      <c r="E726" s="194" t="s">
        <v>131</v>
      </c>
      <c r="F726" s="193">
        <v>172</v>
      </c>
      <c r="G726" s="194" t="s">
        <v>264</v>
      </c>
      <c r="I726" s="67">
        <f t="shared" si="88"/>
        <v>10981</v>
      </c>
      <c r="J726" s="67">
        <f t="shared" si="89"/>
        <v>1</v>
      </c>
      <c r="K726" s="67">
        <f t="shared" si="90"/>
        <v>5</v>
      </c>
      <c r="M726" s="67">
        <f t="shared" si="91"/>
        <v>11138</v>
      </c>
      <c r="N726" s="67">
        <f t="shared" si="92"/>
        <v>0</v>
      </c>
      <c r="O726" s="67">
        <f t="shared" si="93"/>
        <v>4</v>
      </c>
      <c r="Q726" s="67">
        <f t="shared" si="94"/>
        <v>157</v>
      </c>
      <c r="R726" s="144">
        <f t="shared" si="95"/>
        <v>48</v>
      </c>
      <c r="S726" s="205"/>
    </row>
    <row r="727" spans="1:19" s="65" customFormat="1" ht="12">
      <c r="A727" s="64">
        <v>489</v>
      </c>
      <c r="B727" s="193">
        <v>489020201</v>
      </c>
      <c r="C727" s="194" t="s">
        <v>285</v>
      </c>
      <c r="D727" s="193">
        <v>20</v>
      </c>
      <c r="E727" s="194" t="s">
        <v>131</v>
      </c>
      <c r="F727" s="193">
        <v>201</v>
      </c>
      <c r="G727" s="194" t="s">
        <v>10</v>
      </c>
      <c r="I727" s="67">
        <f t="shared" si="88"/>
        <v>15145</v>
      </c>
      <c r="J727" s="67">
        <f t="shared" si="89"/>
        <v>0</v>
      </c>
      <c r="K727" s="67">
        <f t="shared" si="90"/>
        <v>2</v>
      </c>
      <c r="M727" s="67">
        <f t="shared" si="91"/>
        <v>15446</v>
      </c>
      <c r="N727" s="67">
        <f t="shared" si="92"/>
        <v>0</v>
      </c>
      <c r="O727" s="67">
        <f t="shared" si="93"/>
        <v>1</v>
      </c>
      <c r="Q727" s="67">
        <f t="shared" si="94"/>
        <v>301</v>
      </c>
      <c r="R727" s="144">
        <f t="shared" si="95"/>
        <v>1</v>
      </c>
      <c r="S727" s="205"/>
    </row>
    <row r="728" spans="1:19" s="65" customFormat="1" ht="12">
      <c r="A728" s="64">
        <v>489</v>
      </c>
      <c r="B728" s="193">
        <v>489020239</v>
      </c>
      <c r="C728" s="194" t="s">
        <v>285</v>
      </c>
      <c r="D728" s="193">
        <v>20</v>
      </c>
      <c r="E728" s="194" t="s">
        <v>131</v>
      </c>
      <c r="F728" s="193">
        <v>239</v>
      </c>
      <c r="G728" s="194" t="s">
        <v>258</v>
      </c>
      <c r="I728" s="67">
        <f t="shared" si="88"/>
        <v>11021</v>
      </c>
      <c r="J728" s="67">
        <f t="shared" si="89"/>
        <v>0</v>
      </c>
      <c r="K728" s="67">
        <f t="shared" si="90"/>
        <v>8</v>
      </c>
      <c r="M728" s="67">
        <f t="shared" si="91"/>
        <v>11159</v>
      </c>
      <c r="N728" s="67">
        <f t="shared" si="92"/>
        <v>0</v>
      </c>
      <c r="O728" s="67">
        <f t="shared" si="93"/>
        <v>6</v>
      </c>
      <c r="Q728" s="67">
        <f t="shared" si="94"/>
        <v>138</v>
      </c>
      <c r="R728" s="144">
        <f t="shared" si="95"/>
        <v>63</v>
      </c>
      <c r="S728" s="205"/>
    </row>
    <row r="729" spans="1:19" s="65" customFormat="1" ht="12">
      <c r="A729" s="64">
        <v>489</v>
      </c>
      <c r="B729" s="193">
        <v>489020242</v>
      </c>
      <c r="C729" s="194" t="s">
        <v>285</v>
      </c>
      <c r="D729" s="193">
        <v>20</v>
      </c>
      <c r="E729" s="194" t="s">
        <v>131</v>
      </c>
      <c r="F729" s="193">
        <v>242</v>
      </c>
      <c r="G729" s="194" t="s">
        <v>286</v>
      </c>
      <c r="I729" s="67">
        <f t="shared" si="88"/>
        <v>13444</v>
      </c>
      <c r="J729" s="67">
        <f t="shared" si="89"/>
        <v>1</v>
      </c>
      <c r="K729" s="67">
        <f t="shared" si="90"/>
        <v>4</v>
      </c>
      <c r="M729" s="67">
        <f t="shared" si="91"/>
        <v>15345</v>
      </c>
      <c r="N729" s="67">
        <f t="shared" si="92"/>
        <v>0</v>
      </c>
      <c r="O729" s="67">
        <f t="shared" si="93"/>
        <v>3</v>
      </c>
      <c r="Q729" s="67">
        <f t="shared" si="94"/>
        <v>1901</v>
      </c>
      <c r="R729" s="144">
        <f t="shared" si="95"/>
        <v>4</v>
      </c>
      <c r="S729" s="205"/>
    </row>
    <row r="730" spans="1:19" s="65" customFormat="1" ht="12">
      <c r="A730" s="64">
        <v>489</v>
      </c>
      <c r="B730" s="193">
        <v>489020261</v>
      </c>
      <c r="C730" s="194" t="s">
        <v>285</v>
      </c>
      <c r="D730" s="193">
        <v>20</v>
      </c>
      <c r="E730" s="194" t="s">
        <v>131</v>
      </c>
      <c r="F730" s="193">
        <v>261</v>
      </c>
      <c r="G730" s="194" t="s">
        <v>133</v>
      </c>
      <c r="I730" s="67">
        <f t="shared" si="88"/>
        <v>11089</v>
      </c>
      <c r="J730" s="67">
        <f t="shared" si="89"/>
        <v>0</v>
      </c>
      <c r="K730" s="67">
        <f t="shared" si="90"/>
        <v>26</v>
      </c>
      <c r="M730" s="67">
        <f t="shared" si="91"/>
        <v>11104</v>
      </c>
      <c r="N730" s="67">
        <f t="shared" si="92"/>
        <v>0</v>
      </c>
      <c r="O730" s="67">
        <f t="shared" si="93"/>
        <v>16</v>
      </c>
      <c r="Q730" s="67">
        <f t="shared" si="94"/>
        <v>15</v>
      </c>
      <c r="R730" s="144">
        <f t="shared" si="95"/>
        <v>180</v>
      </c>
      <c r="S730" s="205"/>
    </row>
    <row r="731" spans="1:19" s="65" customFormat="1" ht="12">
      <c r="A731" s="64">
        <v>489</v>
      </c>
      <c r="B731" s="193">
        <v>489020300</v>
      </c>
      <c r="C731" s="194" t="s">
        <v>285</v>
      </c>
      <c r="D731" s="193">
        <v>20</v>
      </c>
      <c r="E731" s="194" t="s">
        <v>131</v>
      </c>
      <c r="F731" s="193">
        <v>300</v>
      </c>
      <c r="G731" s="194" t="s">
        <v>134</v>
      </c>
      <c r="I731" s="67">
        <f t="shared" si="88"/>
        <v>10556</v>
      </c>
      <c r="J731" s="67">
        <f t="shared" si="89"/>
        <v>0</v>
      </c>
      <c r="K731" s="67">
        <f t="shared" si="90"/>
        <v>0</v>
      </c>
      <c r="M731" s="67">
        <f t="shared" si="91"/>
        <v>12258</v>
      </c>
      <c r="N731" s="67">
        <f t="shared" si="92"/>
        <v>0</v>
      </c>
      <c r="O731" s="67">
        <f t="shared" si="93"/>
        <v>1</v>
      </c>
      <c r="Q731" s="67">
        <f t="shared" si="94"/>
        <v>1702</v>
      </c>
      <c r="R731" s="144">
        <f t="shared" si="95"/>
        <v>3</v>
      </c>
      <c r="S731" s="205"/>
    </row>
    <row r="732" spans="1:19" s="65" customFormat="1" ht="12">
      <c r="A732" s="64">
        <v>489</v>
      </c>
      <c r="B732" s="193">
        <v>489020310</v>
      </c>
      <c r="C732" s="194" t="s">
        <v>285</v>
      </c>
      <c r="D732" s="193">
        <v>20</v>
      </c>
      <c r="E732" s="194" t="s">
        <v>131</v>
      </c>
      <c r="F732" s="193">
        <v>310</v>
      </c>
      <c r="G732" s="194" t="s">
        <v>267</v>
      </c>
      <c r="I732" s="67">
        <f t="shared" si="88"/>
        <v>10882</v>
      </c>
      <c r="J732" s="67">
        <f t="shared" si="89"/>
        <v>0</v>
      </c>
      <c r="K732" s="67">
        <f t="shared" si="90"/>
        <v>2</v>
      </c>
      <c r="M732" s="67">
        <f t="shared" si="91"/>
        <v>11041</v>
      </c>
      <c r="N732" s="67">
        <f t="shared" si="92"/>
        <v>0</v>
      </c>
      <c r="O732" s="67">
        <f t="shared" si="93"/>
        <v>1</v>
      </c>
      <c r="Q732" s="67">
        <f t="shared" si="94"/>
        <v>159</v>
      </c>
      <c r="R732" s="144">
        <f t="shared" si="95"/>
        <v>20</v>
      </c>
      <c r="S732" s="205"/>
    </row>
    <row r="733" spans="1:19" s="65" customFormat="1" ht="12">
      <c r="A733" s="64">
        <v>489</v>
      </c>
      <c r="B733" s="193">
        <v>489020645</v>
      </c>
      <c r="C733" s="194" t="s">
        <v>285</v>
      </c>
      <c r="D733" s="193">
        <v>20</v>
      </c>
      <c r="E733" s="194" t="s">
        <v>131</v>
      </c>
      <c r="F733" s="193">
        <v>645</v>
      </c>
      <c r="G733" s="194" t="s">
        <v>135</v>
      </c>
      <c r="I733" s="67">
        <f t="shared" si="88"/>
        <v>11550</v>
      </c>
      <c r="J733" s="67">
        <f t="shared" si="89"/>
        <v>0</v>
      </c>
      <c r="K733" s="67">
        <f t="shared" si="90"/>
        <v>17</v>
      </c>
      <c r="M733" s="67">
        <f t="shared" si="91"/>
        <v>11987</v>
      </c>
      <c r="N733" s="67">
        <f t="shared" si="92"/>
        <v>0</v>
      </c>
      <c r="O733" s="67">
        <f t="shared" si="93"/>
        <v>20</v>
      </c>
      <c r="Q733" s="67">
        <f t="shared" si="94"/>
        <v>437</v>
      </c>
      <c r="R733" s="144">
        <f t="shared" si="95"/>
        <v>77</v>
      </c>
      <c r="S733" s="205"/>
    </row>
    <row r="734" spans="1:19" s="65" customFormat="1" ht="12">
      <c r="A734" s="64">
        <v>489</v>
      </c>
      <c r="B734" s="193">
        <v>489020660</v>
      </c>
      <c r="C734" s="194" t="s">
        <v>285</v>
      </c>
      <c r="D734" s="193">
        <v>20</v>
      </c>
      <c r="E734" s="194" t="s">
        <v>131</v>
      </c>
      <c r="F734" s="193">
        <v>660</v>
      </c>
      <c r="G734" s="194" t="s">
        <v>136</v>
      </c>
      <c r="I734" s="67">
        <f t="shared" si="88"/>
        <v>11986</v>
      </c>
      <c r="J734" s="67">
        <f t="shared" si="89"/>
        <v>0</v>
      </c>
      <c r="K734" s="67">
        <f t="shared" si="90"/>
        <v>5</v>
      </c>
      <c r="M734" s="67">
        <f t="shared" si="91"/>
        <v>11381</v>
      </c>
      <c r="N734" s="67">
        <f t="shared" si="92"/>
        <v>0</v>
      </c>
      <c r="O734" s="67">
        <f t="shared" si="93"/>
        <v>2</v>
      </c>
      <c r="Q734" s="67">
        <f t="shared" si="94"/>
        <v>-605</v>
      </c>
      <c r="R734" s="144">
        <f t="shared" si="95"/>
        <v>12</v>
      </c>
      <c r="S734" s="205"/>
    </row>
    <row r="735" spans="1:19" s="65" customFormat="1" ht="12">
      <c r="A735" s="64">
        <v>489</v>
      </c>
      <c r="B735" s="193">
        <v>489020712</v>
      </c>
      <c r="C735" s="194" t="s">
        <v>285</v>
      </c>
      <c r="D735" s="193">
        <v>20</v>
      </c>
      <c r="E735" s="194" t="s">
        <v>131</v>
      </c>
      <c r="F735" s="193">
        <v>712</v>
      </c>
      <c r="G735" s="194" t="s">
        <v>130</v>
      </c>
      <c r="I735" s="67">
        <f t="shared" si="88"/>
        <v>10923</v>
      </c>
      <c r="J735" s="67">
        <f t="shared" si="89"/>
        <v>0</v>
      </c>
      <c r="K735" s="67">
        <f t="shared" si="90"/>
        <v>3</v>
      </c>
      <c r="M735" s="67">
        <f t="shared" si="91"/>
        <v>11538</v>
      </c>
      <c r="N735" s="67">
        <f t="shared" si="92"/>
        <v>0</v>
      </c>
      <c r="O735" s="67">
        <f t="shared" si="93"/>
        <v>6</v>
      </c>
      <c r="Q735" s="67">
        <f t="shared" si="94"/>
        <v>615</v>
      </c>
      <c r="R735" s="144">
        <f t="shared" si="95"/>
        <v>34</v>
      </c>
      <c r="S735" s="205"/>
    </row>
    <row r="736" spans="1:19" s="65" customFormat="1" ht="12">
      <c r="A736" s="64">
        <v>491</v>
      </c>
      <c r="B736" s="193">
        <v>491095072</v>
      </c>
      <c r="C736" s="194" t="s">
        <v>287</v>
      </c>
      <c r="D736" s="193">
        <v>95</v>
      </c>
      <c r="E736" s="194" t="s">
        <v>288</v>
      </c>
      <c r="F736" s="193">
        <v>72</v>
      </c>
      <c r="G736" s="194" t="s">
        <v>289</v>
      </c>
      <c r="I736" s="67">
        <f t="shared" si="88"/>
        <v>10806.205558336456</v>
      </c>
      <c r="J736" s="67">
        <f t="shared" si="89"/>
        <v>0</v>
      </c>
      <c r="K736" s="67">
        <f t="shared" si="90"/>
        <v>0</v>
      </c>
      <c r="M736" s="67">
        <f t="shared" si="91"/>
        <v>13379</v>
      </c>
      <c r="N736" s="67">
        <f t="shared" si="92"/>
        <v>2</v>
      </c>
      <c r="O736" s="67">
        <f t="shared" si="93"/>
        <v>3</v>
      </c>
      <c r="Q736" s="67">
        <f t="shared" si="94"/>
        <v>2572.7944416635437</v>
      </c>
      <c r="R736" s="144">
        <f t="shared" si="95"/>
        <v>4</v>
      </c>
      <c r="S736" s="205"/>
    </row>
    <row r="737" spans="1:19" s="65" customFormat="1" ht="12">
      <c r="A737" s="64">
        <v>491</v>
      </c>
      <c r="B737" s="193">
        <v>491095094</v>
      </c>
      <c r="C737" s="194" t="s">
        <v>287</v>
      </c>
      <c r="D737" s="193">
        <v>95</v>
      </c>
      <c r="E737" s="194" t="s">
        <v>288</v>
      </c>
      <c r="F737" s="193">
        <v>94</v>
      </c>
      <c r="G737" s="194" t="s">
        <v>298</v>
      </c>
      <c r="I737" s="67">
        <f t="shared" si="88"/>
        <v>11395.758941280055</v>
      </c>
      <c r="J737" s="67">
        <f t="shared" si="89"/>
        <v>0</v>
      </c>
      <c r="K737" s="67">
        <f t="shared" si="90"/>
        <v>0</v>
      </c>
      <c r="M737" s="67">
        <f t="shared" si="91"/>
        <v>9132</v>
      </c>
      <c r="N737" s="67">
        <f t="shared" si="92"/>
        <v>0</v>
      </c>
      <c r="O737" s="67">
        <f t="shared" si="93"/>
        <v>0</v>
      </c>
      <c r="Q737" s="67">
        <f t="shared" si="94"/>
        <v>-2263.7589412800553</v>
      </c>
      <c r="R737" s="144">
        <f t="shared" si="95"/>
        <v>2</v>
      </c>
      <c r="S737" s="205"/>
    </row>
    <row r="738" spans="1:19" s="65" customFormat="1" ht="12">
      <c r="A738" s="64">
        <v>491</v>
      </c>
      <c r="B738" s="193">
        <v>491095095</v>
      </c>
      <c r="C738" s="194" t="s">
        <v>287</v>
      </c>
      <c r="D738" s="193">
        <v>95</v>
      </c>
      <c r="E738" s="194" t="s">
        <v>288</v>
      </c>
      <c r="F738" s="193">
        <v>95</v>
      </c>
      <c r="G738" s="194" t="s">
        <v>288</v>
      </c>
      <c r="I738" s="67">
        <f t="shared" si="88"/>
        <v>11905</v>
      </c>
      <c r="J738" s="67">
        <f t="shared" si="89"/>
        <v>136</v>
      </c>
      <c r="K738" s="67">
        <f t="shared" si="90"/>
        <v>639</v>
      </c>
      <c r="M738" s="67">
        <f t="shared" si="91"/>
        <v>12272</v>
      </c>
      <c r="N738" s="67">
        <f t="shared" si="92"/>
        <v>164</v>
      </c>
      <c r="O738" s="67">
        <f t="shared" si="93"/>
        <v>638</v>
      </c>
      <c r="Q738" s="67">
        <f t="shared" si="94"/>
        <v>367</v>
      </c>
      <c r="R738" s="144">
        <f t="shared" si="95"/>
        <v>1287</v>
      </c>
      <c r="S738" s="205"/>
    </row>
    <row r="739" spans="1:19" s="65" customFormat="1" ht="12">
      <c r="A739" s="64">
        <v>491</v>
      </c>
      <c r="B739" s="193">
        <v>491095201</v>
      </c>
      <c r="C739" s="194" t="s">
        <v>287</v>
      </c>
      <c r="D739" s="193">
        <v>95</v>
      </c>
      <c r="E739" s="194" t="s">
        <v>288</v>
      </c>
      <c r="F739" s="193">
        <v>201</v>
      </c>
      <c r="G739" s="194" t="s">
        <v>10</v>
      </c>
      <c r="I739" s="67">
        <f t="shared" si="88"/>
        <v>9076</v>
      </c>
      <c r="J739" s="67">
        <f t="shared" si="89"/>
        <v>0</v>
      </c>
      <c r="K739" s="67">
        <f t="shared" si="90"/>
        <v>0</v>
      </c>
      <c r="M739" s="67">
        <f t="shared" si="91"/>
        <v>13176</v>
      </c>
      <c r="N739" s="67">
        <f t="shared" si="92"/>
        <v>0</v>
      </c>
      <c r="O739" s="67">
        <f t="shared" si="93"/>
        <v>5</v>
      </c>
      <c r="Q739" s="67">
        <f t="shared" si="94"/>
        <v>4100</v>
      </c>
      <c r="R739" s="144">
        <f t="shared" si="95"/>
        <v>5</v>
      </c>
      <c r="S739" s="205"/>
    </row>
    <row r="740" spans="1:19" s="65" customFormat="1" ht="12">
      <c r="A740" s="64">
        <v>491</v>
      </c>
      <c r="B740" s="193">
        <v>491095218</v>
      </c>
      <c r="C740" s="194" t="s">
        <v>287</v>
      </c>
      <c r="D740" s="193">
        <v>95</v>
      </c>
      <c r="E740" s="194" t="s">
        <v>288</v>
      </c>
      <c r="F740" s="193">
        <v>218</v>
      </c>
      <c r="G740" s="194" t="s">
        <v>174</v>
      </c>
      <c r="I740" s="67">
        <f t="shared" si="88"/>
        <v>15145</v>
      </c>
      <c r="J740" s="67">
        <f t="shared" si="89"/>
        <v>0</v>
      </c>
      <c r="K740" s="67">
        <f t="shared" si="90"/>
        <v>2</v>
      </c>
      <c r="M740" s="67">
        <f t="shared" si="91"/>
        <v>14278</v>
      </c>
      <c r="N740" s="67">
        <f t="shared" si="92"/>
        <v>0</v>
      </c>
      <c r="O740" s="67">
        <f t="shared" si="93"/>
        <v>3</v>
      </c>
      <c r="Q740" s="67">
        <f t="shared" si="94"/>
        <v>-867</v>
      </c>
      <c r="R740" s="144">
        <f t="shared" si="95"/>
        <v>2</v>
      </c>
      <c r="S740" s="205"/>
    </row>
    <row r="741" spans="1:19" s="65" customFormat="1" ht="12">
      <c r="A741" s="64">
        <v>491</v>
      </c>
      <c r="B741" s="193">
        <v>491095265</v>
      </c>
      <c r="C741" s="194" t="s">
        <v>287</v>
      </c>
      <c r="D741" s="193">
        <v>95</v>
      </c>
      <c r="E741" s="194" t="s">
        <v>288</v>
      </c>
      <c r="F741" s="193">
        <v>265</v>
      </c>
      <c r="G741" s="194" t="s">
        <v>397</v>
      </c>
      <c r="I741" s="67">
        <f t="shared" si="88"/>
        <v>10499.184729073064</v>
      </c>
      <c r="J741" s="67">
        <f t="shared" si="89"/>
        <v>0</v>
      </c>
      <c r="K741" s="67">
        <f t="shared" si="90"/>
        <v>0</v>
      </c>
      <c r="M741" s="67">
        <f t="shared" si="91"/>
        <v>10675.913042850263</v>
      </c>
      <c r="N741" s="67">
        <f t="shared" si="92"/>
        <v>0</v>
      </c>
      <c r="O741" s="67">
        <f t="shared" si="93"/>
        <v>0</v>
      </c>
      <c r="Q741" s="67">
        <f t="shared" si="94"/>
        <v>176.72831377719922</v>
      </c>
      <c r="R741" s="144">
        <f t="shared" si="95"/>
        <v>2</v>
      </c>
      <c r="S741" s="205"/>
    </row>
    <row r="742" spans="1:19" s="65" customFormat="1" ht="12">
      <c r="A742" s="64">
        <v>491</v>
      </c>
      <c r="B742" s="193">
        <v>491095273</v>
      </c>
      <c r="C742" s="194" t="s">
        <v>287</v>
      </c>
      <c r="D742" s="193">
        <v>95</v>
      </c>
      <c r="E742" s="194" t="s">
        <v>288</v>
      </c>
      <c r="F742" s="193">
        <v>273</v>
      </c>
      <c r="G742" s="194" t="s">
        <v>290</v>
      </c>
      <c r="I742" s="67">
        <f t="shared" si="88"/>
        <v>9123</v>
      </c>
      <c r="J742" s="67">
        <f t="shared" si="89"/>
        <v>0</v>
      </c>
      <c r="K742" s="67">
        <f t="shared" si="90"/>
        <v>0</v>
      </c>
      <c r="M742" s="67">
        <f t="shared" si="91"/>
        <v>9255</v>
      </c>
      <c r="N742" s="67">
        <f t="shared" si="92"/>
        <v>0</v>
      </c>
      <c r="O742" s="67">
        <f t="shared" si="93"/>
        <v>0</v>
      </c>
      <c r="Q742" s="67">
        <f t="shared" si="94"/>
        <v>132</v>
      </c>
      <c r="R742" s="144">
        <f t="shared" si="95"/>
        <v>6</v>
      </c>
      <c r="S742" s="205"/>
    </row>
    <row r="743" spans="1:19" s="65" customFormat="1" ht="12">
      <c r="A743" s="64">
        <v>491</v>
      </c>
      <c r="B743" s="193">
        <v>491095292</v>
      </c>
      <c r="C743" s="194" t="s">
        <v>287</v>
      </c>
      <c r="D743" s="193">
        <v>95</v>
      </c>
      <c r="E743" s="194" t="s">
        <v>288</v>
      </c>
      <c r="F743" s="193">
        <v>292</v>
      </c>
      <c r="G743" s="194" t="s">
        <v>291</v>
      </c>
      <c r="I743" s="67">
        <f t="shared" si="88"/>
        <v>9634</v>
      </c>
      <c r="J743" s="67">
        <f t="shared" si="89"/>
        <v>0</v>
      </c>
      <c r="K743" s="67">
        <f t="shared" si="90"/>
        <v>0</v>
      </c>
      <c r="M743" s="67">
        <f t="shared" si="91"/>
        <v>10266</v>
      </c>
      <c r="N743" s="67">
        <f t="shared" si="92"/>
        <v>0</v>
      </c>
      <c r="O743" s="67">
        <f t="shared" si="93"/>
        <v>1</v>
      </c>
      <c r="Q743" s="67">
        <f t="shared" si="94"/>
        <v>632</v>
      </c>
      <c r="R743" s="144">
        <f t="shared" si="95"/>
        <v>8</v>
      </c>
      <c r="S743" s="205"/>
    </row>
    <row r="744" spans="1:19" s="65" customFormat="1" ht="12">
      <c r="A744" s="64">
        <v>491</v>
      </c>
      <c r="B744" s="193">
        <v>491095331</v>
      </c>
      <c r="C744" s="194" t="s">
        <v>287</v>
      </c>
      <c r="D744" s="193">
        <v>95</v>
      </c>
      <c r="E744" s="194" t="s">
        <v>288</v>
      </c>
      <c r="F744" s="193">
        <v>331</v>
      </c>
      <c r="G744" s="194" t="s">
        <v>292</v>
      </c>
      <c r="I744" s="67">
        <f t="shared" si="88"/>
        <v>12421</v>
      </c>
      <c r="J744" s="67">
        <f t="shared" si="89"/>
        <v>0</v>
      </c>
      <c r="K744" s="67">
        <f t="shared" si="90"/>
        <v>5</v>
      </c>
      <c r="M744" s="67">
        <f t="shared" si="91"/>
        <v>10785</v>
      </c>
      <c r="N744" s="67">
        <f t="shared" si="92"/>
        <v>0</v>
      </c>
      <c r="O744" s="67">
        <f t="shared" si="93"/>
        <v>7</v>
      </c>
      <c r="Q744" s="67">
        <f t="shared" si="94"/>
        <v>-1636</v>
      </c>
      <c r="R744" s="144">
        <f t="shared" si="95"/>
        <v>30</v>
      </c>
      <c r="S744" s="205"/>
    </row>
    <row r="745" spans="1:19" s="65" customFormat="1" ht="12">
      <c r="A745" s="64">
        <v>491</v>
      </c>
      <c r="B745" s="193">
        <v>491095650</v>
      </c>
      <c r="C745" s="194" t="s">
        <v>287</v>
      </c>
      <c r="D745" s="193">
        <v>95</v>
      </c>
      <c r="E745" s="194" t="s">
        <v>288</v>
      </c>
      <c r="F745" s="193">
        <v>650</v>
      </c>
      <c r="G745" s="194" t="s">
        <v>181</v>
      </c>
      <c r="I745" s="67">
        <f t="shared" si="88"/>
        <v>11965</v>
      </c>
      <c r="J745" s="67">
        <f t="shared" si="89"/>
        <v>0</v>
      </c>
      <c r="K745" s="67">
        <f t="shared" si="90"/>
        <v>1</v>
      </c>
      <c r="M745" s="67">
        <f t="shared" si="91"/>
        <v>10334</v>
      </c>
      <c r="N745" s="67">
        <f t="shared" si="92"/>
        <v>1</v>
      </c>
      <c r="O745" s="67">
        <f t="shared" si="93"/>
        <v>0</v>
      </c>
      <c r="Q745" s="67">
        <f t="shared" si="94"/>
        <v>-1631</v>
      </c>
      <c r="R745" s="144">
        <f t="shared" si="95"/>
        <v>4</v>
      </c>
      <c r="S745" s="205"/>
    </row>
    <row r="746" spans="1:19" s="65" customFormat="1" ht="12">
      <c r="A746" s="64">
        <v>491</v>
      </c>
      <c r="B746" s="193">
        <v>491095665</v>
      </c>
      <c r="C746" s="194" t="s">
        <v>287</v>
      </c>
      <c r="D746" s="193">
        <v>95</v>
      </c>
      <c r="E746" s="194" t="s">
        <v>288</v>
      </c>
      <c r="F746" s="193">
        <v>665</v>
      </c>
      <c r="G746" s="194" t="s">
        <v>268</v>
      </c>
      <c r="I746" s="67">
        <f t="shared" si="88"/>
        <v>10525.424922197219</v>
      </c>
      <c r="J746" s="67">
        <f t="shared" si="89"/>
        <v>0</v>
      </c>
      <c r="K746" s="67">
        <f t="shared" si="90"/>
        <v>0</v>
      </c>
      <c r="M746" s="67">
        <f t="shared" si="91"/>
        <v>11283</v>
      </c>
      <c r="N746" s="67">
        <f t="shared" si="92"/>
        <v>0</v>
      </c>
      <c r="O746" s="67">
        <f t="shared" si="93"/>
        <v>1</v>
      </c>
      <c r="Q746" s="67">
        <f t="shared" si="94"/>
        <v>757.57507780278138</v>
      </c>
      <c r="R746" s="144">
        <f t="shared" si="95"/>
        <v>3</v>
      </c>
      <c r="S746" s="205"/>
    </row>
    <row r="747" spans="1:19" s="65" customFormat="1" ht="12">
      <c r="A747" s="64">
        <v>491</v>
      </c>
      <c r="B747" s="193">
        <v>491095763</v>
      </c>
      <c r="C747" s="194" t="s">
        <v>287</v>
      </c>
      <c r="D747" s="193">
        <v>95</v>
      </c>
      <c r="E747" s="194" t="s">
        <v>288</v>
      </c>
      <c r="F747" s="193">
        <v>763</v>
      </c>
      <c r="G747" s="194" t="s">
        <v>293</v>
      </c>
      <c r="I747" s="67">
        <f t="shared" si="88"/>
        <v>12850</v>
      </c>
      <c r="J747" s="67">
        <f t="shared" si="89"/>
        <v>0</v>
      </c>
      <c r="K747" s="67">
        <f t="shared" si="90"/>
        <v>1</v>
      </c>
      <c r="M747" s="67">
        <f t="shared" si="91"/>
        <v>10766</v>
      </c>
      <c r="N747" s="67">
        <f t="shared" si="92"/>
        <v>0</v>
      </c>
      <c r="O747" s="67">
        <f t="shared" si="93"/>
        <v>0</v>
      </c>
      <c r="Q747" s="67">
        <f t="shared" si="94"/>
        <v>-2084</v>
      </c>
      <c r="R747" s="144">
        <f t="shared" si="95"/>
        <v>5</v>
      </c>
      <c r="S747" s="205"/>
    </row>
    <row r="748" spans="1:19" s="65" customFormat="1" ht="12">
      <c r="A748" s="64">
        <v>492</v>
      </c>
      <c r="B748" s="193">
        <v>492281281</v>
      </c>
      <c r="C748" s="194" t="s">
        <v>294</v>
      </c>
      <c r="D748" s="193">
        <v>281</v>
      </c>
      <c r="E748" s="194" t="s">
        <v>152</v>
      </c>
      <c r="F748" s="193">
        <v>281</v>
      </c>
      <c r="G748" s="194" t="s">
        <v>152</v>
      </c>
      <c r="I748" s="67">
        <f t="shared" si="88"/>
        <v>13335</v>
      </c>
      <c r="J748" s="67">
        <f t="shared" si="89"/>
        <v>90</v>
      </c>
      <c r="K748" s="67">
        <f t="shared" si="90"/>
        <v>291</v>
      </c>
      <c r="M748" s="67">
        <f t="shared" si="91"/>
        <v>13631</v>
      </c>
      <c r="N748" s="67">
        <f t="shared" si="92"/>
        <v>92</v>
      </c>
      <c r="O748" s="67">
        <f t="shared" si="93"/>
        <v>285</v>
      </c>
      <c r="Q748" s="67">
        <f t="shared" si="94"/>
        <v>296</v>
      </c>
      <c r="R748" s="144">
        <f t="shared" si="95"/>
        <v>360</v>
      </c>
      <c r="S748" s="205"/>
    </row>
    <row r="749" spans="1:19" s="65" customFormat="1" ht="12">
      <c r="A749" s="64">
        <v>493</v>
      </c>
      <c r="B749" s="193">
        <v>493057035</v>
      </c>
      <c r="C749" s="194" t="s">
        <v>295</v>
      </c>
      <c r="D749" s="193">
        <v>57</v>
      </c>
      <c r="E749" s="194" t="s">
        <v>14</v>
      </c>
      <c r="F749" s="193">
        <v>35</v>
      </c>
      <c r="G749" s="194" t="s">
        <v>12</v>
      </c>
      <c r="I749" s="67">
        <f t="shared" si="88"/>
        <v>14110</v>
      </c>
      <c r="J749" s="67">
        <f t="shared" si="89"/>
        <v>16</v>
      </c>
      <c r="K749" s="67">
        <f t="shared" si="90"/>
        <v>15</v>
      </c>
      <c r="M749" s="67">
        <f t="shared" si="91"/>
        <v>15747</v>
      </c>
      <c r="N749" s="67">
        <f t="shared" si="92"/>
        <v>17</v>
      </c>
      <c r="O749" s="67">
        <f t="shared" si="93"/>
        <v>20</v>
      </c>
      <c r="Q749" s="67">
        <f t="shared" si="94"/>
        <v>1637</v>
      </c>
      <c r="R749" s="144">
        <f t="shared" si="95"/>
        <v>28</v>
      </c>
      <c r="S749" s="205"/>
    </row>
    <row r="750" spans="1:19" s="65" customFormat="1" ht="12">
      <c r="A750" s="64">
        <v>493</v>
      </c>
      <c r="B750" s="193">
        <v>493057057</v>
      </c>
      <c r="C750" s="194" t="s">
        <v>295</v>
      </c>
      <c r="D750" s="193">
        <v>57</v>
      </c>
      <c r="E750" s="194" t="s">
        <v>14</v>
      </c>
      <c r="F750" s="193">
        <v>57</v>
      </c>
      <c r="G750" s="194" t="s">
        <v>14</v>
      </c>
      <c r="I750" s="67">
        <f t="shared" si="88"/>
        <v>15228</v>
      </c>
      <c r="J750" s="67">
        <f t="shared" si="89"/>
        <v>59</v>
      </c>
      <c r="K750" s="67">
        <f t="shared" si="90"/>
        <v>67</v>
      </c>
      <c r="M750" s="67">
        <f t="shared" si="91"/>
        <v>15653</v>
      </c>
      <c r="N750" s="67">
        <f t="shared" si="92"/>
        <v>75</v>
      </c>
      <c r="O750" s="67">
        <f t="shared" si="93"/>
        <v>75</v>
      </c>
      <c r="Q750" s="67">
        <f t="shared" si="94"/>
        <v>425</v>
      </c>
      <c r="R750" s="144">
        <f t="shared" si="95"/>
        <v>120</v>
      </c>
      <c r="S750" s="205"/>
    </row>
    <row r="751" spans="1:19" s="65" customFormat="1" ht="12">
      <c r="A751" s="64">
        <v>493</v>
      </c>
      <c r="B751" s="193">
        <v>493057093</v>
      </c>
      <c r="C751" s="194" t="s">
        <v>295</v>
      </c>
      <c r="D751" s="193">
        <v>57</v>
      </c>
      <c r="E751" s="194" t="s">
        <v>14</v>
      </c>
      <c r="F751" s="193">
        <v>93</v>
      </c>
      <c r="G751" s="194" t="s">
        <v>15</v>
      </c>
      <c r="I751" s="67">
        <f t="shared" si="88"/>
        <v>14043</v>
      </c>
      <c r="J751" s="67">
        <f t="shared" si="89"/>
        <v>28</v>
      </c>
      <c r="K751" s="67">
        <f t="shared" si="90"/>
        <v>14</v>
      </c>
      <c r="M751" s="67">
        <f t="shared" si="91"/>
        <v>15658</v>
      </c>
      <c r="N751" s="67">
        <f t="shared" si="92"/>
        <v>23</v>
      </c>
      <c r="O751" s="67">
        <f t="shared" si="93"/>
        <v>18</v>
      </c>
      <c r="Q751" s="67">
        <f t="shared" si="94"/>
        <v>1615</v>
      </c>
      <c r="R751" s="144">
        <f t="shared" si="95"/>
        <v>26</v>
      </c>
      <c r="S751" s="205"/>
    </row>
    <row r="752" spans="1:19" s="65" customFormat="1" ht="12">
      <c r="A752" s="64">
        <v>493</v>
      </c>
      <c r="B752" s="193">
        <v>493057163</v>
      </c>
      <c r="C752" s="194" t="s">
        <v>295</v>
      </c>
      <c r="D752" s="193">
        <v>57</v>
      </c>
      <c r="E752" s="194" t="s">
        <v>14</v>
      </c>
      <c r="F752" s="193">
        <v>163</v>
      </c>
      <c r="G752" s="194" t="s">
        <v>17</v>
      </c>
      <c r="I752" s="67">
        <f t="shared" si="88"/>
        <v>15437</v>
      </c>
      <c r="J752" s="67">
        <f t="shared" si="89"/>
        <v>2</v>
      </c>
      <c r="K752" s="67">
        <f t="shared" si="90"/>
        <v>4</v>
      </c>
      <c r="M752" s="67">
        <f t="shared" si="91"/>
        <v>15859</v>
      </c>
      <c r="N752" s="67">
        <f t="shared" si="92"/>
        <v>7</v>
      </c>
      <c r="O752" s="67">
        <f t="shared" si="93"/>
        <v>7</v>
      </c>
      <c r="Q752" s="67">
        <f t="shared" si="94"/>
        <v>422</v>
      </c>
      <c r="R752" s="144">
        <f t="shared" si="95"/>
        <v>10</v>
      </c>
      <c r="S752" s="205"/>
    </row>
    <row r="753" spans="1:19" s="65" customFormat="1" ht="12">
      <c r="A753" s="64">
        <v>493</v>
      </c>
      <c r="B753" s="193">
        <v>493057165</v>
      </c>
      <c r="C753" s="194" t="s">
        <v>295</v>
      </c>
      <c r="D753" s="193">
        <v>57</v>
      </c>
      <c r="E753" s="194" t="s">
        <v>14</v>
      </c>
      <c r="F753" s="193">
        <v>165</v>
      </c>
      <c r="G753" s="194" t="s">
        <v>18</v>
      </c>
      <c r="I753" s="67">
        <f t="shared" si="88"/>
        <v>13248</v>
      </c>
      <c r="J753" s="67">
        <f t="shared" si="89"/>
        <v>0</v>
      </c>
      <c r="K753" s="67">
        <f t="shared" si="90"/>
        <v>3</v>
      </c>
      <c r="M753" s="67">
        <f t="shared" si="91"/>
        <v>14334</v>
      </c>
      <c r="N753" s="67">
        <f t="shared" si="92"/>
        <v>1</v>
      </c>
      <c r="O753" s="67">
        <f t="shared" si="93"/>
        <v>3</v>
      </c>
      <c r="Q753" s="67">
        <f t="shared" si="94"/>
        <v>1086</v>
      </c>
      <c r="R753" s="144">
        <f t="shared" si="95"/>
        <v>2</v>
      </c>
      <c r="S753" s="205"/>
    </row>
    <row r="754" spans="1:19" s="65" customFormat="1" ht="12">
      <c r="A754" s="64">
        <v>493</v>
      </c>
      <c r="B754" s="193">
        <v>493057176</v>
      </c>
      <c r="C754" s="194" t="s">
        <v>295</v>
      </c>
      <c r="D754" s="193">
        <v>57</v>
      </c>
      <c r="E754" s="194" t="s">
        <v>14</v>
      </c>
      <c r="F754" s="193">
        <v>176</v>
      </c>
      <c r="G754" s="194" t="s">
        <v>82</v>
      </c>
      <c r="I754" s="67">
        <f t="shared" si="88"/>
        <v>15618</v>
      </c>
      <c r="J754" s="67">
        <f t="shared" si="89"/>
        <v>0</v>
      </c>
      <c r="K754" s="67">
        <f t="shared" si="90"/>
        <v>1</v>
      </c>
      <c r="M754" s="67">
        <f t="shared" si="91"/>
        <v>16931</v>
      </c>
      <c r="N754" s="67">
        <f t="shared" si="92"/>
        <v>2</v>
      </c>
      <c r="O754" s="67">
        <f t="shared" si="93"/>
        <v>3</v>
      </c>
      <c r="Q754" s="67">
        <f t="shared" si="94"/>
        <v>1313</v>
      </c>
      <c r="R754" s="144">
        <f t="shared" si="95"/>
        <v>2</v>
      </c>
      <c r="S754" s="205"/>
    </row>
    <row r="755" spans="1:19" s="65" customFormat="1" ht="12">
      <c r="A755" s="64">
        <v>493</v>
      </c>
      <c r="B755" s="193">
        <v>493057248</v>
      </c>
      <c r="C755" s="194" t="s">
        <v>295</v>
      </c>
      <c r="D755" s="193">
        <v>57</v>
      </c>
      <c r="E755" s="194" t="s">
        <v>14</v>
      </c>
      <c r="F755" s="193">
        <v>248</v>
      </c>
      <c r="G755" s="194" t="s">
        <v>19</v>
      </c>
      <c r="I755" s="67">
        <f t="shared" si="88"/>
        <v>15052</v>
      </c>
      <c r="J755" s="67">
        <f t="shared" si="89"/>
        <v>12</v>
      </c>
      <c r="K755" s="67">
        <f t="shared" si="90"/>
        <v>11</v>
      </c>
      <c r="M755" s="67">
        <f t="shared" si="91"/>
        <v>16631</v>
      </c>
      <c r="N755" s="67">
        <f t="shared" si="92"/>
        <v>18</v>
      </c>
      <c r="O755" s="67">
        <f t="shared" si="93"/>
        <v>19</v>
      </c>
      <c r="Q755" s="67">
        <f t="shared" si="94"/>
        <v>1579</v>
      </c>
      <c r="R755" s="144">
        <f t="shared" si="95"/>
        <v>26</v>
      </c>
      <c r="S755" s="205"/>
    </row>
    <row r="756" spans="1:19" s="65" customFormat="1" ht="12">
      <c r="A756" s="64">
        <v>493</v>
      </c>
      <c r="B756" s="193">
        <v>493057274</v>
      </c>
      <c r="C756" s="194" t="s">
        <v>295</v>
      </c>
      <c r="D756" s="193">
        <v>57</v>
      </c>
      <c r="E756" s="194" t="s">
        <v>14</v>
      </c>
      <c r="F756" s="193">
        <v>274</v>
      </c>
      <c r="G756" s="194" t="s">
        <v>62</v>
      </c>
      <c r="I756" s="67">
        <f t="shared" si="88"/>
        <v>15618</v>
      </c>
      <c r="J756" s="67">
        <f t="shared" si="89"/>
        <v>0</v>
      </c>
      <c r="K756" s="67">
        <f t="shared" si="90"/>
        <v>2</v>
      </c>
      <c r="M756" s="67">
        <f t="shared" si="91"/>
        <v>14448</v>
      </c>
      <c r="N756" s="67">
        <f t="shared" si="92"/>
        <v>1</v>
      </c>
      <c r="O756" s="67">
        <f t="shared" si="93"/>
        <v>1</v>
      </c>
      <c r="Q756" s="67">
        <f t="shared" si="94"/>
        <v>-1170</v>
      </c>
      <c r="R756" s="144">
        <f t="shared" si="95"/>
        <v>1</v>
      </c>
      <c r="S756" s="205"/>
    </row>
    <row r="757" spans="1:19" s="65" customFormat="1" ht="12">
      <c r="A757" s="64">
        <v>494</v>
      </c>
      <c r="B757" s="193">
        <v>494093035</v>
      </c>
      <c r="C757" s="194" t="s">
        <v>296</v>
      </c>
      <c r="D757" s="193">
        <v>93</v>
      </c>
      <c r="E757" s="194" t="s">
        <v>15</v>
      </c>
      <c r="F757" s="193">
        <v>35</v>
      </c>
      <c r="G757" s="194" t="s">
        <v>12</v>
      </c>
      <c r="I757" s="67">
        <f t="shared" si="88"/>
        <v>12840</v>
      </c>
      <c r="J757" s="67">
        <f t="shared" si="89"/>
        <v>1</v>
      </c>
      <c r="K757" s="67">
        <f t="shared" si="90"/>
        <v>1</v>
      </c>
      <c r="M757" s="67">
        <f t="shared" si="91"/>
        <v>15016</v>
      </c>
      <c r="N757" s="67">
        <f t="shared" si="92"/>
        <v>1</v>
      </c>
      <c r="O757" s="67">
        <f t="shared" si="93"/>
        <v>4</v>
      </c>
      <c r="Q757" s="67">
        <f t="shared" si="94"/>
        <v>2176</v>
      </c>
      <c r="R757" s="144">
        <f t="shared" si="95"/>
        <v>3</v>
      </c>
      <c r="S757" s="205"/>
    </row>
    <row r="758" spans="1:19" s="65" customFormat="1" ht="12">
      <c r="A758" s="64">
        <v>494</v>
      </c>
      <c r="B758" s="193">
        <v>494093049</v>
      </c>
      <c r="C758" s="194" t="s">
        <v>296</v>
      </c>
      <c r="D758" s="193">
        <v>93</v>
      </c>
      <c r="E758" s="194" t="s">
        <v>15</v>
      </c>
      <c r="F758" s="193">
        <v>49</v>
      </c>
      <c r="G758" s="194" t="s">
        <v>76</v>
      </c>
      <c r="I758" s="67">
        <f t="shared" si="88"/>
        <v>12835.73758161946</v>
      </c>
      <c r="J758" s="67">
        <f t="shared" si="89"/>
        <v>0</v>
      </c>
      <c r="K758" s="67">
        <f t="shared" si="90"/>
        <v>0</v>
      </c>
      <c r="M758" s="67">
        <f t="shared" si="91"/>
        <v>13838</v>
      </c>
      <c r="N758" s="67">
        <f t="shared" si="92"/>
        <v>0</v>
      </c>
      <c r="O758" s="67">
        <f t="shared" si="93"/>
        <v>1</v>
      </c>
      <c r="Q758" s="67">
        <f t="shared" si="94"/>
        <v>1002.2624183805401</v>
      </c>
      <c r="R758" s="144">
        <f t="shared" si="95"/>
        <v>2</v>
      </c>
      <c r="S758" s="205"/>
    </row>
    <row r="759" spans="1:19" s="65" customFormat="1" ht="12">
      <c r="A759" s="64">
        <v>494</v>
      </c>
      <c r="B759" s="193">
        <v>494093056</v>
      </c>
      <c r="C759" s="194" t="s">
        <v>296</v>
      </c>
      <c r="D759" s="193">
        <v>93</v>
      </c>
      <c r="E759" s="194" t="s">
        <v>15</v>
      </c>
      <c r="F759" s="193">
        <v>56</v>
      </c>
      <c r="G759" s="194" t="s">
        <v>139</v>
      </c>
      <c r="I759" s="67">
        <f t="shared" si="88"/>
        <v>11375</v>
      </c>
      <c r="J759" s="67">
        <f t="shared" si="89"/>
        <v>1</v>
      </c>
      <c r="K759" s="67">
        <f t="shared" si="90"/>
        <v>0</v>
      </c>
      <c r="M759" s="67">
        <f t="shared" si="91"/>
        <v>10406</v>
      </c>
      <c r="N759" s="67">
        <f t="shared" si="92"/>
        <v>0</v>
      </c>
      <c r="O759" s="67">
        <f t="shared" si="93"/>
        <v>0</v>
      </c>
      <c r="Q759" s="67">
        <f t="shared" si="94"/>
        <v>-969</v>
      </c>
      <c r="R759" s="144">
        <f t="shared" si="95"/>
        <v>1</v>
      </c>
      <c r="S759" s="205"/>
    </row>
    <row r="760" spans="1:19" s="65" customFormat="1" ht="12">
      <c r="A760" s="64">
        <v>494</v>
      </c>
      <c r="B760" s="193">
        <v>494093057</v>
      </c>
      <c r="C760" s="194" t="s">
        <v>296</v>
      </c>
      <c r="D760" s="193">
        <v>93</v>
      </c>
      <c r="E760" s="194" t="s">
        <v>15</v>
      </c>
      <c r="F760" s="193">
        <v>57</v>
      </c>
      <c r="G760" s="194" t="s">
        <v>14</v>
      </c>
      <c r="I760" s="67">
        <f t="shared" si="88"/>
        <v>13009</v>
      </c>
      <c r="J760" s="67">
        <f t="shared" si="89"/>
        <v>26</v>
      </c>
      <c r="K760" s="67">
        <f t="shared" si="90"/>
        <v>45</v>
      </c>
      <c r="M760" s="67">
        <f t="shared" si="91"/>
        <v>13084</v>
      </c>
      <c r="N760" s="67">
        <f t="shared" si="92"/>
        <v>21</v>
      </c>
      <c r="O760" s="67">
        <f t="shared" si="93"/>
        <v>44</v>
      </c>
      <c r="Q760" s="67">
        <f t="shared" si="94"/>
        <v>75</v>
      </c>
      <c r="R760" s="144">
        <f t="shared" si="95"/>
        <v>79</v>
      </c>
      <c r="S760" s="205"/>
    </row>
    <row r="761" spans="1:19" s="65" customFormat="1" ht="12">
      <c r="A761" s="64">
        <v>494</v>
      </c>
      <c r="B761" s="193">
        <v>494093071</v>
      </c>
      <c r="C761" s="194" t="s">
        <v>296</v>
      </c>
      <c r="D761" s="193">
        <v>93</v>
      </c>
      <c r="E761" s="194" t="s">
        <v>15</v>
      </c>
      <c r="F761" s="193">
        <v>71</v>
      </c>
      <c r="G761" s="194" t="s">
        <v>225</v>
      </c>
      <c r="I761" s="67">
        <f t="shared" si="88"/>
        <v>10467.592438273588</v>
      </c>
      <c r="J761" s="67">
        <f t="shared" si="89"/>
        <v>0</v>
      </c>
      <c r="K761" s="67">
        <f t="shared" si="90"/>
        <v>0</v>
      </c>
      <c r="M761" s="67">
        <f t="shared" si="91"/>
        <v>12057</v>
      </c>
      <c r="N761" s="67">
        <f t="shared" si="92"/>
        <v>2</v>
      </c>
      <c r="O761" s="67">
        <f t="shared" si="93"/>
        <v>0</v>
      </c>
      <c r="Q761" s="67">
        <f t="shared" si="94"/>
        <v>1589.4075617264116</v>
      </c>
      <c r="R761" s="144">
        <f t="shared" si="95"/>
        <v>1</v>
      </c>
      <c r="S761" s="205"/>
    </row>
    <row r="762" spans="1:19" s="65" customFormat="1" ht="12">
      <c r="A762" s="64">
        <v>494</v>
      </c>
      <c r="B762" s="193">
        <v>494093093</v>
      </c>
      <c r="C762" s="194" t="s">
        <v>296</v>
      </c>
      <c r="D762" s="193">
        <v>93</v>
      </c>
      <c r="E762" s="194" t="s">
        <v>15</v>
      </c>
      <c r="F762" s="193">
        <v>93</v>
      </c>
      <c r="G762" s="194" t="s">
        <v>15</v>
      </c>
      <c r="I762" s="67">
        <f t="shared" si="88"/>
        <v>12513</v>
      </c>
      <c r="J762" s="67">
        <f t="shared" si="89"/>
        <v>100</v>
      </c>
      <c r="K762" s="67">
        <f t="shared" si="90"/>
        <v>158</v>
      </c>
      <c r="M762" s="67">
        <f t="shared" si="91"/>
        <v>12607</v>
      </c>
      <c r="N762" s="67">
        <f t="shared" si="92"/>
        <v>73</v>
      </c>
      <c r="O762" s="67">
        <f t="shared" si="93"/>
        <v>134</v>
      </c>
      <c r="Q762" s="67">
        <f t="shared" si="94"/>
        <v>94</v>
      </c>
      <c r="R762" s="144">
        <f t="shared" si="95"/>
        <v>317</v>
      </c>
      <c r="S762" s="205"/>
    </row>
    <row r="763" spans="1:19" s="65" customFormat="1" ht="12">
      <c r="A763" s="64">
        <v>494</v>
      </c>
      <c r="B763" s="193">
        <v>494093128</v>
      </c>
      <c r="C763" s="194" t="s">
        <v>296</v>
      </c>
      <c r="D763" s="193">
        <v>93</v>
      </c>
      <c r="E763" s="194" t="s">
        <v>15</v>
      </c>
      <c r="F763" s="193">
        <v>128</v>
      </c>
      <c r="G763" s="194" t="s">
        <v>128</v>
      </c>
      <c r="I763" s="67">
        <f t="shared" si="88"/>
        <v>9452</v>
      </c>
      <c r="J763" s="67">
        <f t="shared" si="89"/>
        <v>0</v>
      </c>
      <c r="K763" s="67">
        <f t="shared" si="90"/>
        <v>0</v>
      </c>
      <c r="M763" s="67">
        <f t="shared" si="91"/>
        <v>9648</v>
      </c>
      <c r="N763" s="67">
        <f t="shared" si="92"/>
        <v>0</v>
      </c>
      <c r="O763" s="67">
        <f t="shared" si="93"/>
        <v>0</v>
      </c>
      <c r="Q763" s="67">
        <f t="shared" si="94"/>
        <v>196</v>
      </c>
      <c r="R763" s="144">
        <f t="shared" si="95"/>
        <v>1</v>
      </c>
      <c r="S763" s="205"/>
    </row>
    <row r="764" spans="1:19" s="65" customFormat="1" ht="12">
      <c r="A764" s="64">
        <v>494</v>
      </c>
      <c r="B764" s="193">
        <v>494093149</v>
      </c>
      <c r="C764" s="194" t="s">
        <v>296</v>
      </c>
      <c r="D764" s="193">
        <v>93</v>
      </c>
      <c r="E764" s="194" t="s">
        <v>15</v>
      </c>
      <c r="F764" s="193">
        <v>149</v>
      </c>
      <c r="G764" s="194" t="s">
        <v>81</v>
      </c>
      <c r="I764" s="67">
        <f t="shared" si="88"/>
        <v>9452</v>
      </c>
      <c r="J764" s="67">
        <f t="shared" si="89"/>
        <v>0</v>
      </c>
      <c r="K764" s="67">
        <f t="shared" si="90"/>
        <v>0</v>
      </c>
      <c r="M764" s="67">
        <f t="shared" si="91"/>
        <v>9648</v>
      </c>
      <c r="N764" s="67">
        <f t="shared" si="92"/>
        <v>0</v>
      </c>
      <c r="O764" s="67">
        <f t="shared" si="93"/>
        <v>0</v>
      </c>
      <c r="Q764" s="67">
        <f t="shared" si="94"/>
        <v>196</v>
      </c>
      <c r="R764" s="144">
        <f t="shared" si="95"/>
        <v>1</v>
      </c>
      <c r="S764" s="205"/>
    </row>
    <row r="765" spans="1:19" s="65" customFormat="1" ht="12">
      <c r="A765" s="64">
        <v>494</v>
      </c>
      <c r="B765" s="193">
        <v>494093163</v>
      </c>
      <c r="C765" s="194" t="s">
        <v>296</v>
      </c>
      <c r="D765" s="193">
        <v>93</v>
      </c>
      <c r="E765" s="194" t="s">
        <v>15</v>
      </c>
      <c r="F765" s="193">
        <v>163</v>
      </c>
      <c r="G765" s="194" t="s">
        <v>17</v>
      </c>
      <c r="I765" s="67">
        <f t="shared" si="88"/>
        <v>11837</v>
      </c>
      <c r="J765" s="67">
        <f t="shared" si="89"/>
        <v>0</v>
      </c>
      <c r="K765" s="67">
        <f t="shared" si="90"/>
        <v>1</v>
      </c>
      <c r="M765" s="67">
        <f t="shared" si="91"/>
        <v>12162</v>
      </c>
      <c r="N765" s="67">
        <f t="shared" si="92"/>
        <v>0</v>
      </c>
      <c r="O765" s="67">
        <f t="shared" si="93"/>
        <v>5</v>
      </c>
      <c r="Q765" s="67">
        <f t="shared" si="94"/>
        <v>325</v>
      </c>
      <c r="R765" s="144">
        <f t="shared" si="95"/>
        <v>7</v>
      </c>
      <c r="S765" s="205"/>
    </row>
    <row r="766" spans="1:19" s="65" customFormat="1" ht="12">
      <c r="A766" s="64">
        <v>494</v>
      </c>
      <c r="B766" s="193">
        <v>494093165</v>
      </c>
      <c r="C766" s="194" t="s">
        <v>296</v>
      </c>
      <c r="D766" s="193">
        <v>93</v>
      </c>
      <c r="E766" s="194" t="s">
        <v>15</v>
      </c>
      <c r="F766" s="193">
        <v>165</v>
      </c>
      <c r="G766" s="194" t="s">
        <v>18</v>
      </c>
      <c r="I766" s="67">
        <f t="shared" si="88"/>
        <v>13612</v>
      </c>
      <c r="J766" s="67">
        <f t="shared" si="89"/>
        <v>22</v>
      </c>
      <c r="K766" s="67">
        <f t="shared" si="90"/>
        <v>41</v>
      </c>
      <c r="M766" s="67">
        <f t="shared" si="91"/>
        <v>13209</v>
      </c>
      <c r="N766" s="67">
        <f t="shared" si="92"/>
        <v>15</v>
      </c>
      <c r="O766" s="67">
        <f t="shared" si="93"/>
        <v>32</v>
      </c>
      <c r="Q766" s="67">
        <f t="shared" si="94"/>
        <v>-403</v>
      </c>
      <c r="R766" s="144">
        <f t="shared" si="95"/>
        <v>52</v>
      </c>
      <c r="S766" s="205"/>
    </row>
    <row r="767" spans="1:19" s="65" customFormat="1" ht="12">
      <c r="A767" s="64">
        <v>494</v>
      </c>
      <c r="B767" s="193">
        <v>494093176</v>
      </c>
      <c r="C767" s="194" t="s">
        <v>296</v>
      </c>
      <c r="D767" s="193">
        <v>93</v>
      </c>
      <c r="E767" s="194" t="s">
        <v>15</v>
      </c>
      <c r="F767" s="193">
        <v>176</v>
      </c>
      <c r="G767" s="194" t="s">
        <v>82</v>
      </c>
      <c r="I767" s="67">
        <f t="shared" si="88"/>
        <v>14041</v>
      </c>
      <c r="J767" s="67">
        <f t="shared" si="89"/>
        <v>1</v>
      </c>
      <c r="K767" s="67">
        <f t="shared" si="90"/>
        <v>9</v>
      </c>
      <c r="M767" s="67">
        <f t="shared" si="91"/>
        <v>14189</v>
      </c>
      <c r="N767" s="67">
        <f t="shared" si="92"/>
        <v>0</v>
      </c>
      <c r="O767" s="67">
        <f t="shared" si="93"/>
        <v>5</v>
      </c>
      <c r="Q767" s="67">
        <f t="shared" si="94"/>
        <v>148</v>
      </c>
      <c r="R767" s="144">
        <f t="shared" si="95"/>
        <v>4</v>
      </c>
      <c r="S767" s="205"/>
    </row>
    <row r="768" spans="1:19" s="65" customFormat="1" ht="12">
      <c r="A768" s="64">
        <v>494</v>
      </c>
      <c r="B768" s="193">
        <v>494093178</v>
      </c>
      <c r="C768" s="194" t="s">
        <v>296</v>
      </c>
      <c r="D768" s="193">
        <v>93</v>
      </c>
      <c r="E768" s="194" t="s">
        <v>15</v>
      </c>
      <c r="F768" s="193">
        <v>178</v>
      </c>
      <c r="G768" s="194" t="s">
        <v>226</v>
      </c>
      <c r="I768" s="67">
        <f t="shared" si="88"/>
        <v>10938</v>
      </c>
      <c r="J768" s="67">
        <f t="shared" si="89"/>
        <v>0</v>
      </c>
      <c r="K768" s="67">
        <f t="shared" si="90"/>
        <v>0</v>
      </c>
      <c r="M768" s="67">
        <f t="shared" si="91"/>
        <v>9648</v>
      </c>
      <c r="N768" s="67">
        <f t="shared" si="92"/>
        <v>0</v>
      </c>
      <c r="O768" s="67">
        <f t="shared" si="93"/>
        <v>0</v>
      </c>
      <c r="Q768" s="67">
        <f t="shared" si="94"/>
        <v>-1290</v>
      </c>
      <c r="R768" s="144">
        <f t="shared" si="95"/>
        <v>2</v>
      </c>
      <c r="S768" s="205"/>
    </row>
    <row r="769" spans="1:19" s="65" customFormat="1" ht="12">
      <c r="A769" s="64">
        <v>494</v>
      </c>
      <c r="B769" s="193">
        <v>494093181</v>
      </c>
      <c r="C769" s="194" t="s">
        <v>296</v>
      </c>
      <c r="D769" s="193">
        <v>93</v>
      </c>
      <c r="E769" s="194" t="s">
        <v>15</v>
      </c>
      <c r="F769" s="193">
        <v>181</v>
      </c>
      <c r="G769" s="194" t="s">
        <v>83</v>
      </c>
      <c r="I769" s="67">
        <f t="shared" si="88"/>
        <v>12072.515470674136</v>
      </c>
      <c r="J769" s="67">
        <f t="shared" si="89"/>
        <v>0</v>
      </c>
      <c r="K769" s="67">
        <f t="shared" si="90"/>
        <v>0</v>
      </c>
      <c r="M769" s="67">
        <f t="shared" si="91"/>
        <v>14642</v>
      </c>
      <c r="N769" s="67">
        <f t="shared" si="92"/>
        <v>0</v>
      </c>
      <c r="O769" s="67">
        <f t="shared" si="93"/>
        <v>5</v>
      </c>
      <c r="Q769" s="67">
        <f t="shared" si="94"/>
        <v>2569.4845293258641</v>
      </c>
      <c r="R769" s="144">
        <f t="shared" si="95"/>
        <v>5</v>
      </c>
      <c r="S769" s="205"/>
    </row>
    <row r="770" spans="1:19" s="65" customFormat="1" ht="12">
      <c r="A770" s="64">
        <v>494</v>
      </c>
      <c r="B770" s="193">
        <v>494093229</v>
      </c>
      <c r="C770" s="194" t="s">
        <v>296</v>
      </c>
      <c r="D770" s="193">
        <v>93</v>
      </c>
      <c r="E770" s="194" t="s">
        <v>15</v>
      </c>
      <c r="F770" s="193">
        <v>229</v>
      </c>
      <c r="G770" s="194" t="s">
        <v>101</v>
      </c>
      <c r="I770" s="67">
        <f t="shared" si="88"/>
        <v>11726.721266519022</v>
      </c>
      <c r="J770" s="67">
        <f t="shared" si="89"/>
        <v>0</v>
      </c>
      <c r="K770" s="67">
        <f t="shared" si="90"/>
        <v>0</v>
      </c>
      <c r="M770" s="67">
        <f t="shared" si="91"/>
        <v>16336</v>
      </c>
      <c r="N770" s="67">
        <f t="shared" si="92"/>
        <v>2</v>
      </c>
      <c r="O770" s="67">
        <f t="shared" si="93"/>
        <v>4</v>
      </c>
      <c r="Q770" s="67">
        <f t="shared" si="94"/>
        <v>4609.2787334809782</v>
      </c>
      <c r="R770" s="144">
        <f t="shared" si="95"/>
        <v>4</v>
      </c>
      <c r="S770" s="205"/>
    </row>
    <row r="771" spans="1:19" s="65" customFormat="1" ht="12">
      <c r="A771" s="64">
        <v>494</v>
      </c>
      <c r="B771" s="193">
        <v>494093244</v>
      </c>
      <c r="C771" s="194" t="s">
        <v>296</v>
      </c>
      <c r="D771" s="193">
        <v>93</v>
      </c>
      <c r="E771" s="194" t="s">
        <v>15</v>
      </c>
      <c r="F771" s="193">
        <v>244</v>
      </c>
      <c r="G771" s="194" t="s">
        <v>28</v>
      </c>
      <c r="I771" s="67">
        <f t="shared" si="88"/>
        <v>12517.586445965193</v>
      </c>
      <c r="J771" s="67">
        <f t="shared" si="89"/>
        <v>0</v>
      </c>
      <c r="K771" s="67">
        <f t="shared" si="90"/>
        <v>0</v>
      </c>
      <c r="M771" s="67">
        <f t="shared" si="91"/>
        <v>14861</v>
      </c>
      <c r="N771" s="67">
        <f t="shared" si="92"/>
        <v>3</v>
      </c>
      <c r="O771" s="67">
        <f t="shared" si="93"/>
        <v>3</v>
      </c>
      <c r="Q771" s="67">
        <f t="shared" si="94"/>
        <v>2343.413554034807</v>
      </c>
      <c r="R771" s="144">
        <f t="shared" si="95"/>
        <v>3</v>
      </c>
      <c r="S771" s="205"/>
    </row>
    <row r="772" spans="1:19" s="65" customFormat="1" ht="12">
      <c r="A772" s="64">
        <v>494</v>
      </c>
      <c r="B772" s="193">
        <v>494093248</v>
      </c>
      <c r="C772" s="194" t="s">
        <v>296</v>
      </c>
      <c r="D772" s="193">
        <v>93</v>
      </c>
      <c r="E772" s="194" t="s">
        <v>15</v>
      </c>
      <c r="F772" s="193">
        <v>248</v>
      </c>
      <c r="G772" s="194" t="s">
        <v>19</v>
      </c>
      <c r="I772" s="67">
        <f t="shared" si="88"/>
        <v>12622</v>
      </c>
      <c r="J772" s="67">
        <f t="shared" si="89"/>
        <v>62</v>
      </c>
      <c r="K772" s="67">
        <f t="shared" si="90"/>
        <v>123</v>
      </c>
      <c r="M772" s="67">
        <f t="shared" si="91"/>
        <v>12585</v>
      </c>
      <c r="N772" s="67">
        <f t="shared" si="92"/>
        <v>54</v>
      </c>
      <c r="O772" s="67">
        <f t="shared" si="93"/>
        <v>113</v>
      </c>
      <c r="Q772" s="67">
        <f t="shared" si="94"/>
        <v>-37</v>
      </c>
      <c r="R772" s="144">
        <f t="shared" si="95"/>
        <v>276</v>
      </c>
      <c r="S772" s="205"/>
    </row>
    <row r="773" spans="1:19" s="65" customFormat="1" ht="12">
      <c r="A773" s="64">
        <v>494</v>
      </c>
      <c r="B773" s="193">
        <v>494093262</v>
      </c>
      <c r="C773" s="194" t="s">
        <v>296</v>
      </c>
      <c r="D773" s="193">
        <v>93</v>
      </c>
      <c r="E773" s="194" t="s">
        <v>15</v>
      </c>
      <c r="F773" s="193">
        <v>262</v>
      </c>
      <c r="G773" s="194" t="s">
        <v>20</v>
      </c>
      <c r="I773" s="67">
        <f t="shared" si="88"/>
        <v>14717</v>
      </c>
      <c r="J773" s="67">
        <f t="shared" si="89"/>
        <v>0</v>
      </c>
      <c r="K773" s="67">
        <f t="shared" si="90"/>
        <v>3</v>
      </c>
      <c r="M773" s="67">
        <f t="shared" si="91"/>
        <v>13268</v>
      </c>
      <c r="N773" s="67">
        <f t="shared" si="92"/>
        <v>2</v>
      </c>
      <c r="O773" s="67">
        <f t="shared" si="93"/>
        <v>8</v>
      </c>
      <c r="Q773" s="67">
        <f t="shared" si="94"/>
        <v>-1449</v>
      </c>
      <c r="R773" s="144">
        <f t="shared" si="95"/>
        <v>12</v>
      </c>
      <c r="S773" s="205"/>
    </row>
    <row r="774" spans="1:19" s="65" customFormat="1" ht="12">
      <c r="A774" s="64">
        <v>494</v>
      </c>
      <c r="B774" s="193">
        <v>494093291</v>
      </c>
      <c r="C774" s="194" t="s">
        <v>296</v>
      </c>
      <c r="D774" s="193">
        <v>93</v>
      </c>
      <c r="E774" s="194" t="s">
        <v>15</v>
      </c>
      <c r="F774" s="193">
        <v>291</v>
      </c>
      <c r="G774" s="194" t="s">
        <v>103</v>
      </c>
      <c r="I774" s="67">
        <f t="shared" si="88"/>
        <v>13868</v>
      </c>
      <c r="J774" s="67">
        <f t="shared" si="89"/>
        <v>0</v>
      </c>
      <c r="K774" s="67">
        <f t="shared" si="90"/>
        <v>1</v>
      </c>
      <c r="M774" s="67">
        <f t="shared" si="91"/>
        <v>13583</v>
      </c>
      <c r="N774" s="67">
        <f t="shared" si="92"/>
        <v>0</v>
      </c>
      <c r="O774" s="67">
        <f t="shared" si="93"/>
        <v>2</v>
      </c>
      <c r="Q774" s="67">
        <f t="shared" si="94"/>
        <v>-285</v>
      </c>
      <c r="R774" s="144">
        <f t="shared" si="95"/>
        <v>1</v>
      </c>
      <c r="S774" s="205"/>
    </row>
    <row r="775" spans="1:19" s="65" customFormat="1" ht="12">
      <c r="A775" s="64">
        <v>494</v>
      </c>
      <c r="B775" s="193">
        <v>494093293</v>
      </c>
      <c r="C775" s="194" t="s">
        <v>296</v>
      </c>
      <c r="D775" s="193">
        <v>93</v>
      </c>
      <c r="E775" s="194" t="s">
        <v>15</v>
      </c>
      <c r="F775" s="193">
        <v>293</v>
      </c>
      <c r="G775" s="194" t="s">
        <v>177</v>
      </c>
      <c r="I775" s="67">
        <f t="shared" si="88"/>
        <v>15213</v>
      </c>
      <c r="J775" s="67">
        <f t="shared" si="89"/>
        <v>0</v>
      </c>
      <c r="K775" s="67">
        <f t="shared" si="90"/>
        <v>3</v>
      </c>
      <c r="M775" s="67">
        <f t="shared" si="91"/>
        <v>15422</v>
      </c>
      <c r="N775" s="67">
        <f t="shared" si="92"/>
        <v>0</v>
      </c>
      <c r="O775" s="67">
        <f t="shared" si="93"/>
        <v>3</v>
      </c>
      <c r="Q775" s="67">
        <f t="shared" si="94"/>
        <v>209</v>
      </c>
      <c r="R775" s="144">
        <f t="shared" si="95"/>
        <v>2</v>
      </c>
      <c r="S775" s="205"/>
    </row>
    <row r="776" spans="1:19" s="65" customFormat="1" ht="12">
      <c r="A776" s="64">
        <v>494</v>
      </c>
      <c r="B776" s="193">
        <v>494093295</v>
      </c>
      <c r="C776" s="194" t="s">
        <v>296</v>
      </c>
      <c r="D776" s="193">
        <v>93</v>
      </c>
      <c r="E776" s="194" t="s">
        <v>15</v>
      </c>
      <c r="F776" s="193">
        <v>295</v>
      </c>
      <c r="G776" s="194" t="s">
        <v>141</v>
      </c>
      <c r="I776" s="67">
        <f t="shared" si="88"/>
        <v>10515.244450766257</v>
      </c>
      <c r="J776" s="67">
        <f t="shared" si="89"/>
        <v>0</v>
      </c>
      <c r="K776" s="67">
        <f t="shared" si="90"/>
        <v>0</v>
      </c>
      <c r="M776" s="67">
        <f t="shared" si="91"/>
        <v>12442</v>
      </c>
      <c r="N776" s="67">
        <f t="shared" si="92"/>
        <v>0</v>
      </c>
      <c r="O776" s="67">
        <f t="shared" si="93"/>
        <v>1</v>
      </c>
      <c r="Q776" s="67">
        <f t="shared" si="94"/>
        <v>1926.7555492337433</v>
      </c>
      <c r="R776" s="144">
        <f t="shared" si="95"/>
        <v>1</v>
      </c>
      <c r="S776" s="205"/>
    </row>
    <row r="777" spans="1:19" s="65" customFormat="1" ht="12">
      <c r="A777" s="64">
        <v>494</v>
      </c>
      <c r="B777" s="193">
        <v>494093346</v>
      </c>
      <c r="C777" s="194" t="s">
        <v>296</v>
      </c>
      <c r="D777" s="193">
        <v>93</v>
      </c>
      <c r="E777" s="194" t="s">
        <v>15</v>
      </c>
      <c r="F777" s="193">
        <v>346</v>
      </c>
      <c r="G777" s="194" t="s">
        <v>22</v>
      </c>
      <c r="I777" s="67">
        <f t="shared" si="88"/>
        <v>12278</v>
      </c>
      <c r="J777" s="67">
        <f t="shared" si="89"/>
        <v>0</v>
      </c>
      <c r="K777" s="67">
        <f t="shared" si="90"/>
        <v>2</v>
      </c>
      <c r="M777" s="67">
        <f t="shared" si="91"/>
        <v>12790</v>
      </c>
      <c r="N777" s="67">
        <f t="shared" si="92"/>
        <v>0</v>
      </c>
      <c r="O777" s="67">
        <f t="shared" si="93"/>
        <v>3</v>
      </c>
      <c r="Q777" s="67">
        <f t="shared" si="94"/>
        <v>512</v>
      </c>
      <c r="R777" s="144">
        <f t="shared" si="95"/>
        <v>4</v>
      </c>
      <c r="S777" s="205"/>
    </row>
    <row r="778" spans="1:19" s="65" customFormat="1" ht="12">
      <c r="A778" s="64">
        <v>494</v>
      </c>
      <c r="B778" s="193">
        <v>494093347</v>
      </c>
      <c r="C778" s="194" t="s">
        <v>296</v>
      </c>
      <c r="D778" s="193">
        <v>93</v>
      </c>
      <c r="E778" s="194" t="s">
        <v>15</v>
      </c>
      <c r="F778" s="193">
        <v>347</v>
      </c>
      <c r="G778" s="194" t="s">
        <v>86</v>
      </c>
      <c r="I778" s="67">
        <f t="shared" ref="I778:I841" si="96">IFERROR(VLOOKUP($B778,rates20Q4,9,FALSE),"--")</f>
        <v>11714.818489909112</v>
      </c>
      <c r="J778" s="67">
        <f t="shared" ref="J778:J841" si="97">(IFERROR(VLOOKUP($B778,found20,15,FALSE),0)+
(IFERROR(VLOOKUP($B778,found20,16,FALSE),0)+
+(IFERROR(VLOOKUP($B778,found20,17,FALSE),0))))</f>
        <v>0</v>
      </c>
      <c r="K778" s="67">
        <f t="shared" ref="K778:K841" si="98">(IFERROR(VLOOKUP($B778,found20,18,FALSE),0))</f>
        <v>0</v>
      </c>
      <c r="M778" s="67">
        <f t="shared" ref="M778:M841" si="99">IFERROR(VLOOKUP($B778,rates21,8,FALSE),"--")</f>
        <v>9286</v>
      </c>
      <c r="N778" s="67">
        <f t="shared" ref="N778:N841" si="100">(IFERROR(VLOOKUP($B778,found21,12,FALSE),0)+
+(IFERROR(VLOOKUP($B778,found21,13,FALSE),0)
+(IFERROR(VLOOKUP($B778,found21,14,FALSE),0))))</f>
        <v>0</v>
      </c>
      <c r="O778" s="67">
        <f t="shared" ref="O778:O841" si="101">(IFERROR(VLOOKUP($B778,found21,15,FALSE),0))</f>
        <v>0</v>
      </c>
      <c r="Q778" s="67">
        <f t="shared" ref="Q778:Q841" si="102">IFERROR(M778-I778,"--")</f>
        <v>-2428.818489909112</v>
      </c>
      <c r="R778" s="144">
        <f t="shared" ref="R778:R841" si="103">IFERROR(VLOOKUP(B778,rates21,7,FALSE),"--")</f>
        <v>2</v>
      </c>
      <c r="S778" s="205"/>
    </row>
    <row r="779" spans="1:19" s="65" customFormat="1" ht="12">
      <c r="A779" s="64">
        <v>496</v>
      </c>
      <c r="B779" s="193">
        <v>496201003</v>
      </c>
      <c r="C779" s="194" t="s">
        <v>297</v>
      </c>
      <c r="D779" s="193">
        <v>201</v>
      </c>
      <c r="E779" s="194" t="s">
        <v>10</v>
      </c>
      <c r="F779" s="193">
        <v>3</v>
      </c>
      <c r="G779" s="194" t="s">
        <v>514</v>
      </c>
      <c r="I779" s="67">
        <f t="shared" si="96"/>
        <v>10556</v>
      </c>
      <c r="J779" s="67">
        <f t="shared" si="97"/>
        <v>0</v>
      </c>
      <c r="K779" s="67">
        <f t="shared" si="98"/>
        <v>0</v>
      </c>
      <c r="M779" s="67">
        <f t="shared" si="99"/>
        <v>10766</v>
      </c>
      <c r="N779" s="67">
        <f t="shared" si="100"/>
        <v>0</v>
      </c>
      <c r="O779" s="67">
        <f t="shared" si="101"/>
        <v>0</v>
      </c>
      <c r="Q779" s="67">
        <f t="shared" si="102"/>
        <v>210</v>
      </c>
      <c r="R779" s="144">
        <f t="shared" si="103"/>
        <v>1</v>
      </c>
      <c r="S779" s="205"/>
    </row>
    <row r="780" spans="1:19" s="65" customFormat="1" ht="12">
      <c r="A780" s="64">
        <v>496</v>
      </c>
      <c r="B780" s="193">
        <v>496201072</v>
      </c>
      <c r="C780" s="194" t="s">
        <v>297</v>
      </c>
      <c r="D780" s="193">
        <v>201</v>
      </c>
      <c r="E780" s="194" t="s">
        <v>10</v>
      </c>
      <c r="F780" s="193">
        <v>72</v>
      </c>
      <c r="G780" s="194" t="s">
        <v>289</v>
      </c>
      <c r="I780" s="67">
        <f t="shared" si="96"/>
        <v>13998</v>
      </c>
      <c r="J780" s="67">
        <f t="shared" si="97"/>
        <v>0</v>
      </c>
      <c r="K780" s="67">
        <f t="shared" si="98"/>
        <v>3</v>
      </c>
      <c r="M780" s="67">
        <f t="shared" si="99"/>
        <v>11314</v>
      </c>
      <c r="N780" s="67">
        <f t="shared" si="100"/>
        <v>0</v>
      </c>
      <c r="O780" s="67">
        <f t="shared" si="101"/>
        <v>1</v>
      </c>
      <c r="Q780" s="67">
        <f t="shared" si="102"/>
        <v>-2684</v>
      </c>
      <c r="R780" s="144">
        <f t="shared" si="103"/>
        <v>3</v>
      </c>
      <c r="S780" s="205"/>
    </row>
    <row r="781" spans="1:19" s="65" customFormat="1" ht="12">
      <c r="A781" s="64">
        <v>496</v>
      </c>
      <c r="B781" s="193">
        <v>496201095</v>
      </c>
      <c r="C781" s="194" t="s">
        <v>297</v>
      </c>
      <c r="D781" s="193">
        <v>201</v>
      </c>
      <c r="E781" s="194" t="s">
        <v>10</v>
      </c>
      <c r="F781" s="193">
        <v>95</v>
      </c>
      <c r="G781" s="194" t="s">
        <v>288</v>
      </c>
      <c r="I781" s="67">
        <f t="shared" si="96"/>
        <v>13375</v>
      </c>
      <c r="J781" s="67">
        <f t="shared" si="97"/>
        <v>0</v>
      </c>
      <c r="K781" s="67">
        <f t="shared" si="98"/>
        <v>1</v>
      </c>
      <c r="M781" s="67">
        <f t="shared" si="99"/>
        <v>12683</v>
      </c>
      <c r="N781" s="67">
        <f t="shared" si="100"/>
        <v>0</v>
      </c>
      <c r="O781" s="67">
        <f t="shared" si="101"/>
        <v>2</v>
      </c>
      <c r="Q781" s="67">
        <f t="shared" si="102"/>
        <v>-692</v>
      </c>
      <c r="R781" s="144">
        <f t="shared" si="103"/>
        <v>3</v>
      </c>
      <c r="S781" s="205"/>
    </row>
    <row r="782" spans="1:19" s="65" customFormat="1" ht="12">
      <c r="A782" s="64">
        <v>496</v>
      </c>
      <c r="B782" s="193">
        <v>496201201</v>
      </c>
      <c r="C782" s="194" t="s">
        <v>297</v>
      </c>
      <c r="D782" s="193">
        <v>201</v>
      </c>
      <c r="E782" s="194" t="s">
        <v>10</v>
      </c>
      <c r="F782" s="193">
        <v>201</v>
      </c>
      <c r="G782" s="194" t="s">
        <v>10</v>
      </c>
      <c r="I782" s="67">
        <f t="shared" si="96"/>
        <v>12456</v>
      </c>
      <c r="J782" s="67">
        <f t="shared" si="97"/>
        <v>50</v>
      </c>
      <c r="K782" s="67">
        <f t="shared" si="98"/>
        <v>315</v>
      </c>
      <c r="M782" s="67">
        <f t="shared" si="99"/>
        <v>12659</v>
      </c>
      <c r="N782" s="67">
        <f t="shared" si="100"/>
        <v>45</v>
      </c>
      <c r="O782" s="67">
        <f t="shared" si="101"/>
        <v>312</v>
      </c>
      <c r="Q782" s="67">
        <f t="shared" si="102"/>
        <v>203</v>
      </c>
      <c r="R782" s="144">
        <f t="shared" si="103"/>
        <v>493</v>
      </c>
      <c r="S782" s="205"/>
    </row>
    <row r="783" spans="1:19" s="65" customFormat="1" ht="12">
      <c r="A783" s="64">
        <v>497</v>
      </c>
      <c r="B783" s="193">
        <v>497117005</v>
      </c>
      <c r="C783" s="194" t="s">
        <v>299</v>
      </c>
      <c r="D783" s="193">
        <v>117</v>
      </c>
      <c r="E783" s="194" t="s">
        <v>36</v>
      </c>
      <c r="F783" s="193">
        <v>5</v>
      </c>
      <c r="G783" s="194" t="s">
        <v>153</v>
      </c>
      <c r="I783" s="67">
        <f t="shared" si="96"/>
        <v>9495</v>
      </c>
      <c r="J783" s="67">
        <f t="shared" si="97"/>
        <v>1</v>
      </c>
      <c r="K783" s="67">
        <f t="shared" si="98"/>
        <v>0</v>
      </c>
      <c r="M783" s="67">
        <f t="shared" si="99"/>
        <v>10044</v>
      </c>
      <c r="N783" s="67">
        <f t="shared" si="100"/>
        <v>1</v>
      </c>
      <c r="O783" s="67">
        <f t="shared" si="101"/>
        <v>1</v>
      </c>
      <c r="Q783" s="67">
        <f t="shared" si="102"/>
        <v>549</v>
      </c>
      <c r="R783" s="144">
        <f t="shared" si="103"/>
        <v>9</v>
      </c>
      <c r="S783" s="205"/>
    </row>
    <row r="784" spans="1:19" s="65" customFormat="1" ht="12">
      <c r="A784" s="64">
        <v>497</v>
      </c>
      <c r="B784" s="193">
        <v>497117008</v>
      </c>
      <c r="C784" s="194" t="s">
        <v>299</v>
      </c>
      <c r="D784" s="193">
        <v>117</v>
      </c>
      <c r="E784" s="194" t="s">
        <v>36</v>
      </c>
      <c r="F784" s="193">
        <v>8</v>
      </c>
      <c r="G784" s="194" t="s">
        <v>192</v>
      </c>
      <c r="I784" s="67">
        <f t="shared" si="96"/>
        <v>9927</v>
      </c>
      <c r="J784" s="67">
        <f t="shared" si="97"/>
        <v>5</v>
      </c>
      <c r="K784" s="67">
        <f t="shared" si="98"/>
        <v>16</v>
      </c>
      <c r="M784" s="67">
        <f t="shared" si="99"/>
        <v>9889</v>
      </c>
      <c r="N784" s="67">
        <f t="shared" si="100"/>
        <v>3</v>
      </c>
      <c r="O784" s="67">
        <f t="shared" si="101"/>
        <v>11</v>
      </c>
      <c r="Q784" s="67">
        <f t="shared" si="102"/>
        <v>-38</v>
      </c>
      <c r="R784" s="144">
        <f t="shared" si="103"/>
        <v>69</v>
      </c>
      <c r="S784" s="205"/>
    </row>
    <row r="785" spans="1:19" s="65" customFormat="1" ht="12">
      <c r="A785" s="64">
        <v>497</v>
      </c>
      <c r="B785" s="193">
        <v>497117024</v>
      </c>
      <c r="C785" s="194" t="s">
        <v>299</v>
      </c>
      <c r="D785" s="193">
        <v>117</v>
      </c>
      <c r="E785" s="194" t="s">
        <v>36</v>
      </c>
      <c r="F785" s="193">
        <v>24</v>
      </c>
      <c r="G785" s="194" t="s">
        <v>34</v>
      </c>
      <c r="I785" s="67">
        <f t="shared" si="96"/>
        <v>10067</v>
      </c>
      <c r="J785" s="67">
        <f t="shared" si="97"/>
        <v>0</v>
      </c>
      <c r="K785" s="67">
        <f t="shared" si="98"/>
        <v>4</v>
      </c>
      <c r="M785" s="67">
        <f t="shared" si="99"/>
        <v>10637</v>
      </c>
      <c r="N785" s="67">
        <f t="shared" si="100"/>
        <v>0</v>
      </c>
      <c r="O785" s="67">
        <f t="shared" si="101"/>
        <v>7</v>
      </c>
      <c r="Q785" s="67">
        <f t="shared" si="102"/>
        <v>570</v>
      </c>
      <c r="R785" s="144">
        <f t="shared" si="103"/>
        <v>29</v>
      </c>
      <c r="S785" s="205"/>
    </row>
    <row r="786" spans="1:19" s="65" customFormat="1" ht="12">
      <c r="A786" s="64">
        <v>497</v>
      </c>
      <c r="B786" s="193">
        <v>497117035</v>
      </c>
      <c r="C786" s="194" t="s">
        <v>299</v>
      </c>
      <c r="D786" s="193">
        <v>117</v>
      </c>
      <c r="E786" s="194" t="s">
        <v>36</v>
      </c>
      <c r="F786" s="193">
        <v>35</v>
      </c>
      <c r="G786" s="194" t="s">
        <v>12</v>
      </c>
      <c r="I786" s="67">
        <f t="shared" si="96"/>
        <v>14282.026065243112</v>
      </c>
      <c r="J786" s="67">
        <f t="shared" si="97"/>
        <v>0</v>
      </c>
      <c r="K786" s="67">
        <f t="shared" si="98"/>
        <v>0</v>
      </c>
      <c r="M786" s="67">
        <f t="shared" si="99"/>
        <v>9132</v>
      </c>
      <c r="N786" s="67">
        <f t="shared" si="100"/>
        <v>0</v>
      </c>
      <c r="O786" s="67">
        <f t="shared" si="101"/>
        <v>0</v>
      </c>
      <c r="Q786" s="67">
        <f t="shared" si="102"/>
        <v>-5150.0260652431116</v>
      </c>
      <c r="R786" s="144">
        <f t="shared" si="103"/>
        <v>2</v>
      </c>
      <c r="S786" s="205"/>
    </row>
    <row r="787" spans="1:19" s="65" customFormat="1" ht="12">
      <c r="A787" s="64">
        <v>497</v>
      </c>
      <c r="B787" s="193">
        <v>497117061</v>
      </c>
      <c r="C787" s="194" t="s">
        <v>299</v>
      </c>
      <c r="D787" s="193">
        <v>117</v>
      </c>
      <c r="E787" s="194" t="s">
        <v>36</v>
      </c>
      <c r="F787" s="193">
        <v>61</v>
      </c>
      <c r="G787" s="194" t="s">
        <v>154</v>
      </c>
      <c r="I787" s="67">
        <f t="shared" si="96"/>
        <v>10722</v>
      </c>
      <c r="J787" s="67">
        <f t="shared" si="97"/>
        <v>0</v>
      </c>
      <c r="K787" s="67">
        <f t="shared" si="98"/>
        <v>7</v>
      </c>
      <c r="M787" s="67">
        <f t="shared" si="99"/>
        <v>10625</v>
      </c>
      <c r="N787" s="67">
        <f t="shared" si="100"/>
        <v>0</v>
      </c>
      <c r="O787" s="67">
        <f t="shared" si="101"/>
        <v>4</v>
      </c>
      <c r="Q787" s="67">
        <f t="shared" si="102"/>
        <v>-97</v>
      </c>
      <c r="R787" s="144">
        <f t="shared" si="103"/>
        <v>16</v>
      </c>
      <c r="S787" s="205"/>
    </row>
    <row r="788" spans="1:19" s="65" customFormat="1" ht="12">
      <c r="A788" s="64">
        <v>497</v>
      </c>
      <c r="B788" s="193">
        <v>497117074</v>
      </c>
      <c r="C788" s="194" t="s">
        <v>299</v>
      </c>
      <c r="D788" s="193">
        <v>117</v>
      </c>
      <c r="E788" s="194" t="s">
        <v>36</v>
      </c>
      <c r="F788" s="193">
        <v>74</v>
      </c>
      <c r="G788" s="194" t="s">
        <v>301</v>
      </c>
      <c r="I788" s="67">
        <f t="shared" si="96"/>
        <v>9831</v>
      </c>
      <c r="J788" s="67">
        <f t="shared" si="97"/>
        <v>0</v>
      </c>
      <c r="K788" s="67">
        <f t="shared" si="98"/>
        <v>1</v>
      </c>
      <c r="M788" s="67">
        <f t="shared" si="99"/>
        <v>10104</v>
      </c>
      <c r="N788" s="67">
        <f t="shared" si="100"/>
        <v>0</v>
      </c>
      <c r="O788" s="67">
        <f t="shared" si="101"/>
        <v>1</v>
      </c>
      <c r="Q788" s="67">
        <f t="shared" si="102"/>
        <v>273</v>
      </c>
      <c r="R788" s="144">
        <f t="shared" si="103"/>
        <v>7</v>
      </c>
      <c r="S788" s="205"/>
    </row>
    <row r="789" spans="1:19" s="65" customFormat="1" ht="12">
      <c r="A789" s="64">
        <v>497</v>
      </c>
      <c r="B789" s="193">
        <v>497117086</v>
      </c>
      <c r="C789" s="194" t="s">
        <v>299</v>
      </c>
      <c r="D789" s="193">
        <v>117</v>
      </c>
      <c r="E789" s="194" t="s">
        <v>36</v>
      </c>
      <c r="F789" s="193">
        <v>86</v>
      </c>
      <c r="G789" s="194" t="s">
        <v>191</v>
      </c>
      <c r="I789" s="67">
        <f t="shared" si="96"/>
        <v>9810</v>
      </c>
      <c r="J789" s="67">
        <f t="shared" si="97"/>
        <v>1</v>
      </c>
      <c r="K789" s="67">
        <f t="shared" si="98"/>
        <v>4</v>
      </c>
      <c r="M789" s="67">
        <f t="shared" si="99"/>
        <v>9832</v>
      </c>
      <c r="N789" s="67">
        <f t="shared" si="100"/>
        <v>1</v>
      </c>
      <c r="O789" s="67">
        <f t="shared" si="101"/>
        <v>2</v>
      </c>
      <c r="Q789" s="67">
        <f t="shared" si="102"/>
        <v>22</v>
      </c>
      <c r="R789" s="144">
        <f t="shared" si="103"/>
        <v>33</v>
      </c>
      <c r="S789" s="205"/>
    </row>
    <row r="790" spans="1:19" s="65" customFormat="1" ht="12">
      <c r="A790" s="64">
        <v>497</v>
      </c>
      <c r="B790" s="193">
        <v>497117087</v>
      </c>
      <c r="C790" s="194" t="s">
        <v>299</v>
      </c>
      <c r="D790" s="193">
        <v>117</v>
      </c>
      <c r="E790" s="194" t="s">
        <v>36</v>
      </c>
      <c r="F790" s="193">
        <v>87</v>
      </c>
      <c r="G790" s="194" t="s">
        <v>155</v>
      </c>
      <c r="I790" s="67">
        <f t="shared" si="96"/>
        <v>13713</v>
      </c>
      <c r="J790" s="67">
        <f t="shared" si="97"/>
        <v>0</v>
      </c>
      <c r="K790" s="67">
        <f t="shared" si="98"/>
        <v>1</v>
      </c>
      <c r="M790" s="67">
        <f t="shared" si="99"/>
        <v>13280</v>
      </c>
      <c r="N790" s="67">
        <f t="shared" si="100"/>
        <v>0</v>
      </c>
      <c r="O790" s="67">
        <f t="shared" si="101"/>
        <v>2</v>
      </c>
      <c r="Q790" s="67">
        <f t="shared" si="102"/>
        <v>-433</v>
      </c>
      <c r="R790" s="144">
        <f t="shared" si="103"/>
        <v>4</v>
      </c>
      <c r="S790" s="205"/>
    </row>
    <row r="791" spans="1:19" s="65" customFormat="1" ht="12">
      <c r="A791" s="64">
        <v>497</v>
      </c>
      <c r="B791" s="193">
        <v>497117111</v>
      </c>
      <c r="C791" s="194" t="s">
        <v>299</v>
      </c>
      <c r="D791" s="193">
        <v>117</v>
      </c>
      <c r="E791" s="194" t="s">
        <v>36</v>
      </c>
      <c r="F791" s="193">
        <v>111</v>
      </c>
      <c r="G791" s="194" t="s">
        <v>245</v>
      </c>
      <c r="I791" s="67">
        <f t="shared" si="96"/>
        <v>9487</v>
      </c>
      <c r="J791" s="67">
        <f t="shared" si="97"/>
        <v>0</v>
      </c>
      <c r="K791" s="67">
        <f t="shared" si="98"/>
        <v>1</v>
      </c>
      <c r="M791" s="67">
        <f t="shared" si="99"/>
        <v>10458</v>
      </c>
      <c r="N791" s="67">
        <f t="shared" si="100"/>
        <v>1</v>
      </c>
      <c r="O791" s="67">
        <f t="shared" si="101"/>
        <v>2</v>
      </c>
      <c r="Q791" s="67">
        <f t="shared" si="102"/>
        <v>971</v>
      </c>
      <c r="R791" s="144">
        <f t="shared" si="103"/>
        <v>11</v>
      </c>
      <c r="S791" s="205"/>
    </row>
    <row r="792" spans="1:19" s="65" customFormat="1" ht="12">
      <c r="A792" s="64">
        <v>497</v>
      </c>
      <c r="B792" s="193">
        <v>497117114</v>
      </c>
      <c r="C792" s="194" t="s">
        <v>299</v>
      </c>
      <c r="D792" s="193">
        <v>117</v>
      </c>
      <c r="E792" s="194" t="s">
        <v>36</v>
      </c>
      <c r="F792" s="193">
        <v>114</v>
      </c>
      <c r="G792" s="194" t="s">
        <v>33</v>
      </c>
      <c r="I792" s="67">
        <f t="shared" si="96"/>
        <v>9626</v>
      </c>
      <c r="J792" s="67">
        <f t="shared" si="97"/>
        <v>1</v>
      </c>
      <c r="K792" s="67">
        <f t="shared" si="98"/>
        <v>1</v>
      </c>
      <c r="M792" s="67">
        <f t="shared" si="99"/>
        <v>11571</v>
      </c>
      <c r="N792" s="67">
        <f t="shared" si="100"/>
        <v>2</v>
      </c>
      <c r="O792" s="67">
        <f t="shared" si="101"/>
        <v>5</v>
      </c>
      <c r="Q792" s="67">
        <f t="shared" si="102"/>
        <v>1945</v>
      </c>
      <c r="R792" s="144">
        <f t="shared" si="103"/>
        <v>16</v>
      </c>
      <c r="S792" s="205"/>
    </row>
    <row r="793" spans="1:19" s="65" customFormat="1" ht="12">
      <c r="A793" s="64">
        <v>497</v>
      </c>
      <c r="B793" s="193">
        <v>497117117</v>
      </c>
      <c r="C793" s="194" t="s">
        <v>299</v>
      </c>
      <c r="D793" s="193">
        <v>117</v>
      </c>
      <c r="E793" s="194" t="s">
        <v>36</v>
      </c>
      <c r="F793" s="193">
        <v>117</v>
      </c>
      <c r="G793" s="194" t="s">
        <v>36</v>
      </c>
      <c r="I793" s="67">
        <f t="shared" si="96"/>
        <v>9329</v>
      </c>
      <c r="J793" s="67">
        <f t="shared" si="97"/>
        <v>0</v>
      </c>
      <c r="K793" s="67">
        <f t="shared" si="98"/>
        <v>0</v>
      </c>
      <c r="M793" s="67">
        <f t="shared" si="99"/>
        <v>9432</v>
      </c>
      <c r="N793" s="67">
        <f t="shared" si="100"/>
        <v>0</v>
      </c>
      <c r="O793" s="67">
        <f t="shared" si="101"/>
        <v>0</v>
      </c>
      <c r="Q793" s="67">
        <f t="shared" si="102"/>
        <v>103</v>
      </c>
      <c r="R793" s="144">
        <f t="shared" si="103"/>
        <v>30</v>
      </c>
      <c r="S793" s="205"/>
    </row>
    <row r="794" spans="1:19" s="65" customFormat="1" ht="12">
      <c r="A794" s="64">
        <v>497</v>
      </c>
      <c r="B794" s="193">
        <v>497117137</v>
      </c>
      <c r="C794" s="194" t="s">
        <v>299</v>
      </c>
      <c r="D794" s="193">
        <v>117</v>
      </c>
      <c r="E794" s="194" t="s">
        <v>36</v>
      </c>
      <c r="F794" s="193">
        <v>137</v>
      </c>
      <c r="G794" s="194" t="s">
        <v>202</v>
      </c>
      <c r="I794" s="67">
        <f t="shared" si="96"/>
        <v>10300</v>
      </c>
      <c r="J794" s="67">
        <f t="shared" si="97"/>
        <v>0</v>
      </c>
      <c r="K794" s="67">
        <f t="shared" si="98"/>
        <v>7</v>
      </c>
      <c r="M794" s="67">
        <f t="shared" si="99"/>
        <v>9904</v>
      </c>
      <c r="N794" s="67">
        <f t="shared" si="100"/>
        <v>0</v>
      </c>
      <c r="O794" s="67">
        <f t="shared" si="101"/>
        <v>3</v>
      </c>
      <c r="Q794" s="67">
        <f t="shared" si="102"/>
        <v>-396</v>
      </c>
      <c r="R794" s="144">
        <f t="shared" si="103"/>
        <v>39</v>
      </c>
      <c r="S794" s="205"/>
    </row>
    <row r="795" spans="1:19" s="65" customFormat="1" ht="12">
      <c r="A795" s="64">
        <v>497</v>
      </c>
      <c r="B795" s="193">
        <v>497117154</v>
      </c>
      <c r="C795" s="194" t="s">
        <v>299</v>
      </c>
      <c r="D795" s="193">
        <v>117</v>
      </c>
      <c r="E795" s="194" t="s">
        <v>36</v>
      </c>
      <c r="F795" s="193">
        <v>154</v>
      </c>
      <c r="G795" s="194" t="s">
        <v>302</v>
      </c>
      <c r="I795" s="67">
        <f t="shared" si="96"/>
        <v>9114</v>
      </c>
      <c r="J795" s="67">
        <f t="shared" si="97"/>
        <v>0</v>
      </c>
      <c r="K795" s="67">
        <f t="shared" si="98"/>
        <v>0</v>
      </c>
      <c r="M795" s="67">
        <f t="shared" si="99"/>
        <v>9190</v>
      </c>
      <c r="N795" s="67">
        <f t="shared" si="100"/>
        <v>0</v>
      </c>
      <c r="O795" s="67">
        <f t="shared" si="101"/>
        <v>0</v>
      </c>
      <c r="Q795" s="67">
        <f t="shared" si="102"/>
        <v>76</v>
      </c>
      <c r="R795" s="144">
        <f t="shared" si="103"/>
        <v>4</v>
      </c>
      <c r="S795" s="205"/>
    </row>
    <row r="796" spans="1:19" s="65" customFormat="1" ht="12">
      <c r="A796" s="64">
        <v>497</v>
      </c>
      <c r="B796" s="193">
        <v>497117159</v>
      </c>
      <c r="C796" s="194" t="s">
        <v>299</v>
      </c>
      <c r="D796" s="193">
        <v>117</v>
      </c>
      <c r="E796" s="194" t="s">
        <v>36</v>
      </c>
      <c r="F796" s="193">
        <v>159</v>
      </c>
      <c r="G796" s="194" t="s">
        <v>156</v>
      </c>
      <c r="I796" s="67">
        <f t="shared" si="96"/>
        <v>9530</v>
      </c>
      <c r="J796" s="67">
        <f t="shared" si="97"/>
        <v>0</v>
      </c>
      <c r="K796" s="67">
        <f t="shared" si="98"/>
        <v>1</v>
      </c>
      <c r="M796" s="67">
        <f t="shared" si="99"/>
        <v>9167</v>
      </c>
      <c r="N796" s="67">
        <f t="shared" si="100"/>
        <v>0</v>
      </c>
      <c r="O796" s="67">
        <f t="shared" si="101"/>
        <v>0</v>
      </c>
      <c r="Q796" s="67">
        <f t="shared" si="102"/>
        <v>-363</v>
      </c>
      <c r="R796" s="144">
        <f t="shared" si="103"/>
        <v>5</v>
      </c>
      <c r="S796" s="205"/>
    </row>
    <row r="797" spans="1:19" s="65" customFormat="1" ht="12">
      <c r="A797" s="64">
        <v>497</v>
      </c>
      <c r="B797" s="193">
        <v>497117161</v>
      </c>
      <c r="C797" s="194" t="s">
        <v>299</v>
      </c>
      <c r="D797" s="193">
        <v>117</v>
      </c>
      <c r="E797" s="194" t="s">
        <v>36</v>
      </c>
      <c r="F797" s="193">
        <v>161</v>
      </c>
      <c r="G797" s="194" t="s">
        <v>157</v>
      </c>
      <c r="I797" s="67" t="str">
        <f t="shared" si="96"/>
        <v>--</v>
      </c>
      <c r="J797" s="67">
        <f t="shared" si="97"/>
        <v>0</v>
      </c>
      <c r="K797" s="67">
        <f t="shared" si="98"/>
        <v>0</v>
      </c>
      <c r="M797" s="67">
        <f t="shared" si="99"/>
        <v>11675.727046632124</v>
      </c>
      <c r="N797" s="67">
        <f t="shared" si="100"/>
        <v>0</v>
      </c>
      <c r="O797" s="67">
        <f t="shared" si="101"/>
        <v>0</v>
      </c>
      <c r="Q797" s="67" t="str">
        <f t="shared" si="102"/>
        <v>--</v>
      </c>
      <c r="R797" s="144">
        <f t="shared" si="103"/>
        <v>1</v>
      </c>
      <c r="S797" s="205"/>
    </row>
    <row r="798" spans="1:19" s="65" customFormat="1" ht="12">
      <c r="A798" s="64">
        <v>497</v>
      </c>
      <c r="B798" s="193">
        <v>497117210</v>
      </c>
      <c r="C798" s="194" t="s">
        <v>299</v>
      </c>
      <c r="D798" s="193">
        <v>117</v>
      </c>
      <c r="E798" s="194" t="s">
        <v>36</v>
      </c>
      <c r="F798" s="193">
        <v>210</v>
      </c>
      <c r="G798" s="194" t="s">
        <v>194</v>
      </c>
      <c r="I798" s="67">
        <f t="shared" si="96"/>
        <v>9599</v>
      </c>
      <c r="J798" s="67">
        <f t="shared" si="97"/>
        <v>1</v>
      </c>
      <c r="K798" s="67">
        <f t="shared" si="98"/>
        <v>5</v>
      </c>
      <c r="M798" s="67">
        <f t="shared" si="99"/>
        <v>10174</v>
      </c>
      <c r="N798" s="67">
        <f t="shared" si="100"/>
        <v>0</v>
      </c>
      <c r="O798" s="67">
        <f t="shared" si="101"/>
        <v>6</v>
      </c>
      <c r="Q798" s="67">
        <f t="shared" si="102"/>
        <v>575</v>
      </c>
      <c r="R798" s="144">
        <f t="shared" si="103"/>
        <v>50</v>
      </c>
      <c r="S798" s="205"/>
    </row>
    <row r="799" spans="1:19" s="65" customFormat="1" ht="12">
      <c r="A799" s="64">
        <v>497</v>
      </c>
      <c r="B799" s="193">
        <v>497117223</v>
      </c>
      <c r="C799" s="194" t="s">
        <v>299</v>
      </c>
      <c r="D799" s="193">
        <v>117</v>
      </c>
      <c r="E799" s="194" t="s">
        <v>36</v>
      </c>
      <c r="F799" s="193">
        <v>223</v>
      </c>
      <c r="G799" s="194" t="s">
        <v>303</v>
      </c>
      <c r="I799" s="67">
        <f t="shared" si="96"/>
        <v>9111</v>
      </c>
      <c r="J799" s="67">
        <f t="shared" si="97"/>
        <v>0</v>
      </c>
      <c r="K799" s="67">
        <f t="shared" si="98"/>
        <v>0</v>
      </c>
      <c r="M799" s="67">
        <f t="shared" si="99"/>
        <v>9305</v>
      </c>
      <c r="N799" s="67">
        <f t="shared" si="100"/>
        <v>0</v>
      </c>
      <c r="O799" s="67">
        <f t="shared" si="101"/>
        <v>0</v>
      </c>
      <c r="Q799" s="67">
        <f t="shared" si="102"/>
        <v>194</v>
      </c>
      <c r="R799" s="144">
        <f t="shared" si="103"/>
        <v>4</v>
      </c>
      <c r="S799" s="205"/>
    </row>
    <row r="800" spans="1:19" s="65" customFormat="1" ht="12">
      <c r="A800" s="64">
        <v>497</v>
      </c>
      <c r="B800" s="193">
        <v>497117272</v>
      </c>
      <c r="C800" s="194" t="s">
        <v>299</v>
      </c>
      <c r="D800" s="193">
        <v>117</v>
      </c>
      <c r="E800" s="194" t="s">
        <v>36</v>
      </c>
      <c r="F800" s="193">
        <v>272</v>
      </c>
      <c r="G800" s="194" t="s">
        <v>305</v>
      </c>
      <c r="I800" s="67">
        <f t="shared" si="96"/>
        <v>8995</v>
      </c>
      <c r="J800" s="67">
        <f t="shared" si="97"/>
        <v>0</v>
      </c>
      <c r="K800" s="67">
        <f t="shared" si="98"/>
        <v>0</v>
      </c>
      <c r="M800" s="67">
        <f t="shared" si="99"/>
        <v>9305</v>
      </c>
      <c r="N800" s="67">
        <f t="shared" si="100"/>
        <v>0</v>
      </c>
      <c r="O800" s="67">
        <f t="shared" si="101"/>
        <v>0</v>
      </c>
      <c r="Q800" s="67">
        <f t="shared" si="102"/>
        <v>310</v>
      </c>
      <c r="R800" s="144">
        <f t="shared" si="103"/>
        <v>3</v>
      </c>
      <c r="S800" s="205"/>
    </row>
    <row r="801" spans="1:19" s="65" customFormat="1" ht="12">
      <c r="A801" s="64">
        <v>497</v>
      </c>
      <c r="B801" s="193">
        <v>497117275</v>
      </c>
      <c r="C801" s="194" t="s">
        <v>299</v>
      </c>
      <c r="D801" s="193">
        <v>117</v>
      </c>
      <c r="E801" s="194" t="s">
        <v>36</v>
      </c>
      <c r="F801" s="193">
        <v>275</v>
      </c>
      <c r="G801" s="194" t="s">
        <v>195</v>
      </c>
      <c r="I801" s="67">
        <f t="shared" si="96"/>
        <v>10498.243551820928</v>
      </c>
      <c r="J801" s="67">
        <f t="shared" si="97"/>
        <v>0</v>
      </c>
      <c r="K801" s="67">
        <f t="shared" si="98"/>
        <v>0</v>
      </c>
      <c r="M801" s="67">
        <f t="shared" si="99"/>
        <v>11262</v>
      </c>
      <c r="N801" s="67">
        <f t="shared" si="100"/>
        <v>0</v>
      </c>
      <c r="O801" s="67">
        <f t="shared" si="101"/>
        <v>1</v>
      </c>
      <c r="Q801" s="67">
        <f t="shared" si="102"/>
        <v>763.75644817907232</v>
      </c>
      <c r="R801" s="144">
        <f t="shared" si="103"/>
        <v>3</v>
      </c>
      <c r="S801" s="205"/>
    </row>
    <row r="802" spans="1:19" s="65" customFormat="1" ht="12">
      <c r="A802" s="64">
        <v>497</v>
      </c>
      <c r="B802" s="193">
        <v>497117278</v>
      </c>
      <c r="C802" s="194" t="s">
        <v>299</v>
      </c>
      <c r="D802" s="193">
        <v>117</v>
      </c>
      <c r="E802" s="194" t="s">
        <v>36</v>
      </c>
      <c r="F802" s="193">
        <v>278</v>
      </c>
      <c r="G802" s="194" t="s">
        <v>196</v>
      </c>
      <c r="I802" s="67">
        <f t="shared" si="96"/>
        <v>9520</v>
      </c>
      <c r="J802" s="67">
        <f t="shared" si="97"/>
        <v>1</v>
      </c>
      <c r="K802" s="67">
        <f t="shared" si="98"/>
        <v>1</v>
      </c>
      <c r="M802" s="67">
        <f t="shared" si="99"/>
        <v>9926</v>
      </c>
      <c r="N802" s="67">
        <f t="shared" si="100"/>
        <v>1</v>
      </c>
      <c r="O802" s="67">
        <f t="shared" si="101"/>
        <v>4</v>
      </c>
      <c r="Q802" s="67">
        <f t="shared" si="102"/>
        <v>406</v>
      </c>
      <c r="R802" s="144">
        <f t="shared" si="103"/>
        <v>38</v>
      </c>
      <c r="S802" s="205"/>
    </row>
    <row r="803" spans="1:19" s="65" customFormat="1" ht="12">
      <c r="A803" s="64">
        <v>497</v>
      </c>
      <c r="B803" s="193">
        <v>497117281</v>
      </c>
      <c r="C803" s="194" t="s">
        <v>299</v>
      </c>
      <c r="D803" s="193">
        <v>117</v>
      </c>
      <c r="E803" s="194" t="s">
        <v>36</v>
      </c>
      <c r="F803" s="193">
        <v>281</v>
      </c>
      <c r="G803" s="194" t="s">
        <v>152</v>
      </c>
      <c r="I803" s="67">
        <f t="shared" si="96"/>
        <v>11824</v>
      </c>
      <c r="J803" s="67">
        <f t="shared" si="97"/>
        <v>2</v>
      </c>
      <c r="K803" s="67">
        <f t="shared" si="98"/>
        <v>34</v>
      </c>
      <c r="M803" s="67">
        <f t="shared" si="99"/>
        <v>12680</v>
      </c>
      <c r="N803" s="67">
        <f t="shared" si="100"/>
        <v>1</v>
      </c>
      <c r="O803" s="67">
        <f t="shared" si="101"/>
        <v>51</v>
      </c>
      <c r="Q803" s="67">
        <f t="shared" si="102"/>
        <v>856</v>
      </c>
      <c r="R803" s="144">
        <f t="shared" si="103"/>
        <v>86</v>
      </c>
      <c r="S803" s="205"/>
    </row>
    <row r="804" spans="1:19" s="65" customFormat="1" ht="12">
      <c r="A804" s="64">
        <v>497</v>
      </c>
      <c r="B804" s="193">
        <v>497117325</v>
      </c>
      <c r="C804" s="194" t="s">
        <v>299</v>
      </c>
      <c r="D804" s="193">
        <v>117</v>
      </c>
      <c r="E804" s="194" t="s">
        <v>36</v>
      </c>
      <c r="F804" s="193">
        <v>325</v>
      </c>
      <c r="G804" s="194" t="s">
        <v>204</v>
      </c>
      <c r="I804" s="67">
        <f t="shared" si="96"/>
        <v>10265</v>
      </c>
      <c r="J804" s="67">
        <f t="shared" si="97"/>
        <v>0</v>
      </c>
      <c r="K804" s="67">
        <f t="shared" si="98"/>
        <v>2</v>
      </c>
      <c r="M804" s="67">
        <f t="shared" si="99"/>
        <v>9896</v>
      </c>
      <c r="N804" s="67">
        <f t="shared" si="100"/>
        <v>0</v>
      </c>
      <c r="O804" s="67">
        <f t="shared" si="101"/>
        <v>1</v>
      </c>
      <c r="Q804" s="67">
        <f t="shared" si="102"/>
        <v>-369</v>
      </c>
      <c r="R804" s="144">
        <f t="shared" si="103"/>
        <v>9</v>
      </c>
      <c r="S804" s="205"/>
    </row>
    <row r="805" spans="1:19" s="65" customFormat="1" ht="12">
      <c r="A805" s="64">
        <v>497</v>
      </c>
      <c r="B805" s="193">
        <v>497117327</v>
      </c>
      <c r="C805" s="194" t="s">
        <v>299</v>
      </c>
      <c r="D805" s="193">
        <v>117</v>
      </c>
      <c r="E805" s="194" t="s">
        <v>36</v>
      </c>
      <c r="F805" s="193">
        <v>327</v>
      </c>
      <c r="G805" s="194" t="s">
        <v>197</v>
      </c>
      <c r="I805" s="67">
        <f t="shared" si="96"/>
        <v>9123</v>
      </c>
      <c r="J805" s="67">
        <f t="shared" si="97"/>
        <v>0</v>
      </c>
      <c r="K805" s="67">
        <f t="shared" si="98"/>
        <v>0</v>
      </c>
      <c r="M805" s="67">
        <f t="shared" si="99"/>
        <v>9190</v>
      </c>
      <c r="N805" s="67">
        <f t="shared" si="100"/>
        <v>0</v>
      </c>
      <c r="O805" s="67">
        <f t="shared" si="101"/>
        <v>0</v>
      </c>
      <c r="Q805" s="67">
        <f t="shared" si="102"/>
        <v>67</v>
      </c>
      <c r="R805" s="144">
        <f t="shared" si="103"/>
        <v>2</v>
      </c>
      <c r="S805" s="205"/>
    </row>
    <row r="806" spans="1:19" s="65" customFormat="1" ht="12">
      <c r="A806" s="64">
        <v>497</v>
      </c>
      <c r="B806" s="193">
        <v>497117332</v>
      </c>
      <c r="C806" s="194" t="s">
        <v>299</v>
      </c>
      <c r="D806" s="193">
        <v>117</v>
      </c>
      <c r="E806" s="194" t="s">
        <v>36</v>
      </c>
      <c r="F806" s="193">
        <v>332</v>
      </c>
      <c r="G806" s="194" t="s">
        <v>205</v>
      </c>
      <c r="I806" s="67">
        <f t="shared" si="96"/>
        <v>8954</v>
      </c>
      <c r="J806" s="67">
        <f t="shared" si="97"/>
        <v>0</v>
      </c>
      <c r="K806" s="67">
        <f t="shared" si="98"/>
        <v>0</v>
      </c>
      <c r="M806" s="67">
        <f t="shared" si="99"/>
        <v>9132</v>
      </c>
      <c r="N806" s="67">
        <f t="shared" si="100"/>
        <v>0</v>
      </c>
      <c r="O806" s="67">
        <f t="shared" si="101"/>
        <v>0</v>
      </c>
      <c r="Q806" s="67">
        <f t="shared" si="102"/>
        <v>178</v>
      </c>
      <c r="R806" s="144">
        <f t="shared" si="103"/>
        <v>5</v>
      </c>
      <c r="S806" s="205"/>
    </row>
    <row r="807" spans="1:19" s="65" customFormat="1" ht="12">
      <c r="A807" s="64">
        <v>497</v>
      </c>
      <c r="B807" s="193">
        <v>497117340</v>
      </c>
      <c r="C807" s="194" t="s">
        <v>299</v>
      </c>
      <c r="D807" s="193">
        <v>117</v>
      </c>
      <c r="E807" s="194" t="s">
        <v>36</v>
      </c>
      <c r="F807" s="193">
        <v>340</v>
      </c>
      <c r="G807" s="194" t="s">
        <v>198</v>
      </c>
      <c r="I807" s="67">
        <f t="shared" si="96"/>
        <v>11809</v>
      </c>
      <c r="J807" s="67">
        <f t="shared" si="97"/>
        <v>0</v>
      </c>
      <c r="K807" s="67">
        <f t="shared" si="98"/>
        <v>3</v>
      </c>
      <c r="M807" s="67">
        <f t="shared" si="99"/>
        <v>11304</v>
      </c>
      <c r="N807" s="67">
        <f t="shared" si="100"/>
        <v>0</v>
      </c>
      <c r="O807" s="67">
        <f t="shared" si="101"/>
        <v>2</v>
      </c>
      <c r="Q807" s="67">
        <f t="shared" si="102"/>
        <v>-505</v>
      </c>
      <c r="R807" s="144">
        <f t="shared" si="103"/>
        <v>3</v>
      </c>
      <c r="S807" s="205"/>
    </row>
    <row r="808" spans="1:19" s="65" customFormat="1" ht="12">
      <c r="A808" s="64">
        <v>497</v>
      </c>
      <c r="B808" s="193">
        <v>497117605</v>
      </c>
      <c r="C808" s="194" t="s">
        <v>299</v>
      </c>
      <c r="D808" s="193">
        <v>117</v>
      </c>
      <c r="E808" s="194" t="s">
        <v>36</v>
      </c>
      <c r="F808" s="193">
        <v>605</v>
      </c>
      <c r="G808" s="194" t="s">
        <v>199</v>
      </c>
      <c r="I808" s="67">
        <f t="shared" si="96"/>
        <v>10596</v>
      </c>
      <c r="J808" s="67">
        <f t="shared" si="97"/>
        <v>4</v>
      </c>
      <c r="K808" s="67">
        <f t="shared" si="98"/>
        <v>7</v>
      </c>
      <c r="M808" s="67">
        <f t="shared" si="99"/>
        <v>11039</v>
      </c>
      <c r="N808" s="67">
        <f t="shared" si="100"/>
        <v>4</v>
      </c>
      <c r="O808" s="67">
        <f t="shared" si="101"/>
        <v>11</v>
      </c>
      <c r="Q808" s="67">
        <f t="shared" si="102"/>
        <v>443</v>
      </c>
      <c r="R808" s="144">
        <f t="shared" si="103"/>
        <v>66</v>
      </c>
      <c r="S808" s="205"/>
    </row>
    <row r="809" spans="1:19" s="65" customFormat="1" ht="12">
      <c r="A809" s="64">
        <v>497</v>
      </c>
      <c r="B809" s="193">
        <v>497117670</v>
      </c>
      <c r="C809" s="194" t="s">
        <v>299</v>
      </c>
      <c r="D809" s="193">
        <v>117</v>
      </c>
      <c r="E809" s="194" t="s">
        <v>36</v>
      </c>
      <c r="F809" s="193">
        <v>670</v>
      </c>
      <c r="G809" s="194" t="s">
        <v>38</v>
      </c>
      <c r="I809" s="67">
        <f t="shared" si="96"/>
        <v>9929</v>
      </c>
      <c r="J809" s="67">
        <f t="shared" si="97"/>
        <v>0</v>
      </c>
      <c r="K809" s="67">
        <f t="shared" si="98"/>
        <v>1</v>
      </c>
      <c r="M809" s="67">
        <f t="shared" si="99"/>
        <v>10089</v>
      </c>
      <c r="N809" s="67">
        <f t="shared" si="100"/>
        <v>0</v>
      </c>
      <c r="O809" s="67">
        <f t="shared" si="101"/>
        <v>0</v>
      </c>
      <c r="Q809" s="67">
        <f t="shared" si="102"/>
        <v>160</v>
      </c>
      <c r="R809" s="144">
        <f t="shared" si="103"/>
        <v>7</v>
      </c>
      <c r="S809" s="205"/>
    </row>
    <row r="810" spans="1:19" s="65" customFormat="1" ht="12">
      <c r="A810" s="64">
        <v>497</v>
      </c>
      <c r="B810" s="193">
        <v>497117672</v>
      </c>
      <c r="C810" s="194" t="s">
        <v>299</v>
      </c>
      <c r="D810" s="193">
        <v>117</v>
      </c>
      <c r="E810" s="194" t="s">
        <v>36</v>
      </c>
      <c r="F810" s="193">
        <v>672</v>
      </c>
      <c r="G810" s="194" t="s">
        <v>55</v>
      </c>
      <c r="I810" s="67">
        <f t="shared" si="96"/>
        <v>11417.772716368092</v>
      </c>
      <c r="J810" s="67">
        <f t="shared" si="97"/>
        <v>0</v>
      </c>
      <c r="K810" s="67">
        <f t="shared" si="98"/>
        <v>0</v>
      </c>
      <c r="M810" s="67">
        <f t="shared" si="99"/>
        <v>11813.202455934193</v>
      </c>
      <c r="N810" s="67">
        <f t="shared" si="100"/>
        <v>0</v>
      </c>
      <c r="O810" s="67">
        <f t="shared" si="101"/>
        <v>0</v>
      </c>
      <c r="Q810" s="67">
        <f t="shared" si="102"/>
        <v>395.42973956610149</v>
      </c>
      <c r="R810" s="144">
        <f t="shared" si="103"/>
        <v>1</v>
      </c>
      <c r="S810" s="205"/>
    </row>
    <row r="811" spans="1:19" s="65" customFormat="1" ht="12">
      <c r="A811" s="64">
        <v>497</v>
      </c>
      <c r="B811" s="193">
        <v>497117674</v>
      </c>
      <c r="C811" s="194" t="s">
        <v>299</v>
      </c>
      <c r="D811" s="193">
        <v>117</v>
      </c>
      <c r="E811" s="194" t="s">
        <v>36</v>
      </c>
      <c r="F811" s="193">
        <v>674</v>
      </c>
      <c r="G811" s="194" t="s">
        <v>39</v>
      </c>
      <c r="I811" s="67">
        <f t="shared" si="96"/>
        <v>10940</v>
      </c>
      <c r="J811" s="67">
        <f t="shared" si="97"/>
        <v>1</v>
      </c>
      <c r="K811" s="67">
        <f t="shared" si="98"/>
        <v>5</v>
      </c>
      <c r="M811" s="67">
        <f t="shared" si="99"/>
        <v>11619</v>
      </c>
      <c r="N811" s="67">
        <f t="shared" si="100"/>
        <v>1</v>
      </c>
      <c r="O811" s="67">
        <f t="shared" si="101"/>
        <v>7</v>
      </c>
      <c r="Q811" s="67">
        <f t="shared" si="102"/>
        <v>679</v>
      </c>
      <c r="R811" s="144">
        <f t="shared" si="103"/>
        <v>17</v>
      </c>
      <c r="S811" s="205"/>
    </row>
    <row r="812" spans="1:19" s="65" customFormat="1" ht="12">
      <c r="A812" s="64">
        <v>497</v>
      </c>
      <c r="B812" s="193">
        <v>497117680</v>
      </c>
      <c r="C812" s="194" t="s">
        <v>299</v>
      </c>
      <c r="D812" s="193">
        <v>117</v>
      </c>
      <c r="E812" s="194" t="s">
        <v>36</v>
      </c>
      <c r="F812" s="193">
        <v>680</v>
      </c>
      <c r="G812" s="194" t="s">
        <v>158</v>
      </c>
      <c r="I812" s="67">
        <f t="shared" si="96"/>
        <v>13666</v>
      </c>
      <c r="J812" s="67">
        <f t="shared" si="97"/>
        <v>0</v>
      </c>
      <c r="K812" s="67">
        <f t="shared" si="98"/>
        <v>1</v>
      </c>
      <c r="M812" s="67">
        <f t="shared" si="99"/>
        <v>9305</v>
      </c>
      <c r="N812" s="67">
        <f t="shared" si="100"/>
        <v>0</v>
      </c>
      <c r="O812" s="67">
        <f t="shared" si="101"/>
        <v>0</v>
      </c>
      <c r="Q812" s="67">
        <f t="shared" si="102"/>
        <v>-4361</v>
      </c>
      <c r="R812" s="144">
        <f t="shared" si="103"/>
        <v>3</v>
      </c>
      <c r="S812" s="205"/>
    </row>
    <row r="813" spans="1:19" s="65" customFormat="1" ht="12">
      <c r="A813" s="64">
        <v>497</v>
      </c>
      <c r="B813" s="193">
        <v>497117683</v>
      </c>
      <c r="C813" s="194" t="s">
        <v>299</v>
      </c>
      <c r="D813" s="193">
        <v>117</v>
      </c>
      <c r="E813" s="194" t="s">
        <v>36</v>
      </c>
      <c r="F813" s="193">
        <v>683</v>
      </c>
      <c r="G813" s="194" t="s">
        <v>40</v>
      </c>
      <c r="I813" s="67">
        <f t="shared" si="96"/>
        <v>11523</v>
      </c>
      <c r="J813" s="67">
        <f t="shared" si="97"/>
        <v>0</v>
      </c>
      <c r="K813" s="67">
        <f t="shared" si="98"/>
        <v>2</v>
      </c>
      <c r="M813" s="67">
        <f t="shared" si="99"/>
        <v>12802</v>
      </c>
      <c r="N813" s="67">
        <f t="shared" si="100"/>
        <v>0</v>
      </c>
      <c r="O813" s="67">
        <f t="shared" si="101"/>
        <v>2</v>
      </c>
      <c r="Q813" s="67">
        <f t="shared" si="102"/>
        <v>1279</v>
      </c>
      <c r="R813" s="144">
        <f t="shared" si="103"/>
        <v>3</v>
      </c>
      <c r="S813" s="205"/>
    </row>
    <row r="814" spans="1:19" s="65" customFormat="1" ht="12">
      <c r="A814" s="64">
        <v>497</v>
      </c>
      <c r="B814" s="193">
        <v>497117717</v>
      </c>
      <c r="C814" s="194" t="s">
        <v>299</v>
      </c>
      <c r="D814" s="193">
        <v>117</v>
      </c>
      <c r="E814" s="194" t="s">
        <v>36</v>
      </c>
      <c r="F814" s="193">
        <v>717</v>
      </c>
      <c r="G814" s="194" t="s">
        <v>41</v>
      </c>
      <c r="I814" s="67" t="str">
        <f t="shared" si="96"/>
        <v>--</v>
      </c>
      <c r="J814" s="67">
        <f t="shared" si="97"/>
        <v>0</v>
      </c>
      <c r="K814" s="67">
        <f t="shared" si="98"/>
        <v>0</v>
      </c>
      <c r="M814" s="67">
        <f t="shared" si="99"/>
        <v>11573.439200887906</v>
      </c>
      <c r="N814" s="67">
        <f t="shared" si="100"/>
        <v>0</v>
      </c>
      <c r="O814" s="67">
        <f t="shared" si="101"/>
        <v>0</v>
      </c>
      <c r="Q814" s="67" t="str">
        <f t="shared" si="102"/>
        <v>--</v>
      </c>
      <c r="R814" s="144">
        <f t="shared" si="103"/>
        <v>2</v>
      </c>
      <c r="S814" s="205"/>
    </row>
    <row r="815" spans="1:19" s="65" customFormat="1" ht="12">
      <c r="A815" s="64">
        <v>497</v>
      </c>
      <c r="B815" s="193">
        <v>497117750</v>
      </c>
      <c r="C815" s="194" t="s">
        <v>299</v>
      </c>
      <c r="D815" s="193">
        <v>117</v>
      </c>
      <c r="E815" s="194" t="s">
        <v>36</v>
      </c>
      <c r="F815" s="193">
        <v>750</v>
      </c>
      <c r="G815" s="194" t="s">
        <v>42</v>
      </c>
      <c r="I815" s="67">
        <f t="shared" si="96"/>
        <v>10556</v>
      </c>
      <c r="J815" s="67">
        <f t="shared" si="97"/>
        <v>0</v>
      </c>
      <c r="K815" s="67">
        <f t="shared" si="98"/>
        <v>0</v>
      </c>
      <c r="M815" s="67">
        <f t="shared" si="99"/>
        <v>10766</v>
      </c>
      <c r="N815" s="67">
        <f t="shared" si="100"/>
        <v>0</v>
      </c>
      <c r="O815" s="67">
        <f t="shared" si="101"/>
        <v>0</v>
      </c>
      <c r="Q815" s="67">
        <f t="shared" si="102"/>
        <v>210</v>
      </c>
      <c r="R815" s="144">
        <f t="shared" si="103"/>
        <v>1</v>
      </c>
      <c r="S815" s="205"/>
    </row>
    <row r="816" spans="1:19" s="65" customFormat="1" ht="12">
      <c r="A816" s="64">
        <v>497</v>
      </c>
      <c r="B816" s="193">
        <v>497117755</v>
      </c>
      <c r="C816" s="194" t="s">
        <v>299</v>
      </c>
      <c r="D816" s="193">
        <v>117</v>
      </c>
      <c r="E816" s="194" t="s">
        <v>36</v>
      </c>
      <c r="F816" s="193">
        <v>755</v>
      </c>
      <c r="G816" s="194" t="s">
        <v>43</v>
      </c>
      <c r="I816" s="67">
        <f t="shared" si="96"/>
        <v>9670</v>
      </c>
      <c r="J816" s="67">
        <f t="shared" si="97"/>
        <v>0</v>
      </c>
      <c r="K816" s="67">
        <f t="shared" si="98"/>
        <v>0</v>
      </c>
      <c r="M816" s="67">
        <f t="shared" si="99"/>
        <v>11690</v>
      </c>
      <c r="N816" s="67">
        <f t="shared" si="100"/>
        <v>0</v>
      </c>
      <c r="O816" s="67">
        <f t="shared" si="101"/>
        <v>1</v>
      </c>
      <c r="Q816" s="67">
        <f t="shared" si="102"/>
        <v>2020</v>
      </c>
      <c r="R816" s="144">
        <f t="shared" si="103"/>
        <v>3</v>
      </c>
      <c r="S816" s="205"/>
    </row>
    <row r="817" spans="1:19" s="65" customFormat="1" ht="12">
      <c r="A817" s="64">
        <v>497</v>
      </c>
      <c r="B817" s="193">
        <v>497117766</v>
      </c>
      <c r="C817" s="194" t="s">
        <v>299</v>
      </c>
      <c r="D817" s="193">
        <v>117</v>
      </c>
      <c r="E817" s="194" t="s">
        <v>36</v>
      </c>
      <c r="F817" s="193">
        <v>766</v>
      </c>
      <c r="G817" s="194" t="s">
        <v>248</v>
      </c>
      <c r="I817" s="67">
        <f t="shared" si="96"/>
        <v>10556</v>
      </c>
      <c r="J817" s="67">
        <f t="shared" si="97"/>
        <v>0</v>
      </c>
      <c r="K817" s="67">
        <f t="shared" si="98"/>
        <v>0</v>
      </c>
      <c r="M817" s="67">
        <f t="shared" si="99"/>
        <v>15039</v>
      </c>
      <c r="N817" s="67">
        <f t="shared" si="100"/>
        <v>0</v>
      </c>
      <c r="O817" s="67">
        <f t="shared" si="101"/>
        <v>2</v>
      </c>
      <c r="Q817" s="67">
        <f t="shared" si="102"/>
        <v>4483</v>
      </c>
      <c r="R817" s="144">
        <f t="shared" si="103"/>
        <v>3</v>
      </c>
      <c r="S817" s="205"/>
    </row>
    <row r="818" spans="1:19" s="65" customFormat="1" ht="12">
      <c r="A818" s="64">
        <v>498</v>
      </c>
      <c r="B818" s="193">
        <v>498281281</v>
      </c>
      <c r="C818" s="194" t="s">
        <v>307</v>
      </c>
      <c r="D818" s="193">
        <v>281</v>
      </c>
      <c r="E818" s="194" t="s">
        <v>152</v>
      </c>
      <c r="F818" s="193">
        <v>281</v>
      </c>
      <c r="G818" s="194" t="s">
        <v>152</v>
      </c>
      <c r="I818" s="67">
        <f t="shared" si="96"/>
        <v>12862</v>
      </c>
      <c r="J818" s="67">
        <f t="shared" si="97"/>
        <v>41</v>
      </c>
      <c r="K818" s="67">
        <f t="shared" si="98"/>
        <v>278</v>
      </c>
      <c r="M818" s="67">
        <f t="shared" si="99"/>
        <v>13300</v>
      </c>
      <c r="N818" s="67">
        <f t="shared" si="100"/>
        <v>17</v>
      </c>
      <c r="O818" s="67">
        <f t="shared" si="101"/>
        <v>317</v>
      </c>
      <c r="Q818" s="67">
        <f t="shared" si="102"/>
        <v>438</v>
      </c>
      <c r="R818" s="144">
        <f t="shared" si="103"/>
        <v>405</v>
      </c>
      <c r="S818" s="205"/>
    </row>
    <row r="819" spans="1:19" s="65" customFormat="1" ht="12">
      <c r="A819" s="64">
        <v>499</v>
      </c>
      <c r="B819" s="193">
        <v>499061061</v>
      </c>
      <c r="C819" s="194" t="s">
        <v>573</v>
      </c>
      <c r="D819" s="193">
        <v>61</v>
      </c>
      <c r="E819" s="194" t="s">
        <v>154</v>
      </c>
      <c r="F819" s="193">
        <v>61</v>
      </c>
      <c r="G819" s="194" t="s">
        <v>154</v>
      </c>
      <c r="I819" s="67">
        <f t="shared" si="96"/>
        <v>11570</v>
      </c>
      <c r="J819" s="67">
        <f t="shared" si="97"/>
        <v>4</v>
      </c>
      <c r="K819" s="67">
        <f t="shared" si="98"/>
        <v>54</v>
      </c>
      <c r="M819" s="67">
        <f t="shared" si="99"/>
        <v>11551</v>
      </c>
      <c r="N819" s="67">
        <f t="shared" si="100"/>
        <v>5</v>
      </c>
      <c r="O819" s="67">
        <f t="shared" si="101"/>
        <v>46</v>
      </c>
      <c r="Q819" s="67">
        <f t="shared" si="102"/>
        <v>-19</v>
      </c>
      <c r="R819" s="144">
        <f t="shared" si="103"/>
        <v>139</v>
      </c>
      <c r="S819" s="205"/>
    </row>
    <row r="820" spans="1:19" s="65" customFormat="1" ht="12">
      <c r="A820" s="64">
        <v>499</v>
      </c>
      <c r="B820" s="193">
        <v>499061111</v>
      </c>
      <c r="C820" s="194" t="s">
        <v>573</v>
      </c>
      <c r="D820" s="193">
        <v>61</v>
      </c>
      <c r="E820" s="194" t="s">
        <v>154</v>
      </c>
      <c r="F820" s="193">
        <v>111</v>
      </c>
      <c r="G820" s="194" t="s">
        <v>245</v>
      </c>
      <c r="I820" s="67">
        <f t="shared" si="96"/>
        <v>11150.358491643728</v>
      </c>
      <c r="J820" s="67">
        <f t="shared" si="97"/>
        <v>0</v>
      </c>
      <c r="K820" s="67">
        <f t="shared" si="98"/>
        <v>0</v>
      </c>
      <c r="M820" s="67">
        <f t="shared" si="99"/>
        <v>13234</v>
      </c>
      <c r="N820" s="67">
        <f t="shared" si="100"/>
        <v>0</v>
      </c>
      <c r="O820" s="67">
        <f t="shared" si="101"/>
        <v>1</v>
      </c>
      <c r="Q820" s="67">
        <f t="shared" si="102"/>
        <v>2083.6415083562715</v>
      </c>
      <c r="R820" s="144">
        <f t="shared" si="103"/>
        <v>1</v>
      </c>
      <c r="S820" s="205"/>
    </row>
    <row r="821" spans="1:19" s="65" customFormat="1" ht="12">
      <c r="A821" s="64">
        <v>499</v>
      </c>
      <c r="B821" s="193">
        <v>499061137</v>
      </c>
      <c r="C821" s="194" t="s">
        <v>573</v>
      </c>
      <c r="D821" s="193">
        <v>61</v>
      </c>
      <c r="E821" s="194" t="s">
        <v>154</v>
      </c>
      <c r="F821" s="193">
        <v>137</v>
      </c>
      <c r="G821" s="194" t="s">
        <v>202</v>
      </c>
      <c r="I821" s="67">
        <f t="shared" si="96"/>
        <v>13519</v>
      </c>
      <c r="J821" s="67">
        <f t="shared" si="97"/>
        <v>0</v>
      </c>
      <c r="K821" s="67">
        <f t="shared" si="98"/>
        <v>4</v>
      </c>
      <c r="M821" s="67">
        <f t="shared" si="99"/>
        <v>13335</v>
      </c>
      <c r="N821" s="67">
        <f t="shared" si="100"/>
        <v>0</v>
      </c>
      <c r="O821" s="67">
        <f t="shared" si="101"/>
        <v>5</v>
      </c>
      <c r="Q821" s="67">
        <f t="shared" si="102"/>
        <v>-184</v>
      </c>
      <c r="R821" s="144">
        <f t="shared" si="103"/>
        <v>5</v>
      </c>
      <c r="S821" s="205"/>
    </row>
    <row r="822" spans="1:19" s="65" customFormat="1" ht="12">
      <c r="A822" s="64">
        <v>499</v>
      </c>
      <c r="B822" s="193">
        <v>499061161</v>
      </c>
      <c r="C822" s="194" t="s">
        <v>573</v>
      </c>
      <c r="D822" s="193">
        <v>61</v>
      </c>
      <c r="E822" s="194" t="s">
        <v>154</v>
      </c>
      <c r="F822" s="193">
        <v>161</v>
      </c>
      <c r="G822" s="194" t="s">
        <v>157</v>
      </c>
      <c r="I822" s="67">
        <f t="shared" si="96"/>
        <v>11249</v>
      </c>
      <c r="J822" s="67">
        <f t="shared" si="97"/>
        <v>0</v>
      </c>
      <c r="K822" s="67">
        <f t="shared" si="98"/>
        <v>4</v>
      </c>
      <c r="M822" s="67">
        <f t="shared" si="99"/>
        <v>12449</v>
      </c>
      <c r="N822" s="67">
        <f t="shared" si="100"/>
        <v>0</v>
      </c>
      <c r="O822" s="67">
        <f t="shared" si="101"/>
        <v>5</v>
      </c>
      <c r="Q822" s="67">
        <f t="shared" si="102"/>
        <v>1200</v>
      </c>
      <c r="R822" s="144">
        <f t="shared" si="103"/>
        <v>8</v>
      </c>
      <c r="S822" s="205"/>
    </row>
    <row r="823" spans="1:19" s="65" customFormat="1" ht="12">
      <c r="A823" s="64">
        <v>499</v>
      </c>
      <c r="B823" s="193">
        <v>499061227</v>
      </c>
      <c r="C823" s="194" t="s">
        <v>573</v>
      </c>
      <c r="D823" s="193">
        <v>61</v>
      </c>
      <c r="E823" s="194" t="s">
        <v>154</v>
      </c>
      <c r="F823" s="193">
        <v>227</v>
      </c>
      <c r="G823" s="194" t="s">
        <v>247</v>
      </c>
      <c r="I823" s="67">
        <f t="shared" si="96"/>
        <v>10556</v>
      </c>
      <c r="J823" s="67">
        <f t="shared" si="97"/>
        <v>0</v>
      </c>
      <c r="K823" s="67">
        <f t="shared" si="98"/>
        <v>0</v>
      </c>
      <c r="M823" s="67">
        <f t="shared" si="99"/>
        <v>12081.55337579618</v>
      </c>
      <c r="N823" s="67">
        <f t="shared" si="100"/>
        <v>0</v>
      </c>
      <c r="O823" s="67">
        <f t="shared" si="101"/>
        <v>0</v>
      </c>
      <c r="Q823" s="67">
        <f t="shared" si="102"/>
        <v>1525.5533757961803</v>
      </c>
      <c r="R823" s="144">
        <f t="shared" si="103"/>
        <v>1</v>
      </c>
      <c r="S823" s="205"/>
    </row>
    <row r="824" spans="1:19" s="65" customFormat="1" ht="12">
      <c r="A824" s="64">
        <v>499</v>
      </c>
      <c r="B824" s="193">
        <v>499061278</v>
      </c>
      <c r="C824" s="194" t="s">
        <v>573</v>
      </c>
      <c r="D824" s="193">
        <v>61</v>
      </c>
      <c r="E824" s="194" t="s">
        <v>154</v>
      </c>
      <c r="F824" s="193">
        <v>278</v>
      </c>
      <c r="G824" s="194" t="s">
        <v>196</v>
      </c>
      <c r="I824" s="67">
        <f t="shared" si="96"/>
        <v>10556</v>
      </c>
      <c r="J824" s="67">
        <f t="shared" si="97"/>
        <v>0</v>
      </c>
      <c r="K824" s="67">
        <f t="shared" si="98"/>
        <v>0</v>
      </c>
      <c r="M824" s="67">
        <f t="shared" si="99"/>
        <v>12190</v>
      </c>
      <c r="N824" s="67">
        <f t="shared" si="100"/>
        <v>0</v>
      </c>
      <c r="O824" s="67">
        <f t="shared" si="101"/>
        <v>1</v>
      </c>
      <c r="Q824" s="67">
        <f t="shared" si="102"/>
        <v>1634</v>
      </c>
      <c r="R824" s="144">
        <f t="shared" si="103"/>
        <v>3</v>
      </c>
      <c r="S824" s="205"/>
    </row>
    <row r="825" spans="1:19" s="65" customFormat="1" ht="12">
      <c r="A825" s="64">
        <v>499</v>
      </c>
      <c r="B825" s="193">
        <v>499061281</v>
      </c>
      <c r="C825" s="194" t="s">
        <v>573</v>
      </c>
      <c r="D825" s="193">
        <v>61</v>
      </c>
      <c r="E825" s="194" t="s">
        <v>154</v>
      </c>
      <c r="F825" s="193">
        <v>281</v>
      </c>
      <c r="G825" s="194" t="s">
        <v>152</v>
      </c>
      <c r="I825" s="67">
        <f t="shared" si="96"/>
        <v>12145</v>
      </c>
      <c r="J825" s="67">
        <f t="shared" si="97"/>
        <v>14</v>
      </c>
      <c r="K825" s="67">
        <f t="shared" si="98"/>
        <v>182</v>
      </c>
      <c r="M825" s="67">
        <f t="shared" si="99"/>
        <v>12495</v>
      </c>
      <c r="N825" s="67">
        <f t="shared" si="100"/>
        <v>18</v>
      </c>
      <c r="O825" s="67">
        <f t="shared" si="101"/>
        <v>197</v>
      </c>
      <c r="Q825" s="67">
        <f t="shared" si="102"/>
        <v>350</v>
      </c>
      <c r="R825" s="144">
        <f t="shared" si="103"/>
        <v>389</v>
      </c>
      <c r="S825" s="205"/>
    </row>
    <row r="826" spans="1:19" s="65" customFormat="1" ht="12">
      <c r="A826" s="64">
        <v>499</v>
      </c>
      <c r="B826" s="193">
        <v>499061325</v>
      </c>
      <c r="C826" s="194" t="s">
        <v>573</v>
      </c>
      <c r="D826" s="193">
        <v>61</v>
      </c>
      <c r="E826" s="194" t="s">
        <v>154</v>
      </c>
      <c r="F826" s="193">
        <v>325</v>
      </c>
      <c r="G826" s="194" t="s">
        <v>204</v>
      </c>
      <c r="I826" s="67">
        <f t="shared" si="96"/>
        <v>12171.454391264475</v>
      </c>
      <c r="J826" s="67">
        <f t="shared" si="97"/>
        <v>0</v>
      </c>
      <c r="K826" s="67">
        <f t="shared" si="98"/>
        <v>0</v>
      </c>
      <c r="M826" s="67">
        <f t="shared" si="99"/>
        <v>14442</v>
      </c>
      <c r="N826" s="67">
        <f t="shared" si="100"/>
        <v>0</v>
      </c>
      <c r="O826" s="67">
        <f t="shared" si="101"/>
        <v>2</v>
      </c>
      <c r="Q826" s="67">
        <f t="shared" si="102"/>
        <v>2270.5456087355251</v>
      </c>
      <c r="R826" s="144">
        <f t="shared" si="103"/>
        <v>3</v>
      </c>
      <c r="S826" s="205"/>
    </row>
    <row r="827" spans="1:19" s="65" customFormat="1" ht="12">
      <c r="A827" s="64">
        <v>499</v>
      </c>
      <c r="B827" s="193">
        <v>499061332</v>
      </c>
      <c r="C827" s="194" t="s">
        <v>573</v>
      </c>
      <c r="D827" s="193">
        <v>61</v>
      </c>
      <c r="E827" s="194" t="s">
        <v>154</v>
      </c>
      <c r="F827" s="193">
        <v>332</v>
      </c>
      <c r="G827" s="194" t="s">
        <v>205</v>
      </c>
      <c r="I827" s="67">
        <f t="shared" si="96"/>
        <v>13224</v>
      </c>
      <c r="J827" s="67">
        <f t="shared" si="97"/>
        <v>1</v>
      </c>
      <c r="K827" s="67">
        <f t="shared" si="98"/>
        <v>14</v>
      </c>
      <c r="M827" s="67">
        <f t="shared" si="99"/>
        <v>12987</v>
      </c>
      <c r="N827" s="67">
        <f t="shared" si="100"/>
        <v>2</v>
      </c>
      <c r="O827" s="67">
        <f t="shared" si="101"/>
        <v>5</v>
      </c>
      <c r="Q827" s="67">
        <f t="shared" si="102"/>
        <v>-237</v>
      </c>
      <c r="R827" s="144">
        <f t="shared" si="103"/>
        <v>10</v>
      </c>
      <c r="S827" s="205"/>
    </row>
    <row r="828" spans="1:19" s="65" customFormat="1" ht="12">
      <c r="A828" s="64">
        <v>499</v>
      </c>
      <c r="B828" s="193">
        <v>499061672</v>
      </c>
      <c r="C828" s="194" t="s">
        <v>573</v>
      </c>
      <c r="D828" s="193">
        <v>61</v>
      </c>
      <c r="E828" s="194" t="s">
        <v>154</v>
      </c>
      <c r="F828" s="193">
        <v>672</v>
      </c>
      <c r="G828" s="194" t="s">
        <v>55</v>
      </c>
      <c r="I828" s="67">
        <f t="shared" si="96"/>
        <v>11417.772716368092</v>
      </c>
      <c r="J828" s="67">
        <f t="shared" si="97"/>
        <v>0</v>
      </c>
      <c r="K828" s="67">
        <f t="shared" si="98"/>
        <v>0</v>
      </c>
      <c r="M828" s="67">
        <f t="shared" si="99"/>
        <v>15243</v>
      </c>
      <c r="N828" s="67">
        <f t="shared" si="100"/>
        <v>0</v>
      </c>
      <c r="O828" s="67">
        <f t="shared" si="101"/>
        <v>1</v>
      </c>
      <c r="Q828" s="67">
        <f t="shared" si="102"/>
        <v>3825.227283631908</v>
      </c>
      <c r="R828" s="144">
        <f t="shared" si="103"/>
        <v>1</v>
      </c>
      <c r="S828" s="205"/>
    </row>
    <row r="829" spans="1:19" s="65" customFormat="1" ht="12">
      <c r="A829" s="64">
        <v>3501</v>
      </c>
      <c r="B829" s="193">
        <v>3501061061</v>
      </c>
      <c r="C829" s="194" t="s">
        <v>308</v>
      </c>
      <c r="D829" s="193">
        <v>61</v>
      </c>
      <c r="E829" s="194" t="s">
        <v>154</v>
      </c>
      <c r="F829" s="193">
        <v>61</v>
      </c>
      <c r="G829" s="194" t="s">
        <v>154</v>
      </c>
      <c r="I829" s="67">
        <f t="shared" si="96"/>
        <v>13870</v>
      </c>
      <c r="J829" s="67">
        <f t="shared" si="97"/>
        <v>0</v>
      </c>
      <c r="K829" s="67">
        <f t="shared" si="98"/>
        <v>13</v>
      </c>
      <c r="M829" s="67">
        <f t="shared" si="99"/>
        <v>14602</v>
      </c>
      <c r="N829" s="67">
        <f t="shared" si="100"/>
        <v>1</v>
      </c>
      <c r="O829" s="67">
        <f t="shared" si="101"/>
        <v>25</v>
      </c>
      <c r="Q829" s="67">
        <f t="shared" si="102"/>
        <v>732</v>
      </c>
      <c r="R829" s="144">
        <f t="shared" si="103"/>
        <v>41</v>
      </c>
      <c r="S829" s="205"/>
    </row>
    <row r="830" spans="1:19" s="65" customFormat="1" ht="12">
      <c r="A830" s="64">
        <v>3501</v>
      </c>
      <c r="B830" s="193">
        <v>3501061137</v>
      </c>
      <c r="C830" s="194" t="s">
        <v>308</v>
      </c>
      <c r="D830" s="193">
        <v>61</v>
      </c>
      <c r="E830" s="194" t="s">
        <v>154</v>
      </c>
      <c r="F830" s="193">
        <v>137</v>
      </c>
      <c r="G830" s="194" t="s">
        <v>202</v>
      </c>
      <c r="I830" s="67">
        <f t="shared" si="96"/>
        <v>14742</v>
      </c>
      <c r="J830" s="67">
        <f t="shared" si="97"/>
        <v>27</v>
      </c>
      <c r="K830" s="67">
        <f t="shared" si="98"/>
        <v>156</v>
      </c>
      <c r="M830" s="67">
        <f t="shared" si="99"/>
        <v>15279</v>
      </c>
      <c r="N830" s="67">
        <f t="shared" si="100"/>
        <v>19</v>
      </c>
      <c r="O830" s="67">
        <f t="shared" si="101"/>
        <v>135</v>
      </c>
      <c r="Q830" s="67">
        <f t="shared" si="102"/>
        <v>537</v>
      </c>
      <c r="R830" s="144">
        <f t="shared" si="103"/>
        <v>122</v>
      </c>
      <c r="S830" s="205"/>
    </row>
    <row r="831" spans="1:19" s="65" customFormat="1" ht="12">
      <c r="A831" s="64">
        <v>3501</v>
      </c>
      <c r="B831" s="193">
        <v>3501061161</v>
      </c>
      <c r="C831" s="194" t="s">
        <v>308</v>
      </c>
      <c r="D831" s="193">
        <v>61</v>
      </c>
      <c r="E831" s="194" t="s">
        <v>154</v>
      </c>
      <c r="F831" s="193">
        <v>161</v>
      </c>
      <c r="G831" s="194" t="s">
        <v>157</v>
      </c>
      <c r="I831" s="67">
        <f t="shared" si="96"/>
        <v>10556</v>
      </c>
      <c r="J831" s="67">
        <f t="shared" si="97"/>
        <v>0</v>
      </c>
      <c r="K831" s="67">
        <f t="shared" si="98"/>
        <v>0</v>
      </c>
      <c r="M831" s="67">
        <f t="shared" si="99"/>
        <v>10766</v>
      </c>
      <c r="N831" s="67">
        <f t="shared" si="100"/>
        <v>0</v>
      </c>
      <c r="O831" s="67">
        <f t="shared" si="101"/>
        <v>0</v>
      </c>
      <c r="Q831" s="67">
        <f t="shared" si="102"/>
        <v>210</v>
      </c>
      <c r="R831" s="144">
        <f t="shared" si="103"/>
        <v>1</v>
      </c>
      <c r="S831" s="205"/>
    </row>
    <row r="832" spans="1:19" s="65" customFormat="1" ht="12">
      <c r="A832" s="64">
        <v>3501</v>
      </c>
      <c r="B832" s="193">
        <v>3501061210</v>
      </c>
      <c r="C832" s="194" t="s">
        <v>308</v>
      </c>
      <c r="D832" s="193">
        <v>61</v>
      </c>
      <c r="E832" s="194" t="s">
        <v>154</v>
      </c>
      <c r="F832" s="193">
        <v>210</v>
      </c>
      <c r="G832" s="194" t="s">
        <v>194</v>
      </c>
      <c r="I832" s="67">
        <f t="shared" si="96"/>
        <v>10556</v>
      </c>
      <c r="J832" s="67">
        <f t="shared" si="97"/>
        <v>0</v>
      </c>
      <c r="K832" s="67">
        <f t="shared" si="98"/>
        <v>0</v>
      </c>
      <c r="M832" s="67">
        <f t="shared" si="99"/>
        <v>15039</v>
      </c>
      <c r="N832" s="67">
        <f t="shared" si="100"/>
        <v>0</v>
      </c>
      <c r="O832" s="67">
        <f t="shared" si="101"/>
        <v>1</v>
      </c>
      <c r="Q832" s="67">
        <f t="shared" si="102"/>
        <v>4483</v>
      </c>
      <c r="R832" s="144">
        <f t="shared" si="103"/>
        <v>1</v>
      </c>
      <c r="S832" s="205"/>
    </row>
    <row r="833" spans="1:19" s="65" customFormat="1" ht="12">
      <c r="A833" s="64">
        <v>3501</v>
      </c>
      <c r="B833" s="193">
        <v>3501061278</v>
      </c>
      <c r="C833" s="194" t="s">
        <v>308</v>
      </c>
      <c r="D833" s="193">
        <v>61</v>
      </c>
      <c r="E833" s="194" t="s">
        <v>154</v>
      </c>
      <c r="F833" s="193">
        <v>278</v>
      </c>
      <c r="G833" s="194" t="s">
        <v>196</v>
      </c>
      <c r="I833" s="67">
        <f t="shared" si="96"/>
        <v>15145</v>
      </c>
      <c r="J833" s="67">
        <f t="shared" si="97"/>
        <v>0</v>
      </c>
      <c r="K833" s="67">
        <f t="shared" si="98"/>
        <v>2</v>
      </c>
      <c r="M833" s="67">
        <f t="shared" si="99"/>
        <v>14247</v>
      </c>
      <c r="N833" s="67">
        <f t="shared" si="100"/>
        <v>1</v>
      </c>
      <c r="O833" s="67">
        <f t="shared" si="101"/>
        <v>2</v>
      </c>
      <c r="Q833" s="67">
        <f t="shared" si="102"/>
        <v>-898</v>
      </c>
      <c r="R833" s="144">
        <f t="shared" si="103"/>
        <v>4</v>
      </c>
      <c r="S833" s="205"/>
    </row>
    <row r="834" spans="1:19" s="65" customFormat="1" ht="12">
      <c r="A834" s="64">
        <v>3501</v>
      </c>
      <c r="B834" s="193">
        <v>3501061281</v>
      </c>
      <c r="C834" s="194" t="s">
        <v>308</v>
      </c>
      <c r="D834" s="193">
        <v>61</v>
      </c>
      <c r="E834" s="194" t="s">
        <v>154</v>
      </c>
      <c r="F834" s="193">
        <v>281</v>
      </c>
      <c r="G834" s="194" t="s">
        <v>152</v>
      </c>
      <c r="I834" s="67">
        <f t="shared" si="96"/>
        <v>14849</v>
      </c>
      <c r="J834" s="67">
        <f t="shared" si="97"/>
        <v>2</v>
      </c>
      <c r="K834" s="67">
        <f t="shared" si="98"/>
        <v>60</v>
      </c>
      <c r="M834" s="67">
        <f t="shared" si="99"/>
        <v>15267</v>
      </c>
      <c r="N834" s="67">
        <f t="shared" si="100"/>
        <v>4</v>
      </c>
      <c r="O834" s="67">
        <f t="shared" si="101"/>
        <v>83</v>
      </c>
      <c r="Q834" s="67">
        <f t="shared" si="102"/>
        <v>418</v>
      </c>
      <c r="R834" s="144">
        <f t="shared" si="103"/>
        <v>118</v>
      </c>
      <c r="S834" s="205"/>
    </row>
    <row r="835" spans="1:19" s="65" customFormat="1" ht="12">
      <c r="A835" s="64">
        <v>3501</v>
      </c>
      <c r="B835" s="193">
        <v>3501061332</v>
      </c>
      <c r="C835" s="194" t="s">
        <v>308</v>
      </c>
      <c r="D835" s="193">
        <v>61</v>
      </c>
      <c r="E835" s="194" t="s">
        <v>154</v>
      </c>
      <c r="F835" s="193">
        <v>332</v>
      </c>
      <c r="G835" s="194" t="s">
        <v>205</v>
      </c>
      <c r="I835" s="67">
        <f t="shared" si="96"/>
        <v>14235</v>
      </c>
      <c r="J835" s="67">
        <f t="shared" si="97"/>
        <v>1</v>
      </c>
      <c r="K835" s="67">
        <f t="shared" si="98"/>
        <v>2</v>
      </c>
      <c r="M835" s="67">
        <f t="shared" si="99"/>
        <v>15976</v>
      </c>
      <c r="N835" s="67">
        <f t="shared" si="100"/>
        <v>1</v>
      </c>
      <c r="O835" s="67">
        <f t="shared" si="101"/>
        <v>3</v>
      </c>
      <c r="Q835" s="67">
        <f t="shared" si="102"/>
        <v>1741</v>
      </c>
      <c r="R835" s="144">
        <f t="shared" si="103"/>
        <v>2</v>
      </c>
      <c r="S835" s="205"/>
    </row>
    <row r="836" spans="1:19" s="65" customFormat="1" ht="12">
      <c r="A836" s="64">
        <v>3501</v>
      </c>
      <c r="B836" s="193">
        <v>3501061683</v>
      </c>
      <c r="C836" s="194" t="s">
        <v>308</v>
      </c>
      <c r="D836" s="193">
        <v>61</v>
      </c>
      <c r="E836" s="194" t="s">
        <v>154</v>
      </c>
      <c r="F836" s="193">
        <v>683</v>
      </c>
      <c r="G836" s="194" t="s">
        <v>40</v>
      </c>
      <c r="I836" s="67">
        <f t="shared" si="96"/>
        <v>10999.493447986555</v>
      </c>
      <c r="J836" s="67">
        <f t="shared" si="97"/>
        <v>0</v>
      </c>
      <c r="K836" s="67">
        <f t="shared" si="98"/>
        <v>0</v>
      </c>
      <c r="M836" s="67">
        <f t="shared" si="99"/>
        <v>14723</v>
      </c>
      <c r="N836" s="67">
        <f t="shared" si="100"/>
        <v>0</v>
      </c>
      <c r="O836" s="67">
        <f t="shared" si="101"/>
        <v>1</v>
      </c>
      <c r="Q836" s="67">
        <f t="shared" si="102"/>
        <v>3723.5065520134449</v>
      </c>
      <c r="R836" s="144">
        <f t="shared" si="103"/>
        <v>1</v>
      </c>
      <c r="S836" s="205"/>
    </row>
    <row r="837" spans="1:19" s="65" customFormat="1" ht="12">
      <c r="A837" s="64">
        <v>3502</v>
      </c>
      <c r="B837" s="193">
        <v>3502281061</v>
      </c>
      <c r="C837" s="194" t="s">
        <v>309</v>
      </c>
      <c r="D837" s="193">
        <v>281</v>
      </c>
      <c r="E837" s="194" t="s">
        <v>152</v>
      </c>
      <c r="F837" s="193">
        <v>61</v>
      </c>
      <c r="G837" s="194" t="s">
        <v>154</v>
      </c>
      <c r="I837" s="67">
        <f t="shared" si="96"/>
        <v>13375</v>
      </c>
      <c r="J837" s="67">
        <f t="shared" si="97"/>
        <v>0</v>
      </c>
      <c r="K837" s="67">
        <f t="shared" si="98"/>
        <v>1</v>
      </c>
      <c r="M837" s="67">
        <f t="shared" si="99"/>
        <v>15446</v>
      </c>
      <c r="N837" s="67">
        <f t="shared" si="100"/>
        <v>0</v>
      </c>
      <c r="O837" s="67">
        <f t="shared" si="101"/>
        <v>2</v>
      </c>
      <c r="Q837" s="67">
        <f t="shared" si="102"/>
        <v>2071</v>
      </c>
      <c r="R837" s="144">
        <f t="shared" si="103"/>
        <v>2</v>
      </c>
      <c r="S837" s="205"/>
    </row>
    <row r="838" spans="1:19" s="65" customFormat="1" ht="12">
      <c r="A838" s="64">
        <v>3502</v>
      </c>
      <c r="B838" s="193">
        <v>3502281281</v>
      </c>
      <c r="C838" s="194" t="s">
        <v>309</v>
      </c>
      <c r="D838" s="193">
        <v>281</v>
      </c>
      <c r="E838" s="194" t="s">
        <v>152</v>
      </c>
      <c r="F838" s="193">
        <v>281</v>
      </c>
      <c r="G838" s="194" t="s">
        <v>152</v>
      </c>
      <c r="I838" s="67">
        <f t="shared" si="96"/>
        <v>13533</v>
      </c>
      <c r="J838" s="67">
        <f t="shared" si="97"/>
        <v>65</v>
      </c>
      <c r="K838" s="67">
        <f t="shared" si="98"/>
        <v>388</v>
      </c>
      <c r="M838" s="67">
        <f t="shared" si="99"/>
        <v>13595</v>
      </c>
      <c r="N838" s="67">
        <f t="shared" si="100"/>
        <v>41</v>
      </c>
      <c r="O838" s="67">
        <f t="shared" si="101"/>
        <v>349</v>
      </c>
      <c r="Q838" s="67">
        <f t="shared" si="102"/>
        <v>62</v>
      </c>
      <c r="R838" s="144">
        <f t="shared" si="103"/>
        <v>495</v>
      </c>
      <c r="S838" s="205"/>
    </row>
    <row r="839" spans="1:19" s="65" customFormat="1" ht="12">
      <c r="A839" s="64">
        <v>3503</v>
      </c>
      <c r="B839" s="193">
        <v>3503160031</v>
      </c>
      <c r="C839" s="194" t="s">
        <v>574</v>
      </c>
      <c r="D839" s="193">
        <v>160</v>
      </c>
      <c r="E839" s="194" t="s">
        <v>140</v>
      </c>
      <c r="F839" s="193">
        <v>31</v>
      </c>
      <c r="G839" s="194" t="s">
        <v>80</v>
      </c>
      <c r="I839" s="67">
        <f t="shared" si="96"/>
        <v>10735</v>
      </c>
      <c r="J839" s="67">
        <f t="shared" si="97"/>
        <v>0</v>
      </c>
      <c r="K839" s="67">
        <f t="shared" si="98"/>
        <v>2</v>
      </c>
      <c r="M839" s="67">
        <f t="shared" si="99"/>
        <v>10750</v>
      </c>
      <c r="N839" s="67">
        <f t="shared" si="100"/>
        <v>0</v>
      </c>
      <c r="O839" s="67">
        <f t="shared" si="101"/>
        <v>2</v>
      </c>
      <c r="Q839" s="67">
        <f t="shared" si="102"/>
        <v>15</v>
      </c>
      <c r="R839" s="144">
        <f t="shared" si="103"/>
        <v>5</v>
      </c>
      <c r="S839" s="205"/>
    </row>
    <row r="840" spans="1:19" s="65" customFormat="1" ht="12">
      <c r="A840" s="64">
        <v>3503</v>
      </c>
      <c r="B840" s="193">
        <v>3503160044</v>
      </c>
      <c r="C840" s="194" t="s">
        <v>574</v>
      </c>
      <c r="D840" s="193">
        <v>160</v>
      </c>
      <c r="E840" s="194" t="s">
        <v>140</v>
      </c>
      <c r="F840" s="193">
        <v>44</v>
      </c>
      <c r="G840" s="194" t="s">
        <v>13</v>
      </c>
      <c r="I840" s="67">
        <f t="shared" si="96"/>
        <v>9100</v>
      </c>
      <c r="J840" s="67">
        <f t="shared" si="97"/>
        <v>0</v>
      </c>
      <c r="K840" s="67">
        <f t="shared" si="98"/>
        <v>0</v>
      </c>
      <c r="M840" s="67">
        <f t="shared" si="99"/>
        <v>9305</v>
      </c>
      <c r="N840" s="67">
        <f t="shared" si="100"/>
        <v>0</v>
      </c>
      <c r="O840" s="67">
        <f t="shared" si="101"/>
        <v>0</v>
      </c>
      <c r="Q840" s="67">
        <f t="shared" si="102"/>
        <v>205</v>
      </c>
      <c r="R840" s="144">
        <f t="shared" si="103"/>
        <v>3</v>
      </c>
      <c r="S840" s="205"/>
    </row>
    <row r="841" spans="1:19" s="65" customFormat="1" ht="12">
      <c r="A841" s="64">
        <v>3503</v>
      </c>
      <c r="B841" s="193">
        <v>3503160048</v>
      </c>
      <c r="C841" s="194" t="s">
        <v>574</v>
      </c>
      <c r="D841" s="193">
        <v>160</v>
      </c>
      <c r="E841" s="194" t="s">
        <v>140</v>
      </c>
      <c r="F841" s="193">
        <v>48</v>
      </c>
      <c r="G841" s="194" t="s">
        <v>224</v>
      </c>
      <c r="I841" s="67">
        <f t="shared" si="96"/>
        <v>9123</v>
      </c>
      <c r="J841" s="67">
        <f t="shared" si="97"/>
        <v>0</v>
      </c>
      <c r="K841" s="67">
        <f t="shared" si="98"/>
        <v>0</v>
      </c>
      <c r="M841" s="67">
        <f t="shared" si="99"/>
        <v>9219</v>
      </c>
      <c r="N841" s="67">
        <f t="shared" si="100"/>
        <v>0</v>
      </c>
      <c r="O841" s="67">
        <f t="shared" si="101"/>
        <v>0</v>
      </c>
      <c r="Q841" s="67">
        <f t="shared" si="102"/>
        <v>96</v>
      </c>
      <c r="R841" s="144">
        <f t="shared" si="103"/>
        <v>4</v>
      </c>
      <c r="S841" s="205"/>
    </row>
    <row r="842" spans="1:19" s="65" customFormat="1" ht="12">
      <c r="A842" s="64">
        <v>3503</v>
      </c>
      <c r="B842" s="193">
        <v>3503160056</v>
      </c>
      <c r="C842" s="194" t="s">
        <v>574</v>
      </c>
      <c r="D842" s="193">
        <v>160</v>
      </c>
      <c r="E842" s="194" t="s">
        <v>140</v>
      </c>
      <c r="F842" s="193">
        <v>56</v>
      </c>
      <c r="G842" s="194" t="s">
        <v>139</v>
      </c>
      <c r="I842" s="67">
        <f t="shared" ref="I842:I905" si="104">IFERROR(VLOOKUP($B842,rates20Q4,9,FALSE),"--")</f>
        <v>10103</v>
      </c>
      <c r="J842" s="67">
        <f t="shared" ref="J842:J905" si="105">(IFERROR(VLOOKUP($B842,found20,15,FALSE),0)+
(IFERROR(VLOOKUP($B842,found20,16,FALSE),0)+
+(IFERROR(VLOOKUP($B842,found20,17,FALSE),0))))</f>
        <v>0</v>
      </c>
      <c r="K842" s="67">
        <f t="shared" ref="K842:K905" si="106">(IFERROR(VLOOKUP($B842,found20,18,FALSE),0))</f>
        <v>1</v>
      </c>
      <c r="M842" s="67">
        <f t="shared" ref="M842:M905" si="107">IFERROR(VLOOKUP($B842,rates21,8,FALSE),"--")</f>
        <v>11090</v>
      </c>
      <c r="N842" s="67">
        <f t="shared" ref="N842:N905" si="108">(IFERROR(VLOOKUP($B842,found21,12,FALSE),0)+
+(IFERROR(VLOOKUP($B842,found21,13,FALSE),0)
+(IFERROR(VLOOKUP($B842,found21,14,FALSE),0))))</f>
        <v>0</v>
      </c>
      <c r="O842" s="67">
        <f t="shared" ref="O842:O905" si="109">(IFERROR(VLOOKUP($B842,found21,15,FALSE),0))</f>
        <v>1</v>
      </c>
      <c r="Q842" s="67">
        <f t="shared" ref="Q842:Q905" si="110">IFERROR(M842-I842,"--")</f>
        <v>987</v>
      </c>
      <c r="R842" s="144">
        <f t="shared" ref="R842:R905" si="111">IFERROR(VLOOKUP(B842,rates21,7,FALSE),"--")</f>
        <v>7</v>
      </c>
      <c r="S842" s="205"/>
    </row>
    <row r="843" spans="1:19" s="65" customFormat="1" ht="12">
      <c r="A843" s="64">
        <v>3503</v>
      </c>
      <c r="B843" s="193">
        <v>3503160079</v>
      </c>
      <c r="C843" s="194" t="s">
        <v>574</v>
      </c>
      <c r="D843" s="193">
        <v>160</v>
      </c>
      <c r="E843" s="194" t="s">
        <v>140</v>
      </c>
      <c r="F843" s="193">
        <v>79</v>
      </c>
      <c r="G843" s="194" t="s">
        <v>90</v>
      </c>
      <c r="I843" s="67">
        <f t="shared" si="104"/>
        <v>10289</v>
      </c>
      <c r="J843" s="67">
        <f t="shared" si="105"/>
        <v>5</v>
      </c>
      <c r="K843" s="67">
        <f t="shared" si="106"/>
        <v>15</v>
      </c>
      <c r="M843" s="67">
        <f t="shared" si="107"/>
        <v>10326</v>
      </c>
      <c r="N843" s="67">
        <f t="shared" si="108"/>
        <v>3</v>
      </c>
      <c r="O843" s="67">
        <f t="shared" si="109"/>
        <v>10</v>
      </c>
      <c r="Q843" s="67">
        <f t="shared" si="110"/>
        <v>37</v>
      </c>
      <c r="R843" s="144">
        <f t="shared" si="111"/>
        <v>50</v>
      </c>
      <c r="S843" s="205"/>
    </row>
    <row r="844" spans="1:19" s="65" customFormat="1" ht="12">
      <c r="A844" s="64">
        <v>3503</v>
      </c>
      <c r="B844" s="193">
        <v>3503160149</v>
      </c>
      <c r="C844" s="194" t="s">
        <v>574</v>
      </c>
      <c r="D844" s="193">
        <v>160</v>
      </c>
      <c r="E844" s="194" t="s">
        <v>140</v>
      </c>
      <c r="F844" s="193">
        <v>149</v>
      </c>
      <c r="G844" s="194" t="s">
        <v>81</v>
      </c>
      <c r="I844" s="67">
        <f t="shared" si="104"/>
        <v>13689</v>
      </c>
      <c r="J844" s="67">
        <f t="shared" si="105"/>
        <v>0</v>
      </c>
      <c r="K844" s="67">
        <f t="shared" si="106"/>
        <v>2</v>
      </c>
      <c r="M844" s="67">
        <f t="shared" si="107"/>
        <v>13985</v>
      </c>
      <c r="N844" s="67">
        <f t="shared" si="108"/>
        <v>0</v>
      </c>
      <c r="O844" s="67">
        <f t="shared" si="109"/>
        <v>2</v>
      </c>
      <c r="Q844" s="67">
        <f t="shared" si="110"/>
        <v>296</v>
      </c>
      <c r="R844" s="144">
        <f t="shared" si="111"/>
        <v>2</v>
      </c>
      <c r="S844" s="205"/>
    </row>
    <row r="845" spans="1:19" s="65" customFormat="1" ht="12">
      <c r="A845" s="64">
        <v>3503</v>
      </c>
      <c r="B845" s="193">
        <v>3503160160</v>
      </c>
      <c r="C845" s="194" t="s">
        <v>574</v>
      </c>
      <c r="D845" s="193">
        <v>160</v>
      </c>
      <c r="E845" s="194" t="s">
        <v>140</v>
      </c>
      <c r="F845" s="193">
        <v>160</v>
      </c>
      <c r="G845" s="194" t="s">
        <v>140</v>
      </c>
      <c r="I845" s="67">
        <f t="shared" si="104"/>
        <v>11885</v>
      </c>
      <c r="J845" s="67">
        <f t="shared" si="105"/>
        <v>184</v>
      </c>
      <c r="K845" s="67">
        <f t="shared" si="106"/>
        <v>381</v>
      </c>
      <c r="M845" s="67">
        <f t="shared" si="107"/>
        <v>12509</v>
      </c>
      <c r="N845" s="67">
        <f t="shared" si="108"/>
        <v>224</v>
      </c>
      <c r="O845" s="67">
        <f t="shared" si="109"/>
        <v>487</v>
      </c>
      <c r="Q845" s="67">
        <f t="shared" si="110"/>
        <v>624</v>
      </c>
      <c r="R845" s="144">
        <f t="shared" si="111"/>
        <v>945</v>
      </c>
      <c r="S845" s="205"/>
    </row>
    <row r="846" spans="1:19" s="65" customFormat="1" ht="12">
      <c r="A846" s="64">
        <v>3503</v>
      </c>
      <c r="B846" s="193">
        <v>3503160301</v>
      </c>
      <c r="C846" s="194" t="s">
        <v>574</v>
      </c>
      <c r="D846" s="193">
        <v>160</v>
      </c>
      <c r="E846" s="194" t="s">
        <v>140</v>
      </c>
      <c r="F846" s="193">
        <v>301</v>
      </c>
      <c r="G846" s="194" t="s">
        <v>138</v>
      </c>
      <c r="I846" s="67">
        <f t="shared" si="104"/>
        <v>14028</v>
      </c>
      <c r="J846" s="67">
        <f t="shared" si="105"/>
        <v>1</v>
      </c>
      <c r="K846" s="67">
        <f t="shared" si="106"/>
        <v>6</v>
      </c>
      <c r="M846" s="67">
        <f t="shared" si="107"/>
        <v>14480</v>
      </c>
      <c r="N846" s="67">
        <f t="shared" si="108"/>
        <v>1</v>
      </c>
      <c r="O846" s="67">
        <f t="shared" si="109"/>
        <v>3</v>
      </c>
      <c r="Q846" s="67">
        <f t="shared" si="110"/>
        <v>452</v>
      </c>
      <c r="R846" s="144">
        <f t="shared" si="111"/>
        <v>4</v>
      </c>
      <c r="S846" s="205"/>
    </row>
    <row r="847" spans="1:19" s="65" customFormat="1" ht="12">
      <c r="A847" s="64">
        <v>3503</v>
      </c>
      <c r="B847" s="193">
        <v>3503160673</v>
      </c>
      <c r="C847" s="194" t="s">
        <v>574</v>
      </c>
      <c r="D847" s="193">
        <v>160</v>
      </c>
      <c r="E847" s="194" t="s">
        <v>140</v>
      </c>
      <c r="F847" s="193">
        <v>673</v>
      </c>
      <c r="G847" s="194" t="s">
        <v>143</v>
      </c>
      <c r="I847" s="67">
        <f t="shared" si="104"/>
        <v>11399</v>
      </c>
      <c r="J847" s="67">
        <f t="shared" si="105"/>
        <v>1</v>
      </c>
      <c r="K847" s="67">
        <f t="shared" si="106"/>
        <v>0</v>
      </c>
      <c r="M847" s="67">
        <f t="shared" si="107"/>
        <v>9305</v>
      </c>
      <c r="N847" s="67">
        <f t="shared" si="108"/>
        <v>0</v>
      </c>
      <c r="O847" s="67">
        <f t="shared" si="109"/>
        <v>0</v>
      </c>
      <c r="Q847" s="67">
        <f t="shared" si="110"/>
        <v>-2094</v>
      </c>
      <c r="R847" s="144">
        <f t="shared" si="111"/>
        <v>1</v>
      </c>
      <c r="S847" s="205"/>
    </row>
    <row r="848" spans="1:19" s="65" customFormat="1" ht="12">
      <c r="A848" s="64">
        <v>3503</v>
      </c>
      <c r="B848" s="193">
        <v>3503160735</v>
      </c>
      <c r="C848" s="194" t="s">
        <v>574</v>
      </c>
      <c r="D848" s="193">
        <v>160</v>
      </c>
      <c r="E848" s="194" t="s">
        <v>140</v>
      </c>
      <c r="F848" s="193">
        <v>735</v>
      </c>
      <c r="G848" s="194" t="s">
        <v>125</v>
      </c>
      <c r="I848" s="67">
        <f t="shared" si="104"/>
        <v>13713</v>
      </c>
      <c r="J848" s="67">
        <f t="shared" si="105"/>
        <v>0</v>
      </c>
      <c r="K848" s="67">
        <f t="shared" si="106"/>
        <v>4</v>
      </c>
      <c r="M848" s="67">
        <f t="shared" si="107"/>
        <v>9305</v>
      </c>
      <c r="N848" s="67">
        <f t="shared" si="108"/>
        <v>0</v>
      </c>
      <c r="O848" s="67">
        <f t="shared" si="109"/>
        <v>0</v>
      </c>
      <c r="Q848" s="67">
        <f t="shared" si="110"/>
        <v>-4408</v>
      </c>
      <c r="R848" s="144">
        <f t="shared" si="111"/>
        <v>3</v>
      </c>
      <c r="S848" s="205"/>
    </row>
    <row r="849" spans="1:19" s="65" customFormat="1" ht="12">
      <c r="A849" s="64">
        <v>3506</v>
      </c>
      <c r="B849" s="193">
        <v>3506262030</v>
      </c>
      <c r="C849" s="194" t="s">
        <v>311</v>
      </c>
      <c r="D849" s="193">
        <v>262</v>
      </c>
      <c r="E849" s="194" t="s">
        <v>20</v>
      </c>
      <c r="F849" s="193">
        <v>30</v>
      </c>
      <c r="G849" s="194" t="s">
        <v>98</v>
      </c>
      <c r="I849" s="67">
        <f t="shared" si="104"/>
        <v>11091.610376181779</v>
      </c>
      <c r="J849" s="67">
        <f t="shared" si="105"/>
        <v>0</v>
      </c>
      <c r="K849" s="67">
        <f t="shared" si="106"/>
        <v>0</v>
      </c>
      <c r="M849" s="67">
        <f t="shared" si="107"/>
        <v>11077</v>
      </c>
      <c r="N849" s="67">
        <f t="shared" si="108"/>
        <v>1</v>
      </c>
      <c r="O849" s="67">
        <f t="shared" si="109"/>
        <v>0</v>
      </c>
      <c r="Q849" s="67">
        <f t="shared" si="110"/>
        <v>-14.610376181779429</v>
      </c>
      <c r="R849" s="144">
        <f t="shared" si="111"/>
        <v>2</v>
      </c>
      <c r="S849" s="205"/>
    </row>
    <row r="850" spans="1:19" s="65" customFormat="1" ht="12">
      <c r="A850" s="64">
        <v>3506</v>
      </c>
      <c r="B850" s="193">
        <v>3506262049</v>
      </c>
      <c r="C850" s="194" t="s">
        <v>311</v>
      </c>
      <c r="D850" s="193">
        <v>262</v>
      </c>
      <c r="E850" s="194" t="s">
        <v>20</v>
      </c>
      <c r="F850" s="193">
        <v>49</v>
      </c>
      <c r="G850" s="194" t="s">
        <v>76</v>
      </c>
      <c r="I850" s="67">
        <f t="shared" si="104"/>
        <v>15450</v>
      </c>
      <c r="J850" s="67">
        <f t="shared" si="105"/>
        <v>1</v>
      </c>
      <c r="K850" s="67">
        <f t="shared" si="106"/>
        <v>2</v>
      </c>
      <c r="M850" s="67">
        <f t="shared" si="107"/>
        <v>15452</v>
      </c>
      <c r="N850" s="67">
        <f t="shared" si="108"/>
        <v>1</v>
      </c>
      <c r="O850" s="67">
        <f t="shared" si="109"/>
        <v>2</v>
      </c>
      <c r="Q850" s="67">
        <f t="shared" si="110"/>
        <v>2</v>
      </c>
      <c r="R850" s="144">
        <f t="shared" si="111"/>
        <v>2</v>
      </c>
      <c r="S850" s="205"/>
    </row>
    <row r="851" spans="1:19" s="65" customFormat="1" ht="12">
      <c r="A851" s="64">
        <v>3506</v>
      </c>
      <c r="B851" s="193">
        <v>3506262071</v>
      </c>
      <c r="C851" s="194" t="s">
        <v>311</v>
      </c>
      <c r="D851" s="193">
        <v>262</v>
      </c>
      <c r="E851" s="194" t="s">
        <v>20</v>
      </c>
      <c r="F851" s="193">
        <v>71</v>
      </c>
      <c r="G851" s="194" t="s">
        <v>225</v>
      </c>
      <c r="I851" s="67">
        <f t="shared" si="104"/>
        <v>10556</v>
      </c>
      <c r="J851" s="67">
        <f t="shared" si="105"/>
        <v>0</v>
      </c>
      <c r="K851" s="67">
        <f t="shared" si="106"/>
        <v>0</v>
      </c>
      <c r="M851" s="67">
        <f t="shared" si="107"/>
        <v>10164</v>
      </c>
      <c r="N851" s="67">
        <f t="shared" si="108"/>
        <v>0</v>
      </c>
      <c r="O851" s="67">
        <f t="shared" si="109"/>
        <v>0</v>
      </c>
      <c r="Q851" s="67">
        <f t="shared" si="110"/>
        <v>-392</v>
      </c>
      <c r="R851" s="144">
        <f t="shared" si="111"/>
        <v>2</v>
      </c>
      <c r="S851" s="205"/>
    </row>
    <row r="852" spans="1:19" s="65" customFormat="1" ht="12">
      <c r="A852" s="64">
        <v>3506</v>
      </c>
      <c r="B852" s="193">
        <v>3506262093</v>
      </c>
      <c r="C852" s="194" t="s">
        <v>311</v>
      </c>
      <c r="D852" s="193">
        <v>262</v>
      </c>
      <c r="E852" s="194" t="s">
        <v>20</v>
      </c>
      <c r="F852" s="193">
        <v>93</v>
      </c>
      <c r="G852" s="194" t="s">
        <v>15</v>
      </c>
      <c r="I852" s="67">
        <f t="shared" si="104"/>
        <v>11703</v>
      </c>
      <c r="J852" s="67">
        <f t="shared" si="105"/>
        <v>1</v>
      </c>
      <c r="K852" s="67">
        <f t="shared" si="106"/>
        <v>1</v>
      </c>
      <c r="M852" s="67">
        <f t="shared" si="107"/>
        <v>12958</v>
      </c>
      <c r="N852" s="67">
        <f t="shared" si="108"/>
        <v>1</v>
      </c>
      <c r="O852" s="67">
        <f t="shared" si="109"/>
        <v>1</v>
      </c>
      <c r="Q852" s="67">
        <f t="shared" si="110"/>
        <v>1255</v>
      </c>
      <c r="R852" s="144">
        <f t="shared" si="111"/>
        <v>1</v>
      </c>
      <c r="S852" s="205"/>
    </row>
    <row r="853" spans="1:19" s="65" customFormat="1" ht="12">
      <c r="A853" s="64">
        <v>3506</v>
      </c>
      <c r="B853" s="193">
        <v>3506262149</v>
      </c>
      <c r="C853" s="194" t="s">
        <v>311</v>
      </c>
      <c r="D853" s="193">
        <v>262</v>
      </c>
      <c r="E853" s="194" t="s">
        <v>20</v>
      </c>
      <c r="F853" s="193">
        <v>149</v>
      </c>
      <c r="G853" s="194" t="s">
        <v>81</v>
      </c>
      <c r="I853" s="67">
        <f t="shared" si="104"/>
        <v>13615</v>
      </c>
      <c r="J853" s="67">
        <f t="shared" si="105"/>
        <v>0</v>
      </c>
      <c r="K853" s="67">
        <f t="shared" si="106"/>
        <v>2</v>
      </c>
      <c r="M853" s="67">
        <f t="shared" si="107"/>
        <v>13886</v>
      </c>
      <c r="N853" s="67">
        <f t="shared" si="108"/>
        <v>0</v>
      </c>
      <c r="O853" s="67">
        <f t="shared" si="109"/>
        <v>2</v>
      </c>
      <c r="Q853" s="67">
        <f t="shared" si="110"/>
        <v>271</v>
      </c>
      <c r="R853" s="144">
        <f t="shared" si="111"/>
        <v>1</v>
      </c>
      <c r="S853" s="205"/>
    </row>
    <row r="854" spans="1:19" s="65" customFormat="1" ht="12">
      <c r="A854" s="64">
        <v>3506</v>
      </c>
      <c r="B854" s="193">
        <v>3506262163</v>
      </c>
      <c r="C854" s="194" t="s">
        <v>311</v>
      </c>
      <c r="D854" s="193">
        <v>262</v>
      </c>
      <c r="E854" s="194" t="s">
        <v>20</v>
      </c>
      <c r="F854" s="193">
        <v>163</v>
      </c>
      <c r="G854" s="194" t="s">
        <v>17</v>
      </c>
      <c r="I854" s="67">
        <f t="shared" si="104"/>
        <v>12390</v>
      </c>
      <c r="J854" s="67">
        <f t="shared" si="105"/>
        <v>48</v>
      </c>
      <c r="K854" s="67">
        <f t="shared" si="106"/>
        <v>62</v>
      </c>
      <c r="M854" s="67">
        <f t="shared" si="107"/>
        <v>12593</v>
      </c>
      <c r="N854" s="67">
        <f t="shared" si="108"/>
        <v>37</v>
      </c>
      <c r="O854" s="67">
        <f t="shared" si="109"/>
        <v>64</v>
      </c>
      <c r="Q854" s="67">
        <f t="shared" si="110"/>
        <v>203</v>
      </c>
      <c r="R854" s="144">
        <f t="shared" si="111"/>
        <v>162</v>
      </c>
      <c r="S854" s="205"/>
    </row>
    <row r="855" spans="1:19" s="65" customFormat="1" ht="12">
      <c r="A855" s="64">
        <v>3506</v>
      </c>
      <c r="B855" s="193">
        <v>3506262165</v>
      </c>
      <c r="C855" s="194" t="s">
        <v>311</v>
      </c>
      <c r="D855" s="193">
        <v>262</v>
      </c>
      <c r="E855" s="194" t="s">
        <v>20</v>
      </c>
      <c r="F855" s="193">
        <v>165</v>
      </c>
      <c r="G855" s="194" t="s">
        <v>18</v>
      </c>
      <c r="I855" s="67">
        <f t="shared" si="104"/>
        <v>11589</v>
      </c>
      <c r="J855" s="67">
        <f t="shared" si="105"/>
        <v>7</v>
      </c>
      <c r="K855" s="67">
        <f t="shared" si="106"/>
        <v>16</v>
      </c>
      <c r="M855" s="67">
        <f t="shared" si="107"/>
        <v>12213</v>
      </c>
      <c r="N855" s="67">
        <f t="shared" si="108"/>
        <v>5</v>
      </c>
      <c r="O855" s="67">
        <f t="shared" si="109"/>
        <v>12</v>
      </c>
      <c r="Q855" s="67">
        <f t="shared" si="110"/>
        <v>624</v>
      </c>
      <c r="R855" s="144">
        <f t="shared" si="111"/>
        <v>26</v>
      </c>
      <c r="S855" s="205"/>
    </row>
    <row r="856" spans="1:19" s="65" customFormat="1" ht="12">
      <c r="A856" s="64">
        <v>3506</v>
      </c>
      <c r="B856" s="193">
        <v>3506262176</v>
      </c>
      <c r="C856" s="194" t="s">
        <v>311</v>
      </c>
      <c r="D856" s="193">
        <v>262</v>
      </c>
      <c r="E856" s="194" t="s">
        <v>20</v>
      </c>
      <c r="F856" s="193">
        <v>176</v>
      </c>
      <c r="G856" s="194" t="s">
        <v>82</v>
      </c>
      <c r="I856" s="67">
        <f t="shared" si="104"/>
        <v>11644</v>
      </c>
      <c r="J856" s="67">
        <f t="shared" si="105"/>
        <v>1</v>
      </c>
      <c r="K856" s="67">
        <f t="shared" si="106"/>
        <v>3</v>
      </c>
      <c r="M856" s="67">
        <f t="shared" si="107"/>
        <v>12279</v>
      </c>
      <c r="N856" s="67">
        <f t="shared" si="108"/>
        <v>2</v>
      </c>
      <c r="O856" s="67">
        <f t="shared" si="109"/>
        <v>4</v>
      </c>
      <c r="Q856" s="67">
        <f t="shared" si="110"/>
        <v>635</v>
      </c>
      <c r="R856" s="144">
        <f t="shared" si="111"/>
        <v>8</v>
      </c>
      <c r="S856" s="205"/>
    </row>
    <row r="857" spans="1:19" s="65" customFormat="1" ht="12">
      <c r="A857" s="64">
        <v>3506</v>
      </c>
      <c r="B857" s="193">
        <v>3506262178</v>
      </c>
      <c r="C857" s="194" t="s">
        <v>311</v>
      </c>
      <c r="D857" s="193">
        <v>262</v>
      </c>
      <c r="E857" s="194" t="s">
        <v>20</v>
      </c>
      <c r="F857" s="193">
        <v>178</v>
      </c>
      <c r="G857" s="194" t="s">
        <v>226</v>
      </c>
      <c r="I857" s="67">
        <f t="shared" si="104"/>
        <v>12067</v>
      </c>
      <c r="J857" s="67">
        <f t="shared" si="105"/>
        <v>1</v>
      </c>
      <c r="K857" s="67">
        <f t="shared" si="106"/>
        <v>3</v>
      </c>
      <c r="M857" s="67">
        <f t="shared" si="107"/>
        <v>11770</v>
      </c>
      <c r="N857" s="67">
        <f t="shared" si="108"/>
        <v>1</v>
      </c>
      <c r="O857" s="67">
        <f t="shared" si="109"/>
        <v>2</v>
      </c>
      <c r="Q857" s="67">
        <f t="shared" si="110"/>
        <v>-297</v>
      </c>
      <c r="R857" s="144">
        <f t="shared" si="111"/>
        <v>6</v>
      </c>
      <c r="S857" s="205"/>
    </row>
    <row r="858" spans="1:19" s="65" customFormat="1" ht="12">
      <c r="A858" s="64">
        <v>3506</v>
      </c>
      <c r="B858" s="193">
        <v>3506262229</v>
      </c>
      <c r="C858" s="194" t="s">
        <v>311</v>
      </c>
      <c r="D858" s="193">
        <v>262</v>
      </c>
      <c r="E858" s="194" t="s">
        <v>20</v>
      </c>
      <c r="F858" s="193">
        <v>229</v>
      </c>
      <c r="G858" s="194" t="s">
        <v>101</v>
      </c>
      <c r="I858" s="67">
        <f t="shared" si="104"/>
        <v>11175</v>
      </c>
      <c r="J858" s="67">
        <f t="shared" si="105"/>
        <v>3</v>
      </c>
      <c r="K858" s="67">
        <f t="shared" si="106"/>
        <v>4</v>
      </c>
      <c r="M858" s="67">
        <f t="shared" si="107"/>
        <v>11577</v>
      </c>
      <c r="N858" s="67">
        <f t="shared" si="108"/>
        <v>1</v>
      </c>
      <c r="O858" s="67">
        <f t="shared" si="109"/>
        <v>5</v>
      </c>
      <c r="Q858" s="67">
        <f t="shared" si="110"/>
        <v>402</v>
      </c>
      <c r="R858" s="144">
        <f t="shared" si="111"/>
        <v>20</v>
      </c>
      <c r="S858" s="205"/>
    </row>
    <row r="859" spans="1:19" s="65" customFormat="1" ht="12">
      <c r="A859" s="64">
        <v>3506</v>
      </c>
      <c r="B859" s="193">
        <v>3506262248</v>
      </c>
      <c r="C859" s="194" t="s">
        <v>311</v>
      </c>
      <c r="D859" s="193">
        <v>262</v>
      </c>
      <c r="E859" s="194" t="s">
        <v>20</v>
      </c>
      <c r="F859" s="193">
        <v>248</v>
      </c>
      <c r="G859" s="194" t="s">
        <v>19</v>
      </c>
      <c r="I859" s="67">
        <f t="shared" si="104"/>
        <v>11800</v>
      </c>
      <c r="J859" s="67">
        <f t="shared" si="105"/>
        <v>3</v>
      </c>
      <c r="K859" s="67">
        <f t="shared" si="106"/>
        <v>4</v>
      </c>
      <c r="M859" s="67">
        <f t="shared" si="107"/>
        <v>11994</v>
      </c>
      <c r="N859" s="67">
        <f t="shared" si="108"/>
        <v>1</v>
      </c>
      <c r="O859" s="67">
        <f t="shared" si="109"/>
        <v>3</v>
      </c>
      <c r="Q859" s="67">
        <f t="shared" si="110"/>
        <v>194</v>
      </c>
      <c r="R859" s="144">
        <f t="shared" si="111"/>
        <v>7</v>
      </c>
      <c r="S859" s="205"/>
    </row>
    <row r="860" spans="1:19" s="65" customFormat="1" ht="12">
      <c r="A860" s="64">
        <v>3506</v>
      </c>
      <c r="B860" s="193">
        <v>3506262258</v>
      </c>
      <c r="C860" s="194" t="s">
        <v>311</v>
      </c>
      <c r="D860" s="193">
        <v>262</v>
      </c>
      <c r="E860" s="194" t="s">
        <v>20</v>
      </c>
      <c r="F860" s="193">
        <v>258</v>
      </c>
      <c r="G860" s="194" t="s">
        <v>102</v>
      </c>
      <c r="I860" s="67">
        <f t="shared" si="104"/>
        <v>12193</v>
      </c>
      <c r="J860" s="67">
        <f t="shared" si="105"/>
        <v>3</v>
      </c>
      <c r="K860" s="67">
        <f t="shared" si="106"/>
        <v>2</v>
      </c>
      <c r="M860" s="67">
        <f t="shared" si="107"/>
        <v>13073</v>
      </c>
      <c r="N860" s="67">
        <f t="shared" si="108"/>
        <v>3</v>
      </c>
      <c r="O860" s="67">
        <f t="shared" si="109"/>
        <v>3</v>
      </c>
      <c r="Q860" s="67">
        <f t="shared" si="110"/>
        <v>880</v>
      </c>
      <c r="R860" s="144">
        <f t="shared" si="111"/>
        <v>8</v>
      </c>
      <c r="S860" s="205"/>
    </row>
    <row r="861" spans="1:19" s="65" customFormat="1" ht="12">
      <c r="A861" s="64">
        <v>3506</v>
      </c>
      <c r="B861" s="193">
        <v>3506262262</v>
      </c>
      <c r="C861" s="194" t="s">
        <v>311</v>
      </c>
      <c r="D861" s="193">
        <v>262</v>
      </c>
      <c r="E861" s="194" t="s">
        <v>20</v>
      </c>
      <c r="F861" s="193">
        <v>262</v>
      </c>
      <c r="G861" s="194" t="s">
        <v>20</v>
      </c>
      <c r="I861" s="67">
        <f t="shared" si="104"/>
        <v>11015</v>
      </c>
      <c r="J861" s="67">
        <f t="shared" si="105"/>
        <v>16</v>
      </c>
      <c r="K861" s="67">
        <f t="shared" si="106"/>
        <v>15</v>
      </c>
      <c r="M861" s="67">
        <f t="shared" si="107"/>
        <v>11550</v>
      </c>
      <c r="N861" s="67">
        <f t="shared" si="108"/>
        <v>17</v>
      </c>
      <c r="O861" s="67">
        <f t="shared" si="109"/>
        <v>25</v>
      </c>
      <c r="Q861" s="67">
        <f t="shared" si="110"/>
        <v>535</v>
      </c>
      <c r="R861" s="144">
        <f t="shared" si="111"/>
        <v>100</v>
      </c>
      <c r="S861" s="205"/>
    </row>
    <row r="862" spans="1:19" s="65" customFormat="1" ht="12">
      <c r="A862" s="64">
        <v>3506</v>
      </c>
      <c r="B862" s="193">
        <v>3506262274</v>
      </c>
      <c r="C862" s="194" t="s">
        <v>311</v>
      </c>
      <c r="D862" s="193">
        <v>262</v>
      </c>
      <c r="E862" s="194" t="s">
        <v>20</v>
      </c>
      <c r="F862" s="193">
        <v>274</v>
      </c>
      <c r="G862" s="194" t="s">
        <v>62</v>
      </c>
      <c r="I862" s="67">
        <f t="shared" si="104"/>
        <v>9995</v>
      </c>
      <c r="J862" s="67">
        <f t="shared" si="105"/>
        <v>1</v>
      </c>
      <c r="K862" s="67">
        <f t="shared" si="106"/>
        <v>0</v>
      </c>
      <c r="M862" s="67">
        <f t="shared" si="107"/>
        <v>11397</v>
      </c>
      <c r="N862" s="67">
        <f t="shared" si="108"/>
        <v>1</v>
      </c>
      <c r="O862" s="67">
        <f t="shared" si="109"/>
        <v>0</v>
      </c>
      <c r="Q862" s="67">
        <f t="shared" si="110"/>
        <v>1402</v>
      </c>
      <c r="R862" s="144">
        <f t="shared" si="111"/>
        <v>3</v>
      </c>
      <c r="S862" s="205"/>
    </row>
    <row r="863" spans="1:19" s="65" customFormat="1" ht="12">
      <c r="A863" s="64">
        <v>3506</v>
      </c>
      <c r="B863" s="193">
        <v>3506262284</v>
      </c>
      <c r="C863" s="194" t="s">
        <v>311</v>
      </c>
      <c r="D863" s="193">
        <v>262</v>
      </c>
      <c r="E863" s="194" t="s">
        <v>20</v>
      </c>
      <c r="F863" s="193">
        <v>284</v>
      </c>
      <c r="G863" s="194" t="s">
        <v>146</v>
      </c>
      <c r="I863" s="67">
        <f t="shared" si="104"/>
        <v>10759</v>
      </c>
      <c r="J863" s="67">
        <f t="shared" si="105"/>
        <v>1</v>
      </c>
      <c r="K863" s="67">
        <f t="shared" si="106"/>
        <v>0</v>
      </c>
      <c r="M863" s="67">
        <f t="shared" si="107"/>
        <v>11397</v>
      </c>
      <c r="N863" s="67">
        <f t="shared" si="108"/>
        <v>1</v>
      </c>
      <c r="O863" s="67">
        <f t="shared" si="109"/>
        <v>0</v>
      </c>
      <c r="Q863" s="67">
        <f t="shared" si="110"/>
        <v>638</v>
      </c>
      <c r="R863" s="144">
        <f t="shared" si="111"/>
        <v>3</v>
      </c>
      <c r="S863" s="205"/>
    </row>
    <row r="864" spans="1:19" s="65" customFormat="1" ht="12">
      <c r="A864" s="64">
        <v>3506</v>
      </c>
      <c r="B864" s="193">
        <v>3506262295</v>
      </c>
      <c r="C864" s="194" t="s">
        <v>311</v>
      </c>
      <c r="D864" s="193">
        <v>262</v>
      </c>
      <c r="E864" s="194" t="s">
        <v>20</v>
      </c>
      <c r="F864" s="193">
        <v>295</v>
      </c>
      <c r="G864" s="194" t="s">
        <v>141</v>
      </c>
      <c r="I864" s="67">
        <f t="shared" si="104"/>
        <v>9670</v>
      </c>
      <c r="J864" s="67">
        <f t="shared" si="105"/>
        <v>0</v>
      </c>
      <c r="K864" s="67">
        <f t="shared" si="106"/>
        <v>0</v>
      </c>
      <c r="M864" s="67">
        <f t="shared" si="107"/>
        <v>10766</v>
      </c>
      <c r="N864" s="67">
        <f t="shared" si="108"/>
        <v>0</v>
      </c>
      <c r="O864" s="67">
        <f t="shared" si="109"/>
        <v>0</v>
      </c>
      <c r="Q864" s="67">
        <f t="shared" si="110"/>
        <v>1096</v>
      </c>
      <c r="R864" s="144">
        <f t="shared" si="111"/>
        <v>1</v>
      </c>
      <c r="S864" s="205"/>
    </row>
    <row r="865" spans="1:19" s="65" customFormat="1" ht="12">
      <c r="A865" s="64">
        <v>3506</v>
      </c>
      <c r="B865" s="193">
        <v>3506262346</v>
      </c>
      <c r="C865" s="194" t="s">
        <v>311</v>
      </c>
      <c r="D865" s="193">
        <v>262</v>
      </c>
      <c r="E865" s="194" t="s">
        <v>20</v>
      </c>
      <c r="F865" s="193">
        <v>346</v>
      </c>
      <c r="G865" s="194" t="s">
        <v>22</v>
      </c>
      <c r="I865" s="67">
        <f t="shared" si="104"/>
        <v>15145</v>
      </c>
      <c r="J865" s="67">
        <f t="shared" si="105"/>
        <v>0</v>
      </c>
      <c r="K865" s="67">
        <f t="shared" si="106"/>
        <v>2</v>
      </c>
      <c r="M865" s="67">
        <f t="shared" si="107"/>
        <v>10766</v>
      </c>
      <c r="N865" s="67">
        <f t="shared" si="108"/>
        <v>0</v>
      </c>
      <c r="O865" s="67">
        <f t="shared" si="109"/>
        <v>0</v>
      </c>
      <c r="Q865" s="67">
        <f t="shared" si="110"/>
        <v>-4379</v>
      </c>
      <c r="R865" s="144">
        <f t="shared" si="111"/>
        <v>2</v>
      </c>
      <c r="S865" s="205"/>
    </row>
    <row r="866" spans="1:19" s="65" customFormat="1" ht="12">
      <c r="A866" s="64">
        <v>3506</v>
      </c>
      <c r="B866" s="193">
        <v>3506262347</v>
      </c>
      <c r="C866" s="194" t="s">
        <v>311</v>
      </c>
      <c r="D866" s="193">
        <v>262</v>
      </c>
      <c r="E866" s="194" t="s">
        <v>20</v>
      </c>
      <c r="F866" s="193">
        <v>347</v>
      </c>
      <c r="G866" s="194" t="s">
        <v>86</v>
      </c>
      <c r="I866" s="67">
        <f t="shared" si="104"/>
        <v>11100</v>
      </c>
      <c r="J866" s="67">
        <f t="shared" si="105"/>
        <v>1</v>
      </c>
      <c r="K866" s="67">
        <f t="shared" si="106"/>
        <v>1</v>
      </c>
      <c r="M866" s="67">
        <f t="shared" si="107"/>
        <v>11497</v>
      </c>
      <c r="N866" s="67">
        <f t="shared" si="108"/>
        <v>2</v>
      </c>
      <c r="O866" s="67">
        <f t="shared" si="109"/>
        <v>2</v>
      </c>
      <c r="Q866" s="67">
        <f t="shared" si="110"/>
        <v>397</v>
      </c>
      <c r="R866" s="144">
        <f t="shared" si="111"/>
        <v>6</v>
      </c>
      <c r="S866" s="205"/>
    </row>
    <row r="867" spans="1:19" s="65" customFormat="1" ht="12">
      <c r="A867" s="64">
        <v>3508</v>
      </c>
      <c r="B867" s="193">
        <v>3508281061</v>
      </c>
      <c r="C867" s="194" t="s">
        <v>313</v>
      </c>
      <c r="D867" s="193">
        <v>281</v>
      </c>
      <c r="E867" s="194" t="s">
        <v>152</v>
      </c>
      <c r="F867" s="193">
        <v>61</v>
      </c>
      <c r="G867" s="194" t="s">
        <v>154</v>
      </c>
      <c r="I867" s="67">
        <f t="shared" si="104"/>
        <v>14690</v>
      </c>
      <c r="J867" s="67">
        <f t="shared" si="105"/>
        <v>1</v>
      </c>
      <c r="K867" s="67">
        <f t="shared" si="106"/>
        <v>5</v>
      </c>
      <c r="M867" s="67">
        <f t="shared" si="107"/>
        <v>14518</v>
      </c>
      <c r="N867" s="67">
        <f t="shared" si="108"/>
        <v>1</v>
      </c>
      <c r="O867" s="67">
        <f t="shared" si="109"/>
        <v>2</v>
      </c>
      <c r="Q867" s="67">
        <f t="shared" si="110"/>
        <v>-172</v>
      </c>
      <c r="R867" s="144">
        <f t="shared" si="111"/>
        <v>3</v>
      </c>
      <c r="S867" s="205"/>
    </row>
    <row r="868" spans="1:19" s="65" customFormat="1" ht="12">
      <c r="A868" s="64">
        <v>3508</v>
      </c>
      <c r="B868" s="193">
        <v>3508281137</v>
      </c>
      <c r="C868" s="194" t="s">
        <v>313</v>
      </c>
      <c r="D868" s="193">
        <v>281</v>
      </c>
      <c r="E868" s="194" t="s">
        <v>152</v>
      </c>
      <c r="F868" s="193">
        <v>137</v>
      </c>
      <c r="G868" s="194" t="s">
        <v>202</v>
      </c>
      <c r="I868" s="67">
        <f t="shared" si="104"/>
        <v>15145</v>
      </c>
      <c r="J868" s="67">
        <f t="shared" si="105"/>
        <v>0</v>
      </c>
      <c r="K868" s="67">
        <f t="shared" si="106"/>
        <v>4</v>
      </c>
      <c r="M868" s="67">
        <f t="shared" si="107"/>
        <v>16710</v>
      </c>
      <c r="N868" s="67">
        <f t="shared" si="108"/>
        <v>2</v>
      </c>
      <c r="O868" s="67">
        <f t="shared" si="109"/>
        <v>3</v>
      </c>
      <c r="Q868" s="67">
        <f t="shared" si="110"/>
        <v>1565</v>
      </c>
      <c r="R868" s="144">
        <f t="shared" si="111"/>
        <v>3</v>
      </c>
      <c r="S868" s="205"/>
    </row>
    <row r="869" spans="1:19" s="65" customFormat="1" ht="12">
      <c r="A869" s="64">
        <v>3508</v>
      </c>
      <c r="B869" s="193">
        <v>3508281281</v>
      </c>
      <c r="C869" s="194" t="s">
        <v>313</v>
      </c>
      <c r="D869" s="193">
        <v>281</v>
      </c>
      <c r="E869" s="194" t="s">
        <v>152</v>
      </c>
      <c r="F869" s="193">
        <v>281</v>
      </c>
      <c r="G869" s="194" t="s">
        <v>152</v>
      </c>
      <c r="I869" s="67">
        <f t="shared" si="104"/>
        <v>15159</v>
      </c>
      <c r="J869" s="67">
        <f t="shared" si="105"/>
        <v>36</v>
      </c>
      <c r="K869" s="67">
        <f t="shared" si="106"/>
        <v>172</v>
      </c>
      <c r="M869" s="67">
        <f t="shared" si="107"/>
        <v>15462</v>
      </c>
      <c r="N869" s="67">
        <f t="shared" si="108"/>
        <v>36</v>
      </c>
      <c r="O869" s="67">
        <f t="shared" si="109"/>
        <v>164</v>
      </c>
      <c r="Q869" s="67">
        <f t="shared" si="110"/>
        <v>303</v>
      </c>
      <c r="R869" s="144">
        <f t="shared" si="111"/>
        <v>207</v>
      </c>
      <c r="S869" s="205"/>
    </row>
    <row r="870" spans="1:19" s="65" customFormat="1" ht="12">
      <c r="A870" s="64">
        <v>3509</v>
      </c>
      <c r="B870" s="193">
        <v>3509095072</v>
      </c>
      <c r="C870" s="194" t="s">
        <v>314</v>
      </c>
      <c r="D870" s="193">
        <v>95</v>
      </c>
      <c r="E870" s="194" t="s">
        <v>288</v>
      </c>
      <c r="F870" s="193">
        <v>72</v>
      </c>
      <c r="G870" s="194" t="s">
        <v>289</v>
      </c>
      <c r="I870" s="67">
        <f t="shared" si="104"/>
        <v>13375</v>
      </c>
      <c r="J870" s="67">
        <f t="shared" si="105"/>
        <v>0</v>
      </c>
      <c r="K870" s="67">
        <f t="shared" si="106"/>
        <v>1</v>
      </c>
      <c r="M870" s="67">
        <f t="shared" si="107"/>
        <v>12765</v>
      </c>
      <c r="N870" s="67">
        <f t="shared" si="108"/>
        <v>0</v>
      </c>
      <c r="O870" s="67">
        <f t="shared" si="109"/>
        <v>1</v>
      </c>
      <c r="Q870" s="67">
        <f t="shared" si="110"/>
        <v>-610</v>
      </c>
      <c r="R870" s="144">
        <f t="shared" si="111"/>
        <v>1</v>
      </c>
      <c r="S870" s="205"/>
    </row>
    <row r="871" spans="1:19" s="65" customFormat="1" ht="12">
      <c r="A871" s="64">
        <v>3509</v>
      </c>
      <c r="B871" s="193">
        <v>3509095088</v>
      </c>
      <c r="C871" s="194" t="s">
        <v>314</v>
      </c>
      <c r="D871" s="193">
        <v>95</v>
      </c>
      <c r="E871" s="194" t="s">
        <v>288</v>
      </c>
      <c r="F871" s="193">
        <v>88</v>
      </c>
      <c r="G871" s="194" t="s">
        <v>95</v>
      </c>
      <c r="I871" s="67">
        <f t="shared" si="104"/>
        <v>10470.651878469909</v>
      </c>
      <c r="J871" s="67">
        <f t="shared" si="105"/>
        <v>0</v>
      </c>
      <c r="K871" s="67">
        <f t="shared" si="106"/>
        <v>0</v>
      </c>
      <c r="M871" s="67">
        <f t="shared" si="107"/>
        <v>10766</v>
      </c>
      <c r="N871" s="67">
        <f t="shared" si="108"/>
        <v>0</v>
      </c>
      <c r="O871" s="67">
        <f t="shared" si="109"/>
        <v>0</v>
      </c>
      <c r="Q871" s="67">
        <f t="shared" si="110"/>
        <v>295.34812153009079</v>
      </c>
      <c r="R871" s="144">
        <f t="shared" si="111"/>
        <v>1</v>
      </c>
      <c r="S871" s="205"/>
    </row>
    <row r="872" spans="1:19" s="65" customFormat="1" ht="12">
      <c r="A872" s="64">
        <v>3509</v>
      </c>
      <c r="B872" s="193">
        <v>3509095095</v>
      </c>
      <c r="C872" s="194" t="s">
        <v>314</v>
      </c>
      <c r="D872" s="193">
        <v>95</v>
      </c>
      <c r="E872" s="194" t="s">
        <v>288</v>
      </c>
      <c r="F872" s="193">
        <v>95</v>
      </c>
      <c r="G872" s="194" t="s">
        <v>288</v>
      </c>
      <c r="I872" s="67">
        <f t="shared" si="104"/>
        <v>13085</v>
      </c>
      <c r="J872" s="67">
        <f t="shared" si="105"/>
        <v>158</v>
      </c>
      <c r="K872" s="67">
        <f t="shared" si="106"/>
        <v>302</v>
      </c>
      <c r="M872" s="67">
        <f t="shared" si="107"/>
        <v>13275</v>
      </c>
      <c r="N872" s="67">
        <f t="shared" si="108"/>
        <v>129</v>
      </c>
      <c r="O872" s="67">
        <f t="shared" si="109"/>
        <v>341</v>
      </c>
      <c r="Q872" s="67">
        <f t="shared" si="110"/>
        <v>190</v>
      </c>
      <c r="R872" s="144">
        <f t="shared" si="111"/>
        <v>596</v>
      </c>
      <c r="S872" s="205"/>
    </row>
    <row r="873" spans="1:19" s="65" customFormat="1" ht="12">
      <c r="A873" s="64">
        <v>3509</v>
      </c>
      <c r="B873" s="193">
        <v>3509095201</v>
      </c>
      <c r="C873" s="194" t="s">
        <v>314</v>
      </c>
      <c r="D873" s="193">
        <v>95</v>
      </c>
      <c r="E873" s="194" t="s">
        <v>288</v>
      </c>
      <c r="F873" s="193">
        <v>201</v>
      </c>
      <c r="G873" s="194" t="s">
        <v>10</v>
      </c>
      <c r="I873" s="67">
        <f t="shared" si="104"/>
        <v>10556</v>
      </c>
      <c r="J873" s="67">
        <f t="shared" si="105"/>
        <v>0</v>
      </c>
      <c r="K873" s="67">
        <f t="shared" si="106"/>
        <v>0</v>
      </c>
      <c r="M873" s="67">
        <f t="shared" si="107"/>
        <v>15446</v>
      </c>
      <c r="N873" s="67">
        <f t="shared" si="108"/>
        <v>0</v>
      </c>
      <c r="O873" s="67">
        <f t="shared" si="109"/>
        <v>2</v>
      </c>
      <c r="Q873" s="67">
        <f t="shared" si="110"/>
        <v>4890</v>
      </c>
      <c r="R873" s="144">
        <f t="shared" si="111"/>
        <v>2</v>
      </c>
      <c r="S873" s="205"/>
    </row>
    <row r="874" spans="1:19" s="65" customFormat="1" ht="12">
      <c r="A874" s="64">
        <v>3509</v>
      </c>
      <c r="B874" s="193">
        <v>3509095265</v>
      </c>
      <c r="C874" s="194" t="s">
        <v>314</v>
      </c>
      <c r="D874" s="193">
        <v>95</v>
      </c>
      <c r="E874" s="194" t="s">
        <v>288</v>
      </c>
      <c r="F874" s="193">
        <v>265</v>
      </c>
      <c r="G874" s="194" t="s">
        <v>397</v>
      </c>
      <c r="I874" s="67">
        <f t="shared" si="104"/>
        <v>10499.184729073064</v>
      </c>
      <c r="J874" s="67">
        <f t="shared" si="105"/>
        <v>0</v>
      </c>
      <c r="K874" s="67">
        <f t="shared" si="106"/>
        <v>0</v>
      </c>
      <c r="M874" s="67">
        <f t="shared" si="107"/>
        <v>16575</v>
      </c>
      <c r="N874" s="67">
        <f t="shared" si="108"/>
        <v>1</v>
      </c>
      <c r="O874" s="67">
        <f t="shared" si="109"/>
        <v>1</v>
      </c>
      <c r="Q874" s="67">
        <f t="shared" si="110"/>
        <v>6075.8152709269361</v>
      </c>
      <c r="R874" s="144">
        <f t="shared" si="111"/>
        <v>1</v>
      </c>
      <c r="S874" s="205"/>
    </row>
    <row r="875" spans="1:19" s="65" customFormat="1" ht="12">
      <c r="A875" s="64">
        <v>3509</v>
      </c>
      <c r="B875" s="193">
        <v>3509095273</v>
      </c>
      <c r="C875" s="194" t="s">
        <v>314</v>
      </c>
      <c r="D875" s="193">
        <v>95</v>
      </c>
      <c r="E875" s="194" t="s">
        <v>288</v>
      </c>
      <c r="F875" s="193">
        <v>273</v>
      </c>
      <c r="G875" s="194" t="s">
        <v>290</v>
      </c>
      <c r="I875" s="67">
        <f t="shared" si="104"/>
        <v>10309.066431617377</v>
      </c>
      <c r="J875" s="67">
        <f t="shared" si="105"/>
        <v>0</v>
      </c>
      <c r="K875" s="67">
        <f t="shared" si="106"/>
        <v>0</v>
      </c>
      <c r="M875" s="67">
        <f t="shared" si="107"/>
        <v>12960</v>
      </c>
      <c r="N875" s="67">
        <f t="shared" si="108"/>
        <v>0</v>
      </c>
      <c r="O875" s="67">
        <f t="shared" si="109"/>
        <v>1</v>
      </c>
      <c r="Q875" s="67">
        <f t="shared" si="110"/>
        <v>2650.933568382623</v>
      </c>
      <c r="R875" s="144">
        <f t="shared" si="111"/>
        <v>1</v>
      </c>
      <c r="S875" s="205"/>
    </row>
    <row r="876" spans="1:19" s="65" customFormat="1" ht="12">
      <c r="A876" s="64">
        <v>3509</v>
      </c>
      <c r="B876" s="193">
        <v>3509095292</v>
      </c>
      <c r="C876" s="194" t="s">
        <v>314</v>
      </c>
      <c r="D876" s="193">
        <v>95</v>
      </c>
      <c r="E876" s="194" t="s">
        <v>288</v>
      </c>
      <c r="F876" s="193">
        <v>292</v>
      </c>
      <c r="G876" s="194" t="s">
        <v>291</v>
      </c>
      <c r="I876" s="67" t="str">
        <f t="shared" si="104"/>
        <v>--</v>
      </c>
      <c r="J876" s="67">
        <f t="shared" si="105"/>
        <v>0</v>
      </c>
      <c r="K876" s="67">
        <f t="shared" si="106"/>
        <v>0</v>
      </c>
      <c r="M876" s="67">
        <f t="shared" si="107"/>
        <v>10816.904193853428</v>
      </c>
      <c r="N876" s="67">
        <f t="shared" si="108"/>
        <v>0</v>
      </c>
      <c r="O876" s="67">
        <f t="shared" si="109"/>
        <v>0</v>
      </c>
      <c r="Q876" s="67" t="str">
        <f t="shared" si="110"/>
        <v>--</v>
      </c>
      <c r="R876" s="144">
        <f t="shared" si="111"/>
        <v>1</v>
      </c>
      <c r="S876" s="205"/>
    </row>
    <row r="877" spans="1:19" s="65" customFormat="1" ht="12">
      <c r="A877" s="64">
        <v>3509</v>
      </c>
      <c r="B877" s="193">
        <v>3509095310</v>
      </c>
      <c r="C877" s="194" t="s">
        <v>314</v>
      </c>
      <c r="D877" s="193">
        <v>95</v>
      </c>
      <c r="E877" s="194" t="s">
        <v>288</v>
      </c>
      <c r="F877" s="193">
        <v>310</v>
      </c>
      <c r="G877" s="194" t="s">
        <v>267</v>
      </c>
      <c r="I877" s="67" t="str">
        <f t="shared" si="104"/>
        <v>--</v>
      </c>
      <c r="J877" s="67">
        <f t="shared" si="105"/>
        <v>0</v>
      </c>
      <c r="K877" s="67">
        <f t="shared" si="106"/>
        <v>0</v>
      </c>
      <c r="M877" s="67">
        <f t="shared" si="107"/>
        <v>12482.688406158968</v>
      </c>
      <c r="N877" s="67">
        <f t="shared" si="108"/>
        <v>0</v>
      </c>
      <c r="O877" s="67">
        <f t="shared" si="109"/>
        <v>0</v>
      </c>
      <c r="Q877" s="67" t="str">
        <f t="shared" si="110"/>
        <v>--</v>
      </c>
      <c r="R877" s="144">
        <f t="shared" si="111"/>
        <v>1</v>
      </c>
      <c r="S877" s="205"/>
    </row>
    <row r="878" spans="1:19" s="65" customFormat="1" ht="12">
      <c r="A878" s="64">
        <v>3509</v>
      </c>
      <c r="B878" s="193">
        <v>3509095331</v>
      </c>
      <c r="C878" s="194" t="s">
        <v>314</v>
      </c>
      <c r="D878" s="193">
        <v>95</v>
      </c>
      <c r="E878" s="194" t="s">
        <v>288</v>
      </c>
      <c r="F878" s="193">
        <v>331</v>
      </c>
      <c r="G878" s="194" t="s">
        <v>292</v>
      </c>
      <c r="I878" s="67">
        <f t="shared" si="104"/>
        <v>10880.91009906836</v>
      </c>
      <c r="J878" s="67">
        <f t="shared" si="105"/>
        <v>0</v>
      </c>
      <c r="K878" s="67">
        <f t="shared" si="106"/>
        <v>0</v>
      </c>
      <c r="M878" s="67">
        <f t="shared" si="107"/>
        <v>10766</v>
      </c>
      <c r="N878" s="67">
        <f t="shared" si="108"/>
        <v>0</v>
      </c>
      <c r="O878" s="67">
        <f t="shared" si="109"/>
        <v>0</v>
      </c>
      <c r="Q878" s="67">
        <f t="shared" si="110"/>
        <v>-114.91009906836007</v>
      </c>
      <c r="R878" s="144">
        <f t="shared" si="111"/>
        <v>1</v>
      </c>
      <c r="S878" s="205"/>
    </row>
    <row r="879" spans="1:19" s="65" customFormat="1" ht="12">
      <c r="A879" s="64">
        <v>3509</v>
      </c>
      <c r="B879" s="193">
        <v>3509095650</v>
      </c>
      <c r="C879" s="194" t="s">
        <v>314</v>
      </c>
      <c r="D879" s="193">
        <v>95</v>
      </c>
      <c r="E879" s="194" t="s">
        <v>288</v>
      </c>
      <c r="F879" s="193">
        <v>650</v>
      </c>
      <c r="G879" s="194" t="s">
        <v>181</v>
      </c>
      <c r="I879" s="67">
        <f t="shared" si="104"/>
        <v>10887.166411892416</v>
      </c>
      <c r="J879" s="67">
        <f t="shared" si="105"/>
        <v>0</v>
      </c>
      <c r="K879" s="67">
        <f t="shared" si="106"/>
        <v>0</v>
      </c>
      <c r="M879" s="67">
        <f t="shared" si="107"/>
        <v>8960</v>
      </c>
      <c r="N879" s="67">
        <f t="shared" si="108"/>
        <v>0</v>
      </c>
      <c r="O879" s="67">
        <f t="shared" si="109"/>
        <v>0</v>
      </c>
      <c r="Q879" s="67">
        <f t="shared" si="110"/>
        <v>-1927.1664118924164</v>
      </c>
      <c r="R879" s="144">
        <f t="shared" si="111"/>
        <v>1</v>
      </c>
      <c r="S879" s="205"/>
    </row>
    <row r="880" spans="1:19" s="65" customFormat="1" ht="12">
      <c r="A880" s="64">
        <v>3509</v>
      </c>
      <c r="B880" s="193">
        <v>3509095763</v>
      </c>
      <c r="C880" s="194" t="s">
        <v>314</v>
      </c>
      <c r="D880" s="193">
        <v>95</v>
      </c>
      <c r="E880" s="194" t="s">
        <v>288</v>
      </c>
      <c r="F880" s="193">
        <v>763</v>
      </c>
      <c r="G880" s="194" t="s">
        <v>293</v>
      </c>
      <c r="I880" s="67">
        <f t="shared" si="104"/>
        <v>12414</v>
      </c>
      <c r="J880" s="67">
        <f t="shared" si="105"/>
        <v>1</v>
      </c>
      <c r="K880" s="67">
        <f t="shared" si="106"/>
        <v>0</v>
      </c>
      <c r="M880" s="67">
        <f t="shared" si="107"/>
        <v>14723</v>
      </c>
      <c r="N880" s="67">
        <f t="shared" si="108"/>
        <v>0</v>
      </c>
      <c r="O880" s="67">
        <f t="shared" si="109"/>
        <v>2</v>
      </c>
      <c r="Q880" s="67">
        <f t="shared" si="110"/>
        <v>2309</v>
      </c>
      <c r="R880" s="144">
        <f t="shared" si="111"/>
        <v>3</v>
      </c>
      <c r="S880" s="205"/>
    </row>
    <row r="881" spans="1:19" s="65" customFormat="1" ht="12">
      <c r="A881" s="64">
        <v>3510</v>
      </c>
      <c r="B881" s="193">
        <v>3510281061</v>
      </c>
      <c r="C881" s="194" t="s">
        <v>315</v>
      </c>
      <c r="D881" s="193">
        <v>281</v>
      </c>
      <c r="E881" s="194" t="s">
        <v>152</v>
      </c>
      <c r="F881" s="193">
        <v>61</v>
      </c>
      <c r="G881" s="194" t="s">
        <v>154</v>
      </c>
      <c r="I881" s="67">
        <f t="shared" si="104"/>
        <v>12183</v>
      </c>
      <c r="J881" s="67">
        <f t="shared" si="105"/>
        <v>0</v>
      </c>
      <c r="K881" s="67">
        <f t="shared" si="106"/>
        <v>2</v>
      </c>
      <c r="M881" s="67">
        <f t="shared" si="107"/>
        <v>13985</v>
      </c>
      <c r="N881" s="67">
        <f t="shared" si="108"/>
        <v>0</v>
      </c>
      <c r="O881" s="67">
        <f t="shared" si="109"/>
        <v>3</v>
      </c>
      <c r="Q881" s="67">
        <f t="shared" si="110"/>
        <v>1802</v>
      </c>
      <c r="R881" s="144">
        <f t="shared" si="111"/>
        <v>2</v>
      </c>
      <c r="S881" s="205"/>
    </row>
    <row r="882" spans="1:19" s="65" customFormat="1" ht="12">
      <c r="A882" s="64">
        <v>3510</v>
      </c>
      <c r="B882" s="193">
        <v>3510281137</v>
      </c>
      <c r="C882" s="194" t="s">
        <v>315</v>
      </c>
      <c r="D882" s="193">
        <v>281</v>
      </c>
      <c r="E882" s="194" t="s">
        <v>152</v>
      </c>
      <c r="F882" s="193">
        <v>137</v>
      </c>
      <c r="G882" s="194" t="s">
        <v>202</v>
      </c>
      <c r="I882" s="67">
        <f t="shared" si="104"/>
        <v>13919.612294660523</v>
      </c>
      <c r="J882" s="67">
        <f t="shared" si="105"/>
        <v>0</v>
      </c>
      <c r="K882" s="67">
        <f t="shared" si="106"/>
        <v>0</v>
      </c>
      <c r="M882" s="67">
        <f t="shared" si="107"/>
        <v>14566</v>
      </c>
      <c r="N882" s="67">
        <f t="shared" si="108"/>
        <v>1</v>
      </c>
      <c r="O882" s="67">
        <f t="shared" si="109"/>
        <v>4</v>
      </c>
      <c r="Q882" s="67">
        <f t="shared" si="110"/>
        <v>646.38770533947718</v>
      </c>
      <c r="R882" s="144">
        <f t="shared" si="111"/>
        <v>3</v>
      </c>
      <c r="S882" s="205"/>
    </row>
    <row r="883" spans="1:19" s="65" customFormat="1" ht="12">
      <c r="A883" s="64">
        <v>3510</v>
      </c>
      <c r="B883" s="193">
        <v>3510281281</v>
      </c>
      <c r="C883" s="194" t="s">
        <v>315</v>
      </c>
      <c r="D883" s="193">
        <v>281</v>
      </c>
      <c r="E883" s="194" t="s">
        <v>152</v>
      </c>
      <c r="F883" s="193">
        <v>281</v>
      </c>
      <c r="G883" s="194" t="s">
        <v>152</v>
      </c>
      <c r="I883" s="67">
        <f t="shared" si="104"/>
        <v>13280</v>
      </c>
      <c r="J883" s="67">
        <f t="shared" si="105"/>
        <v>56</v>
      </c>
      <c r="K883" s="67">
        <f t="shared" si="106"/>
        <v>211</v>
      </c>
      <c r="M883" s="67">
        <f t="shared" si="107"/>
        <v>13147</v>
      </c>
      <c r="N883" s="67">
        <f t="shared" si="108"/>
        <v>45</v>
      </c>
      <c r="O883" s="67">
        <f t="shared" si="109"/>
        <v>236</v>
      </c>
      <c r="Q883" s="67">
        <f t="shared" si="110"/>
        <v>-133</v>
      </c>
      <c r="R883" s="144">
        <f t="shared" si="111"/>
        <v>371</v>
      </c>
      <c r="S883" s="205"/>
    </row>
    <row r="884" spans="1:19" s="65" customFormat="1" ht="12">
      <c r="A884" s="64">
        <v>3510</v>
      </c>
      <c r="B884" s="193">
        <v>3510281332</v>
      </c>
      <c r="C884" s="194" t="s">
        <v>315</v>
      </c>
      <c r="D884" s="193">
        <v>281</v>
      </c>
      <c r="E884" s="194" t="s">
        <v>152</v>
      </c>
      <c r="F884" s="193">
        <v>332</v>
      </c>
      <c r="G884" s="194" t="s">
        <v>205</v>
      </c>
      <c r="I884" s="67">
        <f t="shared" si="104"/>
        <v>12941</v>
      </c>
      <c r="J884" s="67">
        <f t="shared" si="105"/>
        <v>1</v>
      </c>
      <c r="K884" s="67">
        <f t="shared" si="106"/>
        <v>2</v>
      </c>
      <c r="M884" s="67">
        <f t="shared" si="107"/>
        <v>12357</v>
      </c>
      <c r="N884" s="67">
        <f t="shared" si="108"/>
        <v>0</v>
      </c>
      <c r="O884" s="67">
        <f t="shared" si="109"/>
        <v>2</v>
      </c>
      <c r="Q884" s="67">
        <f t="shared" si="110"/>
        <v>-584</v>
      </c>
      <c r="R884" s="144">
        <f t="shared" si="111"/>
        <v>2</v>
      </c>
      <c r="S884" s="205"/>
    </row>
    <row r="885" spans="1:19" s="65" customFormat="1" ht="12">
      <c r="A885" s="64">
        <v>3513</v>
      </c>
      <c r="B885" s="193">
        <v>3513044018</v>
      </c>
      <c r="C885" s="194" t="s">
        <v>316</v>
      </c>
      <c r="D885" s="193">
        <v>44</v>
      </c>
      <c r="E885" s="194" t="s">
        <v>13</v>
      </c>
      <c r="F885" s="193">
        <v>18</v>
      </c>
      <c r="G885" s="194" t="s">
        <v>169</v>
      </c>
      <c r="I885" s="67">
        <f t="shared" si="104"/>
        <v>11818.706982097145</v>
      </c>
      <c r="J885" s="67">
        <f t="shared" si="105"/>
        <v>0</v>
      </c>
      <c r="K885" s="67">
        <f t="shared" si="106"/>
        <v>0</v>
      </c>
      <c r="M885" s="67">
        <f t="shared" si="107"/>
        <v>14340</v>
      </c>
      <c r="N885" s="67">
        <f t="shared" si="108"/>
        <v>0</v>
      </c>
      <c r="O885" s="67">
        <f t="shared" si="109"/>
        <v>2</v>
      </c>
      <c r="Q885" s="67">
        <f t="shared" si="110"/>
        <v>2521.2930179028554</v>
      </c>
      <c r="R885" s="144">
        <f t="shared" si="111"/>
        <v>2</v>
      </c>
      <c r="S885" s="205"/>
    </row>
    <row r="886" spans="1:19" s="65" customFormat="1" ht="12">
      <c r="A886" s="64">
        <v>3513</v>
      </c>
      <c r="B886" s="193">
        <v>3513044035</v>
      </c>
      <c r="C886" s="194" t="s">
        <v>316</v>
      </c>
      <c r="D886" s="193">
        <v>44</v>
      </c>
      <c r="E886" s="194" t="s">
        <v>13</v>
      </c>
      <c r="F886" s="193">
        <v>35</v>
      </c>
      <c r="G886" s="194" t="s">
        <v>12</v>
      </c>
      <c r="I886" s="67">
        <f t="shared" si="104"/>
        <v>11965</v>
      </c>
      <c r="J886" s="67">
        <f t="shared" si="105"/>
        <v>0</v>
      </c>
      <c r="K886" s="67">
        <f t="shared" si="106"/>
        <v>1</v>
      </c>
      <c r="M886" s="67">
        <f t="shared" si="107"/>
        <v>13641</v>
      </c>
      <c r="N886" s="67">
        <f t="shared" si="108"/>
        <v>0</v>
      </c>
      <c r="O886" s="67">
        <f t="shared" si="109"/>
        <v>1</v>
      </c>
      <c r="Q886" s="67">
        <f t="shared" si="110"/>
        <v>1676</v>
      </c>
      <c r="R886" s="144">
        <f t="shared" si="111"/>
        <v>4</v>
      </c>
      <c r="S886" s="205"/>
    </row>
    <row r="887" spans="1:19" s="65" customFormat="1" ht="12">
      <c r="A887" s="64">
        <v>3513</v>
      </c>
      <c r="B887" s="193">
        <v>3513044044</v>
      </c>
      <c r="C887" s="194" t="s">
        <v>316</v>
      </c>
      <c r="D887" s="193">
        <v>44</v>
      </c>
      <c r="E887" s="194" t="s">
        <v>13</v>
      </c>
      <c r="F887" s="193">
        <v>44</v>
      </c>
      <c r="G887" s="194" t="s">
        <v>13</v>
      </c>
      <c r="I887" s="67">
        <f t="shared" si="104"/>
        <v>12127</v>
      </c>
      <c r="J887" s="67">
        <f t="shared" si="105"/>
        <v>54</v>
      </c>
      <c r="K887" s="67">
        <f t="shared" si="106"/>
        <v>225</v>
      </c>
      <c r="M887" s="67">
        <f t="shared" si="107"/>
        <v>12660</v>
      </c>
      <c r="N887" s="67">
        <f t="shared" si="108"/>
        <v>71</v>
      </c>
      <c r="O887" s="67">
        <f t="shared" si="109"/>
        <v>280</v>
      </c>
      <c r="Q887" s="67">
        <f t="shared" si="110"/>
        <v>533</v>
      </c>
      <c r="R887" s="144">
        <f t="shared" si="111"/>
        <v>600</v>
      </c>
      <c r="S887" s="205"/>
    </row>
    <row r="888" spans="1:19" s="65" customFormat="1" ht="12">
      <c r="A888" s="64">
        <v>3513</v>
      </c>
      <c r="B888" s="193">
        <v>3513044050</v>
      </c>
      <c r="C888" s="194" t="s">
        <v>316</v>
      </c>
      <c r="D888" s="193">
        <v>44</v>
      </c>
      <c r="E888" s="194" t="s">
        <v>13</v>
      </c>
      <c r="F888" s="193">
        <v>50</v>
      </c>
      <c r="G888" s="194" t="s">
        <v>94</v>
      </c>
      <c r="I888" s="67">
        <f t="shared" si="104"/>
        <v>10951.007300388614</v>
      </c>
      <c r="J888" s="67">
        <f t="shared" si="105"/>
        <v>0</v>
      </c>
      <c r="K888" s="67">
        <f t="shared" si="106"/>
        <v>0</v>
      </c>
      <c r="M888" s="67">
        <f t="shared" si="107"/>
        <v>12875</v>
      </c>
      <c r="N888" s="67">
        <f t="shared" si="108"/>
        <v>0</v>
      </c>
      <c r="O888" s="67">
        <f t="shared" si="109"/>
        <v>1</v>
      </c>
      <c r="Q888" s="67">
        <f t="shared" si="110"/>
        <v>1923.9926996113863</v>
      </c>
      <c r="R888" s="144">
        <f t="shared" si="111"/>
        <v>2</v>
      </c>
      <c r="S888" s="205"/>
    </row>
    <row r="889" spans="1:19" s="65" customFormat="1" ht="12">
      <c r="A889" s="64">
        <v>3513</v>
      </c>
      <c r="B889" s="193">
        <v>3513044088</v>
      </c>
      <c r="C889" s="194" t="s">
        <v>316</v>
      </c>
      <c r="D889" s="193">
        <v>44</v>
      </c>
      <c r="E889" s="194" t="s">
        <v>13</v>
      </c>
      <c r="F889" s="193">
        <v>88</v>
      </c>
      <c r="G889" s="194" t="s">
        <v>95</v>
      </c>
      <c r="I889" s="67">
        <f t="shared" si="104"/>
        <v>10470.651878469909</v>
      </c>
      <c r="J889" s="67">
        <f t="shared" si="105"/>
        <v>0</v>
      </c>
      <c r="K889" s="67">
        <f t="shared" si="106"/>
        <v>0</v>
      </c>
      <c r="M889" s="67">
        <f t="shared" si="107"/>
        <v>10683.621393629124</v>
      </c>
      <c r="N889" s="67">
        <f t="shared" si="108"/>
        <v>0</v>
      </c>
      <c r="O889" s="67">
        <f t="shared" si="109"/>
        <v>0</v>
      </c>
      <c r="Q889" s="67">
        <f t="shared" si="110"/>
        <v>212.96951515921501</v>
      </c>
      <c r="R889" s="144">
        <f t="shared" si="111"/>
        <v>1</v>
      </c>
      <c r="S889" s="205"/>
    </row>
    <row r="890" spans="1:19" s="65" customFormat="1" ht="12">
      <c r="A890" s="64">
        <v>3513</v>
      </c>
      <c r="B890" s="193">
        <v>3513044095</v>
      </c>
      <c r="C890" s="194" t="s">
        <v>316</v>
      </c>
      <c r="D890" s="193">
        <v>44</v>
      </c>
      <c r="E890" s="194" t="s">
        <v>13</v>
      </c>
      <c r="F890" s="193">
        <v>95</v>
      </c>
      <c r="G890" s="194" t="s">
        <v>288</v>
      </c>
      <c r="I890" s="67">
        <f t="shared" si="104"/>
        <v>13375</v>
      </c>
      <c r="J890" s="67">
        <f t="shared" si="105"/>
        <v>0</v>
      </c>
      <c r="K890" s="67">
        <f t="shared" si="106"/>
        <v>1</v>
      </c>
      <c r="M890" s="67">
        <f t="shared" si="107"/>
        <v>14855</v>
      </c>
      <c r="N890" s="67">
        <f t="shared" si="108"/>
        <v>1</v>
      </c>
      <c r="O890" s="67">
        <f t="shared" si="109"/>
        <v>2</v>
      </c>
      <c r="Q890" s="67">
        <f t="shared" si="110"/>
        <v>1480</v>
      </c>
      <c r="R890" s="144">
        <f t="shared" si="111"/>
        <v>2</v>
      </c>
      <c r="S890" s="205"/>
    </row>
    <row r="891" spans="1:19" s="65" customFormat="1" ht="12">
      <c r="A891" s="64">
        <v>3513</v>
      </c>
      <c r="B891" s="193">
        <v>3513044182</v>
      </c>
      <c r="C891" s="194" t="s">
        <v>316</v>
      </c>
      <c r="D891" s="193">
        <v>44</v>
      </c>
      <c r="E891" s="194" t="s">
        <v>13</v>
      </c>
      <c r="F891" s="193">
        <v>182</v>
      </c>
      <c r="G891" s="194" t="s">
        <v>265</v>
      </c>
      <c r="I891" s="67">
        <f t="shared" si="104"/>
        <v>11173.700061997984</v>
      </c>
      <c r="J891" s="67">
        <f t="shared" si="105"/>
        <v>0</v>
      </c>
      <c r="K891" s="67">
        <f t="shared" si="106"/>
        <v>0</v>
      </c>
      <c r="M891" s="67">
        <f t="shared" si="107"/>
        <v>15771</v>
      </c>
      <c r="N891" s="67">
        <f t="shared" si="108"/>
        <v>2</v>
      </c>
      <c r="O891" s="67">
        <f t="shared" si="109"/>
        <v>4</v>
      </c>
      <c r="Q891" s="67">
        <f t="shared" si="110"/>
        <v>4597.2999380020156</v>
      </c>
      <c r="R891" s="144">
        <f t="shared" si="111"/>
        <v>4</v>
      </c>
      <c r="S891" s="205"/>
    </row>
    <row r="892" spans="1:19" s="65" customFormat="1" ht="12">
      <c r="A892" s="64">
        <v>3513</v>
      </c>
      <c r="B892" s="193">
        <v>3513044244</v>
      </c>
      <c r="C892" s="194" t="s">
        <v>316</v>
      </c>
      <c r="D892" s="193">
        <v>44</v>
      </c>
      <c r="E892" s="194" t="s">
        <v>13</v>
      </c>
      <c r="F892" s="193">
        <v>244</v>
      </c>
      <c r="G892" s="194" t="s">
        <v>28</v>
      </c>
      <c r="I892" s="67">
        <f t="shared" si="104"/>
        <v>11376</v>
      </c>
      <c r="J892" s="67">
        <f t="shared" si="105"/>
        <v>3</v>
      </c>
      <c r="K892" s="67">
        <f t="shared" si="106"/>
        <v>30</v>
      </c>
      <c r="M892" s="67">
        <f t="shared" si="107"/>
        <v>12418</v>
      </c>
      <c r="N892" s="67">
        <f t="shared" si="108"/>
        <v>10</v>
      </c>
      <c r="O892" s="67">
        <f t="shared" si="109"/>
        <v>30</v>
      </c>
      <c r="Q892" s="67">
        <f t="shared" si="110"/>
        <v>1042</v>
      </c>
      <c r="R892" s="144">
        <f t="shared" si="111"/>
        <v>73</v>
      </c>
      <c r="S892" s="205"/>
    </row>
    <row r="893" spans="1:19" s="65" customFormat="1" ht="12">
      <c r="A893" s="64">
        <v>3513</v>
      </c>
      <c r="B893" s="193">
        <v>3513044251</v>
      </c>
      <c r="C893" s="194" t="s">
        <v>316</v>
      </c>
      <c r="D893" s="193">
        <v>44</v>
      </c>
      <c r="E893" s="194" t="s">
        <v>13</v>
      </c>
      <c r="F893" s="193">
        <v>251</v>
      </c>
      <c r="G893" s="194" t="s">
        <v>250</v>
      </c>
      <c r="I893" s="67">
        <f t="shared" si="104"/>
        <v>8785</v>
      </c>
      <c r="J893" s="67">
        <f t="shared" si="105"/>
        <v>0</v>
      </c>
      <c r="K893" s="67">
        <f t="shared" si="106"/>
        <v>0</v>
      </c>
      <c r="M893" s="67">
        <f t="shared" si="107"/>
        <v>13438</v>
      </c>
      <c r="N893" s="67">
        <f t="shared" si="108"/>
        <v>0</v>
      </c>
      <c r="O893" s="67">
        <f t="shared" si="109"/>
        <v>2</v>
      </c>
      <c r="Q893" s="67">
        <f t="shared" si="110"/>
        <v>4653</v>
      </c>
      <c r="R893" s="144">
        <f t="shared" si="111"/>
        <v>2</v>
      </c>
      <c r="S893" s="205"/>
    </row>
    <row r="894" spans="1:19" s="65" customFormat="1" ht="12">
      <c r="A894" s="64">
        <v>3513</v>
      </c>
      <c r="B894" s="193">
        <v>3513044285</v>
      </c>
      <c r="C894" s="194" t="s">
        <v>316</v>
      </c>
      <c r="D894" s="193">
        <v>44</v>
      </c>
      <c r="E894" s="194" t="s">
        <v>13</v>
      </c>
      <c r="F894" s="193">
        <v>285</v>
      </c>
      <c r="G894" s="194" t="s">
        <v>29</v>
      </c>
      <c r="I894" s="67">
        <f t="shared" si="104"/>
        <v>11688.430466808875</v>
      </c>
      <c r="J894" s="67">
        <f t="shared" si="105"/>
        <v>0</v>
      </c>
      <c r="K894" s="67">
        <f t="shared" si="106"/>
        <v>0</v>
      </c>
      <c r="M894" s="67">
        <f t="shared" si="107"/>
        <v>12090.639270142699</v>
      </c>
      <c r="N894" s="67">
        <f t="shared" si="108"/>
        <v>0</v>
      </c>
      <c r="O894" s="67">
        <f t="shared" si="109"/>
        <v>0</v>
      </c>
      <c r="Q894" s="67">
        <f t="shared" si="110"/>
        <v>402.20880333382411</v>
      </c>
      <c r="R894" s="144">
        <f t="shared" si="111"/>
        <v>1</v>
      </c>
      <c r="S894" s="205"/>
    </row>
    <row r="895" spans="1:19" s="65" customFormat="1" ht="12">
      <c r="A895" s="64">
        <v>3513</v>
      </c>
      <c r="B895" s="193">
        <v>3513044293</v>
      </c>
      <c r="C895" s="194" t="s">
        <v>316</v>
      </c>
      <c r="D895" s="193">
        <v>44</v>
      </c>
      <c r="E895" s="194" t="s">
        <v>13</v>
      </c>
      <c r="F895" s="193">
        <v>293</v>
      </c>
      <c r="G895" s="194" t="s">
        <v>177</v>
      </c>
      <c r="I895" s="67">
        <f t="shared" si="104"/>
        <v>10637</v>
      </c>
      <c r="J895" s="67">
        <f t="shared" si="105"/>
        <v>0</v>
      </c>
      <c r="K895" s="67">
        <f t="shared" si="106"/>
        <v>7</v>
      </c>
      <c r="M895" s="67">
        <f t="shared" si="107"/>
        <v>11440</v>
      </c>
      <c r="N895" s="67">
        <f t="shared" si="108"/>
        <v>1</v>
      </c>
      <c r="O895" s="67">
        <f t="shared" si="109"/>
        <v>11</v>
      </c>
      <c r="Q895" s="67">
        <f t="shared" si="110"/>
        <v>803</v>
      </c>
      <c r="R895" s="144">
        <f t="shared" si="111"/>
        <v>38</v>
      </c>
      <c r="S895" s="205"/>
    </row>
    <row r="896" spans="1:19" s="65" customFormat="1" ht="12">
      <c r="A896" s="64">
        <v>3513</v>
      </c>
      <c r="B896" s="193">
        <v>3513044323</v>
      </c>
      <c r="C896" s="194" t="s">
        <v>316</v>
      </c>
      <c r="D896" s="193">
        <v>44</v>
      </c>
      <c r="E896" s="194" t="s">
        <v>13</v>
      </c>
      <c r="F896" s="193">
        <v>323</v>
      </c>
      <c r="G896" s="194" t="s">
        <v>179</v>
      </c>
      <c r="I896" s="67">
        <f t="shared" si="104"/>
        <v>8785</v>
      </c>
      <c r="J896" s="67">
        <f t="shared" si="105"/>
        <v>0</v>
      </c>
      <c r="K896" s="67">
        <f t="shared" si="106"/>
        <v>0</v>
      </c>
      <c r="M896" s="67">
        <f t="shared" si="107"/>
        <v>10989.445627822945</v>
      </c>
      <c r="N896" s="67">
        <f t="shared" si="108"/>
        <v>0</v>
      </c>
      <c r="O896" s="67">
        <f t="shared" si="109"/>
        <v>0</v>
      </c>
      <c r="Q896" s="67">
        <f t="shared" si="110"/>
        <v>2204.4456278229445</v>
      </c>
      <c r="R896" s="144">
        <f t="shared" si="111"/>
        <v>2</v>
      </c>
      <c r="S896" s="205"/>
    </row>
    <row r="897" spans="1:19" s="65" customFormat="1" ht="12">
      <c r="A897" s="64">
        <v>3513</v>
      </c>
      <c r="B897" s="193">
        <v>3513044625</v>
      </c>
      <c r="C897" s="194" t="s">
        <v>316</v>
      </c>
      <c r="D897" s="193">
        <v>44</v>
      </c>
      <c r="E897" s="194" t="s">
        <v>13</v>
      </c>
      <c r="F897" s="193">
        <v>625</v>
      </c>
      <c r="G897" s="194" t="s">
        <v>96</v>
      </c>
      <c r="I897" s="67">
        <f t="shared" si="104"/>
        <v>10508.673207733596</v>
      </c>
      <c r="J897" s="67">
        <f t="shared" si="105"/>
        <v>0</v>
      </c>
      <c r="K897" s="67">
        <f t="shared" si="106"/>
        <v>0</v>
      </c>
      <c r="M897" s="67">
        <f t="shared" si="107"/>
        <v>14723</v>
      </c>
      <c r="N897" s="67">
        <f t="shared" si="108"/>
        <v>0</v>
      </c>
      <c r="O897" s="67">
        <f t="shared" si="109"/>
        <v>1</v>
      </c>
      <c r="Q897" s="67">
        <f t="shared" si="110"/>
        <v>4214.3267922664036</v>
      </c>
      <c r="R897" s="144">
        <f t="shared" si="111"/>
        <v>1</v>
      </c>
      <c r="S897" s="205"/>
    </row>
    <row r="898" spans="1:19" s="65" customFormat="1" ht="12">
      <c r="A898" s="64">
        <v>3513</v>
      </c>
      <c r="B898" s="193">
        <v>3513044690</v>
      </c>
      <c r="C898" s="194" t="s">
        <v>316</v>
      </c>
      <c r="D898" s="193">
        <v>44</v>
      </c>
      <c r="E898" s="194" t="s">
        <v>13</v>
      </c>
      <c r="F898" s="193">
        <v>690</v>
      </c>
      <c r="G898" s="194" t="s">
        <v>182</v>
      </c>
      <c r="I898" s="67">
        <f t="shared" si="104"/>
        <v>10824.028614408538</v>
      </c>
      <c r="J898" s="67">
        <f t="shared" si="105"/>
        <v>0</v>
      </c>
      <c r="K898" s="67">
        <f t="shared" si="106"/>
        <v>0</v>
      </c>
      <c r="M898" s="67">
        <f t="shared" si="107"/>
        <v>15261</v>
      </c>
      <c r="N898" s="67">
        <f t="shared" si="108"/>
        <v>1</v>
      </c>
      <c r="O898" s="67">
        <f t="shared" si="109"/>
        <v>1</v>
      </c>
      <c r="Q898" s="67">
        <f t="shared" si="110"/>
        <v>4436.9713855914615</v>
      </c>
      <c r="R898" s="144">
        <f t="shared" si="111"/>
        <v>1</v>
      </c>
      <c r="S898" s="205"/>
    </row>
    <row r="899" spans="1:19" s="65" customFormat="1" ht="12">
      <c r="A899" s="64">
        <v>3513</v>
      </c>
      <c r="B899" s="193">
        <v>3513044760</v>
      </c>
      <c r="C899" s="194" t="s">
        <v>316</v>
      </c>
      <c r="D899" s="193">
        <v>44</v>
      </c>
      <c r="E899" s="194" t="s">
        <v>13</v>
      </c>
      <c r="F899" s="193">
        <v>760</v>
      </c>
      <c r="G899" s="194" t="s">
        <v>270</v>
      </c>
      <c r="I899" s="67" t="str">
        <f t="shared" si="104"/>
        <v>--</v>
      </c>
      <c r="J899" s="67">
        <f t="shared" si="105"/>
        <v>0</v>
      </c>
      <c r="K899" s="67">
        <f t="shared" si="106"/>
        <v>0</v>
      </c>
      <c r="M899" s="67">
        <f t="shared" si="107"/>
        <v>12147.763307967482</v>
      </c>
      <c r="N899" s="67">
        <f t="shared" si="108"/>
        <v>0</v>
      </c>
      <c r="O899" s="67">
        <f t="shared" si="109"/>
        <v>0</v>
      </c>
      <c r="Q899" s="67" t="str">
        <f t="shared" si="110"/>
        <v>--</v>
      </c>
      <c r="R899" s="144">
        <f t="shared" si="111"/>
        <v>1</v>
      </c>
      <c r="S899" s="205"/>
    </row>
    <row r="900" spans="1:19" s="65" customFormat="1" ht="12">
      <c r="A900" s="64">
        <v>3513</v>
      </c>
      <c r="B900" s="193">
        <v>3513044780</v>
      </c>
      <c r="C900" s="194" t="s">
        <v>316</v>
      </c>
      <c r="D900" s="193">
        <v>44</v>
      </c>
      <c r="E900" s="194" t="s">
        <v>13</v>
      </c>
      <c r="F900" s="193">
        <v>780</v>
      </c>
      <c r="G900" s="194" t="s">
        <v>251</v>
      </c>
      <c r="I900" s="67">
        <f t="shared" si="104"/>
        <v>10752.450832366469</v>
      </c>
      <c r="J900" s="67">
        <f t="shared" si="105"/>
        <v>0</v>
      </c>
      <c r="K900" s="67">
        <f t="shared" si="106"/>
        <v>0</v>
      </c>
      <c r="M900" s="67">
        <f t="shared" si="107"/>
        <v>14765</v>
      </c>
      <c r="N900" s="67">
        <f t="shared" si="108"/>
        <v>0</v>
      </c>
      <c r="O900" s="67">
        <f t="shared" si="109"/>
        <v>1</v>
      </c>
      <c r="Q900" s="67">
        <f t="shared" si="110"/>
        <v>4012.5491676335314</v>
      </c>
      <c r="R900" s="144">
        <f t="shared" si="111"/>
        <v>1</v>
      </c>
      <c r="S900" s="205"/>
    </row>
    <row r="901" spans="1:19" s="65" customFormat="1" ht="12">
      <c r="A901" s="64">
        <v>3514</v>
      </c>
      <c r="B901" s="193">
        <v>3514281281</v>
      </c>
      <c r="C901" s="194" t="s">
        <v>540</v>
      </c>
      <c r="D901" s="193">
        <v>281</v>
      </c>
      <c r="E901" s="194" t="s">
        <v>152</v>
      </c>
      <c r="F901" s="193">
        <v>281</v>
      </c>
      <c r="G901" s="194" t="s">
        <v>152</v>
      </c>
      <c r="I901" s="67">
        <f t="shared" si="104"/>
        <v>13370</v>
      </c>
      <c r="J901" s="67">
        <f t="shared" si="105"/>
        <v>44</v>
      </c>
      <c r="K901" s="67">
        <f t="shared" si="106"/>
        <v>155</v>
      </c>
      <c r="M901" s="67">
        <f t="shared" si="107"/>
        <v>13787</v>
      </c>
      <c r="N901" s="67">
        <f t="shared" si="108"/>
        <v>95</v>
      </c>
      <c r="O901" s="67">
        <f t="shared" si="109"/>
        <v>225</v>
      </c>
      <c r="Q901" s="67">
        <f t="shared" si="110"/>
        <v>417</v>
      </c>
      <c r="R901" s="144">
        <f t="shared" si="111"/>
        <v>270</v>
      </c>
      <c r="S901" s="205"/>
    </row>
    <row r="902" spans="1:19" s="65" customFormat="1" ht="12">
      <c r="A902" s="64">
        <v>3515</v>
      </c>
      <c r="B902" s="193">
        <v>3515287043</v>
      </c>
      <c r="C902" s="194" t="s">
        <v>575</v>
      </c>
      <c r="D902" s="193">
        <v>287</v>
      </c>
      <c r="E902" s="194" t="s">
        <v>387</v>
      </c>
      <c r="F902" s="193">
        <v>43</v>
      </c>
      <c r="G902" s="194" t="s">
        <v>495</v>
      </c>
      <c r="I902" s="67">
        <f t="shared" si="104"/>
        <v>9123</v>
      </c>
      <c r="J902" s="67">
        <f t="shared" si="105"/>
        <v>0</v>
      </c>
      <c r="K902" s="67">
        <f t="shared" si="106"/>
        <v>0</v>
      </c>
      <c r="M902" s="67">
        <f t="shared" si="107"/>
        <v>10349</v>
      </c>
      <c r="N902" s="67">
        <f t="shared" si="108"/>
        <v>0</v>
      </c>
      <c r="O902" s="67">
        <f t="shared" si="109"/>
        <v>1</v>
      </c>
      <c r="Q902" s="67">
        <f t="shared" si="110"/>
        <v>1226</v>
      </c>
      <c r="R902" s="144">
        <f t="shared" si="111"/>
        <v>4</v>
      </c>
      <c r="S902" s="205"/>
    </row>
    <row r="903" spans="1:19" s="65" customFormat="1" ht="12">
      <c r="A903" s="64">
        <v>3515</v>
      </c>
      <c r="B903" s="193">
        <v>3515287045</v>
      </c>
      <c r="C903" s="194" t="s">
        <v>575</v>
      </c>
      <c r="D903" s="193">
        <v>287</v>
      </c>
      <c r="E903" s="194" t="s">
        <v>387</v>
      </c>
      <c r="F903" s="193">
        <v>45</v>
      </c>
      <c r="G903" s="194" t="s">
        <v>494</v>
      </c>
      <c r="I903" s="67">
        <f t="shared" si="104"/>
        <v>9123</v>
      </c>
      <c r="J903" s="67">
        <f t="shared" si="105"/>
        <v>0</v>
      </c>
      <c r="K903" s="67">
        <f t="shared" si="106"/>
        <v>0</v>
      </c>
      <c r="M903" s="67">
        <f t="shared" si="107"/>
        <v>9269</v>
      </c>
      <c r="N903" s="67">
        <f t="shared" si="108"/>
        <v>0</v>
      </c>
      <c r="O903" s="67">
        <f t="shared" si="109"/>
        <v>0</v>
      </c>
      <c r="Q903" s="67">
        <f t="shared" si="110"/>
        <v>146</v>
      </c>
      <c r="R903" s="144">
        <f t="shared" si="111"/>
        <v>7</v>
      </c>
      <c r="S903" s="205"/>
    </row>
    <row r="904" spans="1:19" s="65" customFormat="1" ht="12">
      <c r="A904" s="64">
        <v>3515</v>
      </c>
      <c r="B904" s="193">
        <v>3515287135</v>
      </c>
      <c r="C904" s="194" t="s">
        <v>575</v>
      </c>
      <c r="D904" s="193">
        <v>287</v>
      </c>
      <c r="E904" s="194" t="s">
        <v>387</v>
      </c>
      <c r="F904" s="193">
        <v>135</v>
      </c>
      <c r="G904" s="194" t="s">
        <v>450</v>
      </c>
      <c r="I904" s="67">
        <f t="shared" si="104"/>
        <v>10068</v>
      </c>
      <c r="J904" s="67">
        <f t="shared" si="105"/>
        <v>0</v>
      </c>
      <c r="K904" s="67">
        <f t="shared" si="106"/>
        <v>1</v>
      </c>
      <c r="M904" s="67">
        <f t="shared" si="107"/>
        <v>10430</v>
      </c>
      <c r="N904" s="67">
        <f t="shared" si="108"/>
        <v>1</v>
      </c>
      <c r="O904" s="67">
        <f t="shared" si="109"/>
        <v>1</v>
      </c>
      <c r="Q904" s="67">
        <f t="shared" si="110"/>
        <v>362</v>
      </c>
      <c r="R904" s="144">
        <f t="shared" si="111"/>
        <v>6</v>
      </c>
      <c r="S904" s="205"/>
    </row>
    <row r="905" spans="1:19" s="65" customFormat="1" ht="12">
      <c r="A905" s="64">
        <v>3515</v>
      </c>
      <c r="B905" s="193">
        <v>3515287151</v>
      </c>
      <c r="C905" s="194" t="s">
        <v>575</v>
      </c>
      <c r="D905" s="193">
        <v>287</v>
      </c>
      <c r="E905" s="194" t="s">
        <v>387</v>
      </c>
      <c r="F905" s="193">
        <v>151</v>
      </c>
      <c r="G905" s="194" t="s">
        <v>162</v>
      </c>
      <c r="I905" s="67">
        <f t="shared" si="104"/>
        <v>9123</v>
      </c>
      <c r="J905" s="67">
        <f t="shared" si="105"/>
        <v>0</v>
      </c>
      <c r="K905" s="67">
        <f t="shared" si="106"/>
        <v>0</v>
      </c>
      <c r="M905" s="67">
        <f t="shared" si="107"/>
        <v>9305</v>
      </c>
      <c r="N905" s="67">
        <f t="shared" si="108"/>
        <v>0</v>
      </c>
      <c r="O905" s="67">
        <f t="shared" si="109"/>
        <v>0</v>
      </c>
      <c r="Q905" s="67">
        <f t="shared" si="110"/>
        <v>182</v>
      </c>
      <c r="R905" s="144">
        <f t="shared" si="111"/>
        <v>1</v>
      </c>
      <c r="S905" s="205"/>
    </row>
    <row r="906" spans="1:19" s="65" customFormat="1" ht="12">
      <c r="A906" s="64">
        <v>3515</v>
      </c>
      <c r="B906" s="193">
        <v>3515287191</v>
      </c>
      <c r="C906" s="194" t="s">
        <v>575</v>
      </c>
      <c r="D906" s="193">
        <v>287</v>
      </c>
      <c r="E906" s="194" t="s">
        <v>387</v>
      </c>
      <c r="F906" s="193">
        <v>191</v>
      </c>
      <c r="G906" s="194" t="s">
        <v>246</v>
      </c>
      <c r="I906" s="67">
        <f t="shared" ref="I906:I948" si="112">IFERROR(VLOOKUP($B906,rates20Q4,9,FALSE),"--")</f>
        <v>10014</v>
      </c>
      <c r="J906" s="67">
        <f t="shared" ref="J906:J948" si="113">(IFERROR(VLOOKUP($B906,found20,15,FALSE),0)+
(IFERROR(VLOOKUP($B906,found20,16,FALSE),0)+
+(IFERROR(VLOOKUP($B906,found20,17,FALSE),0))))</f>
        <v>0</v>
      </c>
      <c r="K906" s="67">
        <f t="shared" ref="K906:K948" si="114">(IFERROR(VLOOKUP($B906,found20,18,FALSE),0))</f>
        <v>6</v>
      </c>
      <c r="M906" s="67">
        <f t="shared" ref="M906:M948" si="115">IFERROR(VLOOKUP($B906,rates21,8,FALSE),"--")</f>
        <v>9882</v>
      </c>
      <c r="N906" s="67">
        <f t="shared" ref="N906:N948" si="116">(IFERROR(VLOOKUP($B906,found21,12,FALSE),0)+
+(IFERROR(VLOOKUP($B906,found21,13,FALSE),0)
+(IFERROR(VLOOKUP($B906,found21,14,FALSE),0))))</f>
        <v>0</v>
      </c>
      <c r="O906" s="67">
        <f t="shared" ref="O906:O948" si="117">(IFERROR(VLOOKUP($B906,found21,15,FALSE),0))</f>
        <v>4</v>
      </c>
      <c r="Q906" s="67">
        <f t="shared" ref="Q906:Q948" si="118">IFERROR(M906-I906,"--")</f>
        <v>-132</v>
      </c>
      <c r="R906" s="144">
        <f t="shared" ref="R906:R948" si="119">IFERROR(VLOOKUP(B906,rates21,7,FALSE),"--")</f>
        <v>36</v>
      </c>
      <c r="S906" s="205"/>
    </row>
    <row r="907" spans="1:19" s="65" customFormat="1" ht="12">
      <c r="A907" s="64">
        <v>3515</v>
      </c>
      <c r="B907" s="193">
        <v>3515287215</v>
      </c>
      <c r="C907" s="194" t="s">
        <v>575</v>
      </c>
      <c r="D907" s="193">
        <v>287</v>
      </c>
      <c r="E907" s="194" t="s">
        <v>387</v>
      </c>
      <c r="F907" s="193">
        <v>215</v>
      </c>
      <c r="G907" s="194" t="s">
        <v>422</v>
      </c>
      <c r="I907" s="67">
        <f t="shared" si="112"/>
        <v>10879</v>
      </c>
      <c r="J907" s="67">
        <f t="shared" si="113"/>
        <v>0</v>
      </c>
      <c r="K907" s="67">
        <f t="shared" si="114"/>
        <v>2</v>
      </c>
      <c r="M907" s="67">
        <f t="shared" si="115"/>
        <v>10412</v>
      </c>
      <c r="N907" s="67">
        <f t="shared" si="116"/>
        <v>0</v>
      </c>
      <c r="O907" s="67">
        <f t="shared" si="117"/>
        <v>2</v>
      </c>
      <c r="Q907" s="67">
        <f t="shared" si="118"/>
        <v>-467</v>
      </c>
      <c r="R907" s="144">
        <f t="shared" si="119"/>
        <v>10</v>
      </c>
      <c r="S907" s="205"/>
    </row>
    <row r="908" spans="1:19" s="65" customFormat="1" ht="12">
      <c r="A908" s="64">
        <v>3515</v>
      </c>
      <c r="B908" s="193">
        <v>3515287227</v>
      </c>
      <c r="C908" s="194" t="s">
        <v>575</v>
      </c>
      <c r="D908" s="193">
        <v>287</v>
      </c>
      <c r="E908" s="194" t="s">
        <v>387</v>
      </c>
      <c r="F908" s="193">
        <v>227</v>
      </c>
      <c r="G908" s="194" t="s">
        <v>247</v>
      </c>
      <c r="I908" s="67">
        <f t="shared" si="112"/>
        <v>11781</v>
      </c>
      <c r="J908" s="67">
        <f t="shared" si="113"/>
        <v>1</v>
      </c>
      <c r="K908" s="67">
        <f t="shared" si="114"/>
        <v>3</v>
      </c>
      <c r="M908" s="67">
        <f t="shared" si="115"/>
        <v>11817</v>
      </c>
      <c r="N908" s="67">
        <f t="shared" si="116"/>
        <v>1</v>
      </c>
      <c r="O908" s="67">
        <f t="shared" si="117"/>
        <v>5</v>
      </c>
      <c r="Q908" s="67">
        <f t="shared" si="118"/>
        <v>36</v>
      </c>
      <c r="R908" s="144">
        <f t="shared" si="119"/>
        <v>11</v>
      </c>
      <c r="S908" s="205"/>
    </row>
    <row r="909" spans="1:19" s="65" customFormat="1" ht="12">
      <c r="A909" s="64">
        <v>3515</v>
      </c>
      <c r="B909" s="193">
        <v>3515287277</v>
      </c>
      <c r="C909" s="194" t="s">
        <v>575</v>
      </c>
      <c r="D909" s="193">
        <v>287</v>
      </c>
      <c r="E909" s="194" t="s">
        <v>387</v>
      </c>
      <c r="F909" s="193">
        <v>277</v>
      </c>
      <c r="G909" s="194" t="s">
        <v>275</v>
      </c>
      <c r="I909" s="67">
        <f t="shared" si="112"/>
        <v>11528</v>
      </c>
      <c r="J909" s="67">
        <f t="shared" si="113"/>
        <v>11</v>
      </c>
      <c r="K909" s="67">
        <f t="shared" si="114"/>
        <v>39</v>
      </c>
      <c r="M909" s="67">
        <f t="shared" si="115"/>
        <v>11862</v>
      </c>
      <c r="N909" s="67">
        <f t="shared" si="116"/>
        <v>10</v>
      </c>
      <c r="O909" s="67">
        <f t="shared" si="117"/>
        <v>46</v>
      </c>
      <c r="Q909" s="67">
        <f t="shared" si="118"/>
        <v>334</v>
      </c>
      <c r="R909" s="144">
        <f t="shared" si="119"/>
        <v>103</v>
      </c>
      <c r="S909" s="205"/>
    </row>
    <row r="910" spans="1:19" s="65" customFormat="1" ht="12">
      <c r="A910" s="64">
        <v>3515</v>
      </c>
      <c r="B910" s="193">
        <v>3515287287</v>
      </c>
      <c r="C910" s="194" t="s">
        <v>575</v>
      </c>
      <c r="D910" s="193">
        <v>287</v>
      </c>
      <c r="E910" s="194" t="s">
        <v>387</v>
      </c>
      <c r="F910" s="193">
        <v>287</v>
      </c>
      <c r="G910" s="194" t="s">
        <v>387</v>
      </c>
      <c r="I910" s="67">
        <f t="shared" si="112"/>
        <v>9464</v>
      </c>
      <c r="J910" s="67">
        <f t="shared" si="113"/>
        <v>0</v>
      </c>
      <c r="K910" s="67">
        <f t="shared" si="114"/>
        <v>1</v>
      </c>
      <c r="M910" s="67">
        <f t="shared" si="115"/>
        <v>10073</v>
      </c>
      <c r="N910" s="67">
        <f t="shared" si="116"/>
        <v>0</v>
      </c>
      <c r="O910" s="67">
        <f t="shared" si="117"/>
        <v>2</v>
      </c>
      <c r="Q910" s="67">
        <f t="shared" si="118"/>
        <v>609</v>
      </c>
      <c r="R910" s="144">
        <f t="shared" si="119"/>
        <v>12</v>
      </c>
      <c r="S910" s="205"/>
    </row>
    <row r="911" spans="1:19" s="65" customFormat="1" ht="12">
      <c r="A911" s="64">
        <v>3515</v>
      </c>
      <c r="B911" s="193">
        <v>3515287306</v>
      </c>
      <c r="C911" s="194" t="s">
        <v>575</v>
      </c>
      <c r="D911" s="193">
        <v>287</v>
      </c>
      <c r="E911" s="194" t="s">
        <v>387</v>
      </c>
      <c r="F911" s="193">
        <v>306</v>
      </c>
      <c r="G911" s="194" t="s">
        <v>379</v>
      </c>
      <c r="I911" s="67">
        <f t="shared" si="112"/>
        <v>9123</v>
      </c>
      <c r="J911" s="67">
        <f t="shared" si="113"/>
        <v>0</v>
      </c>
      <c r="K911" s="67">
        <f t="shared" si="114"/>
        <v>0</v>
      </c>
      <c r="M911" s="67">
        <f t="shared" si="115"/>
        <v>9852</v>
      </c>
      <c r="N911" s="67">
        <f t="shared" si="116"/>
        <v>0</v>
      </c>
      <c r="O911" s="67">
        <f t="shared" si="117"/>
        <v>1</v>
      </c>
      <c r="Q911" s="67">
        <f t="shared" si="118"/>
        <v>729</v>
      </c>
      <c r="R911" s="144">
        <f t="shared" si="119"/>
        <v>8</v>
      </c>
      <c r="S911" s="205"/>
    </row>
    <row r="912" spans="1:19" s="65" customFormat="1" ht="12">
      <c r="A912" s="64">
        <v>3515</v>
      </c>
      <c r="B912" s="193">
        <v>3515287316</v>
      </c>
      <c r="C912" s="194" t="s">
        <v>575</v>
      </c>
      <c r="D912" s="193">
        <v>287</v>
      </c>
      <c r="E912" s="194" t="s">
        <v>387</v>
      </c>
      <c r="F912" s="193">
        <v>316</v>
      </c>
      <c r="G912" s="194" t="s">
        <v>165</v>
      </c>
      <c r="I912" s="67">
        <f t="shared" si="112"/>
        <v>11361</v>
      </c>
      <c r="J912" s="67">
        <f t="shared" si="113"/>
        <v>1</v>
      </c>
      <c r="K912" s="67">
        <f t="shared" si="114"/>
        <v>4</v>
      </c>
      <c r="M912" s="67">
        <f t="shared" si="115"/>
        <v>11048</v>
      </c>
      <c r="N912" s="67">
        <f t="shared" si="116"/>
        <v>0</v>
      </c>
      <c r="O912" s="67">
        <f t="shared" si="117"/>
        <v>3</v>
      </c>
      <c r="Q912" s="67">
        <f t="shared" si="118"/>
        <v>-313</v>
      </c>
      <c r="R912" s="144">
        <f t="shared" si="119"/>
        <v>14</v>
      </c>
      <c r="S912" s="205"/>
    </row>
    <row r="913" spans="1:19" s="65" customFormat="1" ht="12">
      <c r="A913" s="64">
        <v>3515</v>
      </c>
      <c r="B913" s="193">
        <v>3515287658</v>
      </c>
      <c r="C913" s="194" t="s">
        <v>575</v>
      </c>
      <c r="D913" s="193">
        <v>287</v>
      </c>
      <c r="E913" s="194" t="s">
        <v>387</v>
      </c>
      <c r="F913" s="193">
        <v>658</v>
      </c>
      <c r="G913" s="194" t="s">
        <v>355</v>
      </c>
      <c r="I913" s="67">
        <f t="shared" si="112"/>
        <v>9755</v>
      </c>
      <c r="J913" s="67">
        <f t="shared" si="113"/>
        <v>0</v>
      </c>
      <c r="K913" s="67">
        <f t="shared" si="114"/>
        <v>1</v>
      </c>
      <c r="M913" s="67">
        <f t="shared" si="115"/>
        <v>9805</v>
      </c>
      <c r="N913" s="67">
        <f t="shared" si="116"/>
        <v>0</v>
      </c>
      <c r="O913" s="67">
        <f t="shared" si="117"/>
        <v>1</v>
      </c>
      <c r="Q913" s="67">
        <f t="shared" si="118"/>
        <v>50</v>
      </c>
      <c r="R913" s="144">
        <f t="shared" si="119"/>
        <v>11</v>
      </c>
      <c r="S913" s="205"/>
    </row>
    <row r="914" spans="1:19" s="65" customFormat="1" ht="12">
      <c r="A914" s="64">
        <v>3515</v>
      </c>
      <c r="B914" s="193">
        <v>3515287753</v>
      </c>
      <c r="C914" s="194" t="s">
        <v>575</v>
      </c>
      <c r="D914" s="193">
        <v>287</v>
      </c>
      <c r="E914" s="194" t="s">
        <v>387</v>
      </c>
      <c r="F914" s="193">
        <v>753</v>
      </c>
      <c r="G914" s="194" t="s">
        <v>238</v>
      </c>
      <c r="I914" s="67">
        <f t="shared" si="112"/>
        <v>11076.503278166167</v>
      </c>
      <c r="J914" s="67">
        <f t="shared" si="113"/>
        <v>0</v>
      </c>
      <c r="K914" s="67">
        <f t="shared" si="114"/>
        <v>0</v>
      </c>
      <c r="M914" s="67">
        <f t="shared" si="115"/>
        <v>13578</v>
      </c>
      <c r="N914" s="67">
        <f t="shared" si="116"/>
        <v>0</v>
      </c>
      <c r="O914" s="67">
        <f t="shared" si="117"/>
        <v>1</v>
      </c>
      <c r="Q914" s="67">
        <f t="shared" si="118"/>
        <v>2501.4967218338334</v>
      </c>
      <c r="R914" s="144">
        <f t="shared" si="119"/>
        <v>1</v>
      </c>
      <c r="S914" s="205"/>
    </row>
    <row r="915" spans="1:19" s="65" customFormat="1" ht="12">
      <c r="A915" s="64">
        <v>3515</v>
      </c>
      <c r="B915" s="193">
        <v>3515287767</v>
      </c>
      <c r="C915" s="194" t="s">
        <v>575</v>
      </c>
      <c r="D915" s="193">
        <v>287</v>
      </c>
      <c r="E915" s="194" t="s">
        <v>387</v>
      </c>
      <c r="F915" s="193">
        <v>767</v>
      </c>
      <c r="G915" s="194" t="s">
        <v>276</v>
      </c>
      <c r="I915" s="67">
        <f t="shared" si="112"/>
        <v>10067</v>
      </c>
      <c r="J915" s="67">
        <f t="shared" si="113"/>
        <v>0</v>
      </c>
      <c r="K915" s="67">
        <f t="shared" si="114"/>
        <v>10</v>
      </c>
      <c r="M915" s="67">
        <f t="shared" si="115"/>
        <v>10176</v>
      </c>
      <c r="N915" s="67">
        <f t="shared" si="116"/>
        <v>0</v>
      </c>
      <c r="O915" s="67">
        <f t="shared" si="117"/>
        <v>9</v>
      </c>
      <c r="Q915" s="67">
        <f t="shared" si="118"/>
        <v>109</v>
      </c>
      <c r="R915" s="144">
        <f t="shared" si="119"/>
        <v>54</v>
      </c>
      <c r="S915" s="205"/>
    </row>
    <row r="916" spans="1:19" s="65" customFormat="1" ht="12">
      <c r="A916" s="64">
        <v>3515</v>
      </c>
      <c r="B916" s="193">
        <v>3515287778</v>
      </c>
      <c r="C916" s="194" t="s">
        <v>575</v>
      </c>
      <c r="D916" s="193">
        <v>287</v>
      </c>
      <c r="E916" s="194" t="s">
        <v>387</v>
      </c>
      <c r="F916" s="193">
        <v>778</v>
      </c>
      <c r="G916" s="194" t="s">
        <v>239</v>
      </c>
      <c r="I916" s="67">
        <f t="shared" si="112"/>
        <v>12167</v>
      </c>
      <c r="J916" s="67">
        <f t="shared" si="113"/>
        <v>0</v>
      </c>
      <c r="K916" s="67">
        <f t="shared" si="114"/>
        <v>2</v>
      </c>
      <c r="M916" s="67">
        <f t="shared" si="115"/>
        <v>11594</v>
      </c>
      <c r="N916" s="67">
        <f t="shared" si="116"/>
        <v>0</v>
      </c>
      <c r="O916" s="67">
        <f t="shared" si="117"/>
        <v>1</v>
      </c>
      <c r="Q916" s="67">
        <f t="shared" si="118"/>
        <v>-573</v>
      </c>
      <c r="R916" s="144">
        <f t="shared" si="119"/>
        <v>2</v>
      </c>
      <c r="S916" s="205"/>
    </row>
    <row r="917" spans="1:19" s="65" customFormat="1" ht="12">
      <c r="A917" s="64">
        <v>3516</v>
      </c>
      <c r="B917" s="193">
        <v>3516332005</v>
      </c>
      <c r="C917" s="194" t="s">
        <v>576</v>
      </c>
      <c r="D917" s="193">
        <v>332</v>
      </c>
      <c r="E917" s="194" t="s">
        <v>205</v>
      </c>
      <c r="F917" s="193">
        <v>5</v>
      </c>
      <c r="G917" s="194" t="s">
        <v>153</v>
      </c>
      <c r="I917" s="67">
        <f t="shared" si="112"/>
        <v>9977</v>
      </c>
      <c r="J917" s="67">
        <f t="shared" si="113"/>
        <v>0</v>
      </c>
      <c r="K917" s="67">
        <f t="shared" si="114"/>
        <v>0</v>
      </c>
      <c r="M917" s="67">
        <f t="shared" si="115"/>
        <v>10853</v>
      </c>
      <c r="N917" s="67">
        <f t="shared" si="116"/>
        <v>4</v>
      </c>
      <c r="O917" s="67">
        <f t="shared" si="117"/>
        <v>9</v>
      </c>
      <c r="Q917" s="67">
        <f t="shared" si="118"/>
        <v>876</v>
      </c>
      <c r="R917" s="144">
        <f t="shared" si="119"/>
        <v>40</v>
      </c>
      <c r="S917" s="205"/>
    </row>
    <row r="918" spans="1:19" s="65" customFormat="1" ht="12">
      <c r="A918" s="64">
        <v>3516</v>
      </c>
      <c r="B918" s="193">
        <v>3516332061</v>
      </c>
      <c r="C918" s="194" t="s">
        <v>576</v>
      </c>
      <c r="D918" s="193">
        <v>332</v>
      </c>
      <c r="E918" s="194" t="s">
        <v>205</v>
      </c>
      <c r="F918" s="193">
        <v>61</v>
      </c>
      <c r="G918" s="194" t="s">
        <v>154</v>
      </c>
      <c r="I918" s="67">
        <f t="shared" si="112"/>
        <v>11377</v>
      </c>
      <c r="J918" s="67">
        <f t="shared" si="113"/>
        <v>0</v>
      </c>
      <c r="K918" s="67">
        <f t="shared" si="114"/>
        <v>0</v>
      </c>
      <c r="M918" s="67">
        <f t="shared" si="115"/>
        <v>12562</v>
      </c>
      <c r="N918" s="67">
        <f t="shared" si="116"/>
        <v>0</v>
      </c>
      <c r="O918" s="67">
        <f t="shared" si="117"/>
        <v>5</v>
      </c>
      <c r="Q918" s="67">
        <f t="shared" si="118"/>
        <v>1185</v>
      </c>
      <c r="R918" s="144">
        <f t="shared" si="119"/>
        <v>11</v>
      </c>
      <c r="S918" s="205"/>
    </row>
    <row r="919" spans="1:19" s="65" customFormat="1" ht="12">
      <c r="A919" s="64">
        <v>3516</v>
      </c>
      <c r="B919" s="193">
        <v>3516332087</v>
      </c>
      <c r="C919" s="194" t="s">
        <v>576</v>
      </c>
      <c r="D919" s="193">
        <v>332</v>
      </c>
      <c r="E919" s="194" t="s">
        <v>205</v>
      </c>
      <c r="F919" s="193">
        <v>87</v>
      </c>
      <c r="G919" s="194" t="s">
        <v>155</v>
      </c>
      <c r="I919" s="67">
        <f t="shared" si="112"/>
        <v>17003</v>
      </c>
      <c r="J919" s="67">
        <f t="shared" si="113"/>
        <v>0</v>
      </c>
      <c r="K919" s="67">
        <f t="shared" si="114"/>
        <v>0</v>
      </c>
      <c r="M919" s="67">
        <f t="shared" si="115"/>
        <v>16660</v>
      </c>
      <c r="N919" s="67">
        <f t="shared" si="116"/>
        <v>1</v>
      </c>
      <c r="O919" s="67">
        <f t="shared" si="117"/>
        <v>1</v>
      </c>
      <c r="Q919" s="67">
        <f t="shared" si="118"/>
        <v>-343</v>
      </c>
      <c r="R919" s="144">
        <f t="shared" si="119"/>
        <v>2</v>
      </c>
      <c r="S919" s="205"/>
    </row>
    <row r="920" spans="1:19" s="65" customFormat="1" ht="12">
      <c r="A920" s="64">
        <v>3516</v>
      </c>
      <c r="B920" s="193">
        <v>3516332137</v>
      </c>
      <c r="C920" s="194" t="s">
        <v>576</v>
      </c>
      <c r="D920" s="193">
        <v>332</v>
      </c>
      <c r="E920" s="194" t="s">
        <v>205</v>
      </c>
      <c r="F920" s="193">
        <v>137</v>
      </c>
      <c r="G920" s="194" t="s">
        <v>202</v>
      </c>
      <c r="I920" s="67">
        <f t="shared" si="112"/>
        <v>12560</v>
      </c>
      <c r="J920" s="67">
        <f t="shared" si="113"/>
        <v>0</v>
      </c>
      <c r="K920" s="67">
        <f t="shared" si="114"/>
        <v>0</v>
      </c>
      <c r="M920" s="67">
        <f t="shared" si="115"/>
        <v>12710</v>
      </c>
      <c r="N920" s="67">
        <f t="shared" si="116"/>
        <v>7</v>
      </c>
      <c r="O920" s="67">
        <f t="shared" si="117"/>
        <v>27</v>
      </c>
      <c r="Q920" s="67">
        <f t="shared" si="118"/>
        <v>150</v>
      </c>
      <c r="R920" s="144">
        <f t="shared" si="119"/>
        <v>62</v>
      </c>
      <c r="S920" s="205"/>
    </row>
    <row r="921" spans="1:19" s="65" customFormat="1" ht="12">
      <c r="A921" s="64">
        <v>3516</v>
      </c>
      <c r="B921" s="193">
        <v>3516332278</v>
      </c>
      <c r="C921" s="194" t="s">
        <v>576</v>
      </c>
      <c r="D921" s="193">
        <v>332</v>
      </c>
      <c r="E921" s="194" t="s">
        <v>205</v>
      </c>
      <c r="F921" s="193">
        <v>278</v>
      </c>
      <c r="G921" s="194" t="s">
        <v>196</v>
      </c>
      <c r="I921" s="67">
        <f t="shared" si="112"/>
        <v>9670</v>
      </c>
      <c r="J921" s="67">
        <f t="shared" si="113"/>
        <v>0</v>
      </c>
      <c r="K921" s="67">
        <f t="shared" si="114"/>
        <v>0</v>
      </c>
      <c r="M921" s="67">
        <f t="shared" si="115"/>
        <v>10766</v>
      </c>
      <c r="N921" s="67">
        <f t="shared" si="116"/>
        <v>0</v>
      </c>
      <c r="O921" s="67">
        <f t="shared" si="117"/>
        <v>0</v>
      </c>
      <c r="Q921" s="67">
        <f t="shared" si="118"/>
        <v>1096</v>
      </c>
      <c r="R921" s="144">
        <f t="shared" si="119"/>
        <v>5</v>
      </c>
      <c r="S921" s="205"/>
    </row>
    <row r="922" spans="1:19" s="65" customFormat="1" ht="12">
      <c r="A922" s="64">
        <v>3516</v>
      </c>
      <c r="B922" s="193">
        <v>3516332281</v>
      </c>
      <c r="C922" s="194" t="s">
        <v>576</v>
      </c>
      <c r="D922" s="193">
        <v>332</v>
      </c>
      <c r="E922" s="194" t="s">
        <v>205</v>
      </c>
      <c r="F922" s="193">
        <v>281</v>
      </c>
      <c r="G922" s="194" t="s">
        <v>152</v>
      </c>
      <c r="I922" s="67">
        <f t="shared" si="112"/>
        <v>13187</v>
      </c>
      <c r="J922" s="67">
        <f t="shared" si="113"/>
        <v>0</v>
      </c>
      <c r="K922" s="67">
        <f t="shared" si="114"/>
        <v>0</v>
      </c>
      <c r="M922" s="67">
        <f t="shared" si="115"/>
        <v>12821</v>
      </c>
      <c r="N922" s="67">
        <f t="shared" si="116"/>
        <v>9</v>
      </c>
      <c r="O922" s="67">
        <f t="shared" si="117"/>
        <v>75</v>
      </c>
      <c r="Q922" s="67">
        <f t="shared" si="118"/>
        <v>-366</v>
      </c>
      <c r="R922" s="144">
        <f t="shared" si="119"/>
        <v>124</v>
      </c>
      <c r="S922" s="205"/>
    </row>
    <row r="923" spans="1:19" s="65" customFormat="1" ht="12">
      <c r="A923" s="64">
        <v>3516</v>
      </c>
      <c r="B923" s="193">
        <v>3516332325</v>
      </c>
      <c r="C923" s="194" t="s">
        <v>576</v>
      </c>
      <c r="D923" s="193">
        <v>332</v>
      </c>
      <c r="E923" s="194" t="s">
        <v>205</v>
      </c>
      <c r="F923" s="193">
        <v>325</v>
      </c>
      <c r="G923" s="194" t="s">
        <v>204</v>
      </c>
      <c r="I923" s="67">
        <f t="shared" si="112"/>
        <v>10650</v>
      </c>
      <c r="J923" s="67">
        <f t="shared" si="113"/>
        <v>0</v>
      </c>
      <c r="K923" s="67">
        <f t="shared" si="114"/>
        <v>0</v>
      </c>
      <c r="M923" s="67">
        <f t="shared" si="115"/>
        <v>10092</v>
      </c>
      <c r="N923" s="67">
        <f t="shared" si="116"/>
        <v>0</v>
      </c>
      <c r="O923" s="67">
        <f t="shared" si="117"/>
        <v>5</v>
      </c>
      <c r="Q923" s="67">
        <f t="shared" si="118"/>
        <v>-558</v>
      </c>
      <c r="R923" s="144">
        <f t="shared" si="119"/>
        <v>49</v>
      </c>
      <c r="S923" s="205"/>
    </row>
    <row r="924" spans="1:19" s="65" customFormat="1" ht="12">
      <c r="A924" s="64">
        <v>3516</v>
      </c>
      <c r="B924" s="193">
        <v>3516332332</v>
      </c>
      <c r="C924" s="194" t="s">
        <v>576</v>
      </c>
      <c r="D924" s="193">
        <v>332</v>
      </c>
      <c r="E924" s="194" t="s">
        <v>205</v>
      </c>
      <c r="F924" s="193">
        <v>332</v>
      </c>
      <c r="G924" s="194" t="s">
        <v>205</v>
      </c>
      <c r="I924" s="67">
        <f t="shared" si="112"/>
        <v>12128</v>
      </c>
      <c r="J924" s="67">
        <f t="shared" si="113"/>
        <v>0</v>
      </c>
      <c r="K924" s="67">
        <f t="shared" si="114"/>
        <v>0</v>
      </c>
      <c r="M924" s="67">
        <f t="shared" si="115"/>
        <v>11786</v>
      </c>
      <c r="N924" s="67">
        <f t="shared" si="116"/>
        <v>3</v>
      </c>
      <c r="O924" s="67">
        <f t="shared" si="117"/>
        <v>14</v>
      </c>
      <c r="Q924" s="67">
        <f t="shared" si="118"/>
        <v>-342</v>
      </c>
      <c r="R924" s="144">
        <f t="shared" si="119"/>
        <v>41</v>
      </c>
      <c r="S924" s="205"/>
    </row>
    <row r="925" spans="1:19" s="65" customFormat="1" ht="12">
      <c r="A925" s="64">
        <v>3516</v>
      </c>
      <c r="B925" s="193">
        <v>3516332680</v>
      </c>
      <c r="C925" s="194" t="s">
        <v>576</v>
      </c>
      <c r="D925" s="193">
        <v>332</v>
      </c>
      <c r="E925" s="194" t="s">
        <v>205</v>
      </c>
      <c r="F925" s="193">
        <v>680</v>
      </c>
      <c r="G925" s="194" t="s">
        <v>158</v>
      </c>
      <c r="I925" s="67">
        <f t="shared" si="112"/>
        <v>8785</v>
      </c>
      <c r="J925" s="67">
        <f t="shared" si="113"/>
        <v>0</v>
      </c>
      <c r="K925" s="67">
        <f t="shared" si="114"/>
        <v>0</v>
      </c>
      <c r="M925" s="67">
        <f t="shared" si="115"/>
        <v>8960</v>
      </c>
      <c r="N925" s="67">
        <f t="shared" si="116"/>
        <v>0</v>
      </c>
      <c r="O925" s="67">
        <f t="shared" si="117"/>
        <v>0</v>
      </c>
      <c r="Q925" s="67">
        <f t="shared" si="118"/>
        <v>175</v>
      </c>
      <c r="R925" s="144">
        <f t="shared" si="119"/>
        <v>1</v>
      </c>
      <c r="S925" s="205"/>
    </row>
    <row r="926" spans="1:19" s="65" customFormat="1" ht="12">
      <c r="A926" s="64">
        <v>3517</v>
      </c>
      <c r="B926" s="193">
        <v>3517239020</v>
      </c>
      <c r="C926" s="194" t="s">
        <v>577</v>
      </c>
      <c r="D926" s="193">
        <v>239</v>
      </c>
      <c r="E926" s="194" t="s">
        <v>258</v>
      </c>
      <c r="F926" s="193">
        <v>20</v>
      </c>
      <c r="G926" s="194" t="s">
        <v>131</v>
      </c>
      <c r="I926" s="67">
        <f t="shared" si="112"/>
        <v>11668.690029326068</v>
      </c>
      <c r="J926" s="67">
        <f t="shared" si="113"/>
        <v>0</v>
      </c>
      <c r="K926" s="67">
        <f t="shared" si="114"/>
        <v>0</v>
      </c>
      <c r="M926" s="67">
        <f t="shared" si="115"/>
        <v>11076</v>
      </c>
      <c r="N926" s="67">
        <f t="shared" si="116"/>
        <v>0</v>
      </c>
      <c r="O926" s="67">
        <f t="shared" si="117"/>
        <v>0</v>
      </c>
      <c r="Q926" s="67">
        <f t="shared" si="118"/>
        <v>-592.69002932606782</v>
      </c>
      <c r="R926" s="144">
        <f t="shared" si="119"/>
        <v>1</v>
      </c>
      <c r="S926" s="205"/>
    </row>
    <row r="927" spans="1:19" s="65" customFormat="1" ht="12">
      <c r="A927" s="64">
        <v>3517</v>
      </c>
      <c r="B927" s="193">
        <v>3517239036</v>
      </c>
      <c r="C927" s="194" t="s">
        <v>577</v>
      </c>
      <c r="D927" s="193">
        <v>239</v>
      </c>
      <c r="E927" s="194" t="s">
        <v>258</v>
      </c>
      <c r="F927" s="193">
        <v>36</v>
      </c>
      <c r="G927" s="194" t="s">
        <v>132</v>
      </c>
      <c r="I927" s="67">
        <f t="shared" si="112"/>
        <v>13237</v>
      </c>
      <c r="J927" s="67">
        <f t="shared" si="113"/>
        <v>0</v>
      </c>
      <c r="K927" s="67">
        <f t="shared" si="114"/>
        <v>1</v>
      </c>
      <c r="M927" s="67">
        <f t="shared" si="115"/>
        <v>15483</v>
      </c>
      <c r="N927" s="67">
        <f t="shared" si="116"/>
        <v>0</v>
      </c>
      <c r="O927" s="67">
        <f t="shared" si="117"/>
        <v>3</v>
      </c>
      <c r="Q927" s="67">
        <f t="shared" si="118"/>
        <v>2246</v>
      </c>
      <c r="R927" s="144">
        <f t="shared" si="119"/>
        <v>4</v>
      </c>
      <c r="S927" s="205"/>
    </row>
    <row r="928" spans="1:19" s="65" customFormat="1" ht="12">
      <c r="A928" s="64">
        <v>3517</v>
      </c>
      <c r="B928" s="193">
        <v>3517239052</v>
      </c>
      <c r="C928" s="194" t="s">
        <v>577</v>
      </c>
      <c r="D928" s="193">
        <v>239</v>
      </c>
      <c r="E928" s="194" t="s">
        <v>258</v>
      </c>
      <c r="F928" s="193">
        <v>52</v>
      </c>
      <c r="G928" s="194" t="s">
        <v>259</v>
      </c>
      <c r="I928" s="67">
        <f t="shared" si="112"/>
        <v>13711</v>
      </c>
      <c r="J928" s="67">
        <f t="shared" si="113"/>
        <v>0</v>
      </c>
      <c r="K928" s="67">
        <f t="shared" si="114"/>
        <v>3</v>
      </c>
      <c r="M928" s="67">
        <f t="shared" si="115"/>
        <v>12726</v>
      </c>
      <c r="N928" s="67">
        <f t="shared" si="116"/>
        <v>0</v>
      </c>
      <c r="O928" s="67">
        <f t="shared" si="117"/>
        <v>4</v>
      </c>
      <c r="Q928" s="67">
        <f t="shared" si="118"/>
        <v>-985</v>
      </c>
      <c r="R928" s="144">
        <f t="shared" si="119"/>
        <v>15</v>
      </c>
      <c r="S928" s="205"/>
    </row>
    <row r="929" spans="1:19" s="65" customFormat="1" ht="12">
      <c r="A929" s="64">
        <v>3517</v>
      </c>
      <c r="B929" s="193">
        <v>3517239096</v>
      </c>
      <c r="C929" s="194" t="s">
        <v>577</v>
      </c>
      <c r="D929" s="193">
        <v>239</v>
      </c>
      <c r="E929" s="194" t="s">
        <v>258</v>
      </c>
      <c r="F929" s="193">
        <v>96</v>
      </c>
      <c r="G929" s="194" t="s">
        <v>216</v>
      </c>
      <c r="I929" s="67">
        <f t="shared" si="112"/>
        <v>15606</v>
      </c>
      <c r="J929" s="67">
        <f t="shared" si="113"/>
        <v>0</v>
      </c>
      <c r="K929" s="67">
        <f t="shared" si="114"/>
        <v>1</v>
      </c>
      <c r="M929" s="67">
        <f t="shared" si="115"/>
        <v>11829.130412915241</v>
      </c>
      <c r="N929" s="67">
        <f t="shared" si="116"/>
        <v>0</v>
      </c>
      <c r="O929" s="67">
        <f t="shared" si="117"/>
        <v>0</v>
      </c>
      <c r="Q929" s="67">
        <f t="shared" si="118"/>
        <v>-3776.8695870847587</v>
      </c>
      <c r="R929" s="144">
        <f t="shared" si="119"/>
        <v>2</v>
      </c>
      <c r="S929" s="205"/>
    </row>
    <row r="930" spans="1:19" s="65" customFormat="1" ht="12">
      <c r="A930" s="64">
        <v>3517</v>
      </c>
      <c r="B930" s="193">
        <v>3517239099</v>
      </c>
      <c r="C930" s="194" t="s">
        <v>577</v>
      </c>
      <c r="D930" s="193">
        <v>239</v>
      </c>
      <c r="E930" s="194" t="s">
        <v>258</v>
      </c>
      <c r="F930" s="193">
        <v>99</v>
      </c>
      <c r="G930" s="194" t="s">
        <v>167</v>
      </c>
      <c r="I930" s="67">
        <f t="shared" si="112"/>
        <v>10869</v>
      </c>
      <c r="J930" s="67">
        <f t="shared" si="113"/>
        <v>0</v>
      </c>
      <c r="K930" s="67">
        <f t="shared" si="114"/>
        <v>0</v>
      </c>
      <c r="M930" s="67">
        <f t="shared" si="115"/>
        <v>11076</v>
      </c>
      <c r="N930" s="67">
        <f t="shared" si="116"/>
        <v>0</v>
      </c>
      <c r="O930" s="67">
        <f t="shared" si="117"/>
        <v>0</v>
      </c>
      <c r="Q930" s="67">
        <f t="shared" si="118"/>
        <v>207</v>
      </c>
      <c r="R930" s="144">
        <f t="shared" si="119"/>
        <v>1</v>
      </c>
      <c r="S930" s="205"/>
    </row>
    <row r="931" spans="1:19" s="65" customFormat="1" ht="12">
      <c r="A931" s="64">
        <v>3517</v>
      </c>
      <c r="B931" s="193">
        <v>3517239131</v>
      </c>
      <c r="C931" s="194" t="s">
        <v>577</v>
      </c>
      <c r="D931" s="193">
        <v>239</v>
      </c>
      <c r="E931" s="194" t="s">
        <v>258</v>
      </c>
      <c r="F931" s="193">
        <v>131</v>
      </c>
      <c r="G931" s="194" t="s">
        <v>282</v>
      </c>
      <c r="I931" s="67">
        <f t="shared" si="112"/>
        <v>10336.65585849546</v>
      </c>
      <c r="J931" s="67">
        <f t="shared" si="113"/>
        <v>0</v>
      </c>
      <c r="K931" s="67">
        <f t="shared" si="114"/>
        <v>0</v>
      </c>
      <c r="M931" s="67">
        <f t="shared" si="115"/>
        <v>11076</v>
      </c>
      <c r="N931" s="67">
        <f t="shared" si="116"/>
        <v>0</v>
      </c>
      <c r="O931" s="67">
        <f t="shared" si="117"/>
        <v>0</v>
      </c>
      <c r="Q931" s="67">
        <f t="shared" si="118"/>
        <v>739.34414150453995</v>
      </c>
      <c r="R931" s="144">
        <f t="shared" si="119"/>
        <v>1</v>
      </c>
      <c r="S931" s="205"/>
    </row>
    <row r="932" spans="1:19" s="65" customFormat="1" ht="12">
      <c r="A932" s="64">
        <v>3517</v>
      </c>
      <c r="B932" s="193">
        <v>3517239167</v>
      </c>
      <c r="C932" s="194" t="s">
        <v>577</v>
      </c>
      <c r="D932" s="193">
        <v>239</v>
      </c>
      <c r="E932" s="194" t="s">
        <v>258</v>
      </c>
      <c r="F932" s="193">
        <v>167</v>
      </c>
      <c r="G932" s="194" t="s">
        <v>170</v>
      </c>
      <c r="I932" s="67">
        <f t="shared" si="112"/>
        <v>15606</v>
      </c>
      <c r="J932" s="67">
        <f t="shared" si="113"/>
        <v>0</v>
      </c>
      <c r="K932" s="67">
        <f t="shared" si="114"/>
        <v>1</v>
      </c>
      <c r="M932" s="67">
        <f t="shared" si="115"/>
        <v>15113</v>
      </c>
      <c r="N932" s="67">
        <f t="shared" si="116"/>
        <v>0</v>
      </c>
      <c r="O932" s="67">
        <f t="shared" si="117"/>
        <v>1</v>
      </c>
      <c r="Q932" s="67">
        <f t="shared" si="118"/>
        <v>-493</v>
      </c>
      <c r="R932" s="144">
        <f t="shared" si="119"/>
        <v>1</v>
      </c>
      <c r="S932" s="205"/>
    </row>
    <row r="933" spans="1:19" s="65" customFormat="1" ht="12">
      <c r="A933" s="64">
        <v>3517</v>
      </c>
      <c r="B933" s="193">
        <v>3517239171</v>
      </c>
      <c r="C933" s="194" t="s">
        <v>577</v>
      </c>
      <c r="D933" s="193">
        <v>239</v>
      </c>
      <c r="E933" s="194" t="s">
        <v>258</v>
      </c>
      <c r="F933" s="193">
        <v>171</v>
      </c>
      <c r="G933" s="194" t="s">
        <v>263</v>
      </c>
      <c r="I933" s="67">
        <f t="shared" si="112"/>
        <v>13237</v>
      </c>
      <c r="J933" s="67">
        <f t="shared" si="113"/>
        <v>0</v>
      </c>
      <c r="K933" s="67">
        <f t="shared" si="114"/>
        <v>1</v>
      </c>
      <c r="M933" s="67">
        <f t="shared" si="115"/>
        <v>13095</v>
      </c>
      <c r="N933" s="67">
        <f t="shared" si="116"/>
        <v>0</v>
      </c>
      <c r="O933" s="67">
        <f t="shared" si="117"/>
        <v>1</v>
      </c>
      <c r="Q933" s="67">
        <f t="shared" si="118"/>
        <v>-142</v>
      </c>
      <c r="R933" s="144">
        <f t="shared" si="119"/>
        <v>6</v>
      </c>
      <c r="S933" s="205"/>
    </row>
    <row r="934" spans="1:19" s="65" customFormat="1" ht="12">
      <c r="A934" s="64">
        <v>3517</v>
      </c>
      <c r="B934" s="193">
        <v>3517239182</v>
      </c>
      <c r="C934" s="194" t="s">
        <v>577</v>
      </c>
      <c r="D934" s="193">
        <v>239</v>
      </c>
      <c r="E934" s="194" t="s">
        <v>258</v>
      </c>
      <c r="F934" s="193">
        <v>182</v>
      </c>
      <c r="G934" s="194" t="s">
        <v>265</v>
      </c>
      <c r="I934" s="67">
        <f t="shared" si="112"/>
        <v>11880</v>
      </c>
      <c r="J934" s="67">
        <f t="shared" si="113"/>
        <v>0</v>
      </c>
      <c r="K934" s="67">
        <f t="shared" si="114"/>
        <v>1</v>
      </c>
      <c r="M934" s="67">
        <f t="shared" si="115"/>
        <v>14836</v>
      </c>
      <c r="N934" s="67">
        <f t="shared" si="116"/>
        <v>0</v>
      </c>
      <c r="O934" s="67">
        <f t="shared" si="117"/>
        <v>5</v>
      </c>
      <c r="Q934" s="67">
        <f t="shared" si="118"/>
        <v>2956</v>
      </c>
      <c r="R934" s="144">
        <f t="shared" si="119"/>
        <v>6</v>
      </c>
      <c r="S934" s="205"/>
    </row>
    <row r="935" spans="1:19" s="65" customFormat="1" ht="12">
      <c r="A935" s="64">
        <v>3517</v>
      </c>
      <c r="B935" s="193">
        <v>3517239207</v>
      </c>
      <c r="C935" s="194" t="s">
        <v>577</v>
      </c>
      <c r="D935" s="193">
        <v>239</v>
      </c>
      <c r="E935" s="194" t="s">
        <v>258</v>
      </c>
      <c r="F935" s="193">
        <v>207</v>
      </c>
      <c r="G935" s="194" t="s">
        <v>26</v>
      </c>
      <c r="I935" s="67" t="str">
        <f t="shared" si="112"/>
        <v>--</v>
      </c>
      <c r="J935" s="67">
        <f t="shared" si="113"/>
        <v>0</v>
      </c>
      <c r="K935" s="67">
        <f t="shared" si="114"/>
        <v>0</v>
      </c>
      <c r="M935" s="67">
        <f t="shared" si="115"/>
        <v>11191.073589537058</v>
      </c>
      <c r="N935" s="67">
        <f t="shared" si="116"/>
        <v>0</v>
      </c>
      <c r="O935" s="67">
        <f t="shared" si="117"/>
        <v>0</v>
      </c>
      <c r="Q935" s="67" t="str">
        <f t="shared" si="118"/>
        <v>--</v>
      </c>
      <c r="R935" s="144">
        <f t="shared" si="119"/>
        <v>1</v>
      </c>
      <c r="S935" s="205"/>
    </row>
    <row r="936" spans="1:19" s="65" customFormat="1" ht="12">
      <c r="A936" s="64">
        <v>3517</v>
      </c>
      <c r="B936" s="193">
        <v>3517239231</v>
      </c>
      <c r="C936" s="194" t="s">
        <v>577</v>
      </c>
      <c r="D936" s="193">
        <v>239</v>
      </c>
      <c r="E936" s="194" t="s">
        <v>258</v>
      </c>
      <c r="F936" s="193">
        <v>231</v>
      </c>
      <c r="G936" s="194" t="s">
        <v>266</v>
      </c>
      <c r="I936" s="67">
        <f t="shared" si="112"/>
        <v>13575</v>
      </c>
      <c r="J936" s="67">
        <f t="shared" si="113"/>
        <v>0</v>
      </c>
      <c r="K936" s="67">
        <f t="shared" si="114"/>
        <v>4</v>
      </c>
      <c r="M936" s="67">
        <f t="shared" si="115"/>
        <v>14216</v>
      </c>
      <c r="N936" s="67">
        <f t="shared" si="116"/>
        <v>0</v>
      </c>
      <c r="O936" s="67">
        <f t="shared" si="117"/>
        <v>7</v>
      </c>
      <c r="Q936" s="67">
        <f t="shared" si="118"/>
        <v>641</v>
      </c>
      <c r="R936" s="144">
        <f t="shared" si="119"/>
        <v>9</v>
      </c>
      <c r="S936" s="205"/>
    </row>
    <row r="937" spans="1:19" s="65" customFormat="1" ht="12">
      <c r="A937" s="64">
        <v>3517</v>
      </c>
      <c r="B937" s="193">
        <v>3517239239</v>
      </c>
      <c r="C937" s="194" t="s">
        <v>577</v>
      </c>
      <c r="D937" s="193">
        <v>239</v>
      </c>
      <c r="E937" s="194" t="s">
        <v>258</v>
      </c>
      <c r="F937" s="193">
        <v>239</v>
      </c>
      <c r="G937" s="194" t="s">
        <v>258</v>
      </c>
      <c r="I937" s="67">
        <f t="shared" si="112"/>
        <v>13698</v>
      </c>
      <c r="J937" s="67">
        <f t="shared" si="113"/>
        <v>0</v>
      </c>
      <c r="K937" s="67">
        <f t="shared" si="114"/>
        <v>43</v>
      </c>
      <c r="M937" s="67">
        <f t="shared" si="115"/>
        <v>13629</v>
      </c>
      <c r="N937" s="67">
        <f t="shared" si="116"/>
        <v>1</v>
      </c>
      <c r="O937" s="67">
        <f t="shared" si="117"/>
        <v>54</v>
      </c>
      <c r="Q937" s="67">
        <f t="shared" si="118"/>
        <v>-69</v>
      </c>
      <c r="R937" s="144">
        <f t="shared" si="119"/>
        <v>106</v>
      </c>
      <c r="S937" s="205"/>
    </row>
    <row r="938" spans="1:19" s="65" customFormat="1" ht="12">
      <c r="A938" s="64">
        <v>3517</v>
      </c>
      <c r="B938" s="193">
        <v>3517239261</v>
      </c>
      <c r="C938" s="194" t="s">
        <v>577</v>
      </c>
      <c r="D938" s="193">
        <v>239</v>
      </c>
      <c r="E938" s="194" t="s">
        <v>258</v>
      </c>
      <c r="F938" s="193">
        <v>261</v>
      </c>
      <c r="G938" s="194" t="s">
        <v>133</v>
      </c>
      <c r="I938" s="67">
        <f t="shared" si="112"/>
        <v>10552.056897596538</v>
      </c>
      <c r="J938" s="67">
        <f t="shared" si="113"/>
        <v>0</v>
      </c>
      <c r="K938" s="67">
        <f t="shared" si="114"/>
        <v>0</v>
      </c>
      <c r="M938" s="67">
        <f t="shared" si="115"/>
        <v>13116</v>
      </c>
      <c r="N938" s="67">
        <f t="shared" si="116"/>
        <v>0</v>
      </c>
      <c r="O938" s="67">
        <f t="shared" si="117"/>
        <v>1</v>
      </c>
      <c r="Q938" s="67">
        <f t="shared" si="118"/>
        <v>2563.943102403462</v>
      </c>
      <c r="R938" s="144">
        <f t="shared" si="119"/>
        <v>2</v>
      </c>
      <c r="S938" s="205"/>
    </row>
    <row r="939" spans="1:19" s="65" customFormat="1" ht="12">
      <c r="A939" s="64">
        <v>3517</v>
      </c>
      <c r="B939" s="193">
        <v>3517239293</v>
      </c>
      <c r="C939" s="194" t="s">
        <v>577</v>
      </c>
      <c r="D939" s="193">
        <v>239</v>
      </c>
      <c r="E939" s="194" t="s">
        <v>258</v>
      </c>
      <c r="F939" s="193">
        <v>293</v>
      </c>
      <c r="G939" s="194" t="s">
        <v>177</v>
      </c>
      <c r="I939" s="67">
        <f t="shared" si="112"/>
        <v>14027</v>
      </c>
      <c r="J939" s="67">
        <f t="shared" si="113"/>
        <v>0</v>
      </c>
      <c r="K939" s="67">
        <f t="shared" si="114"/>
        <v>4</v>
      </c>
      <c r="M939" s="67">
        <f t="shared" si="115"/>
        <v>14224</v>
      </c>
      <c r="N939" s="67">
        <f t="shared" si="116"/>
        <v>0</v>
      </c>
      <c r="O939" s="67">
        <f t="shared" si="117"/>
        <v>2</v>
      </c>
      <c r="Q939" s="67">
        <f t="shared" si="118"/>
        <v>197</v>
      </c>
      <c r="R939" s="144">
        <f t="shared" si="119"/>
        <v>1</v>
      </c>
      <c r="S939" s="205"/>
    </row>
    <row r="940" spans="1:19" s="65" customFormat="1" ht="12">
      <c r="A940" s="64">
        <v>3517</v>
      </c>
      <c r="B940" s="193">
        <v>3517239310</v>
      </c>
      <c r="C940" s="194" t="s">
        <v>577</v>
      </c>
      <c r="D940" s="193">
        <v>239</v>
      </c>
      <c r="E940" s="194" t="s">
        <v>258</v>
      </c>
      <c r="F940" s="193">
        <v>310</v>
      </c>
      <c r="G940" s="194" t="s">
        <v>267</v>
      </c>
      <c r="I940" s="67">
        <f t="shared" si="112"/>
        <v>14421</v>
      </c>
      <c r="J940" s="67">
        <f t="shared" si="113"/>
        <v>0</v>
      </c>
      <c r="K940" s="67">
        <f t="shared" si="114"/>
        <v>9</v>
      </c>
      <c r="M940" s="67">
        <f t="shared" si="115"/>
        <v>14869</v>
      </c>
      <c r="N940" s="67">
        <f t="shared" si="116"/>
        <v>0</v>
      </c>
      <c r="O940" s="67">
        <f t="shared" si="117"/>
        <v>11</v>
      </c>
      <c r="Q940" s="67">
        <f t="shared" si="118"/>
        <v>448</v>
      </c>
      <c r="R940" s="144">
        <f t="shared" si="119"/>
        <v>17</v>
      </c>
      <c r="S940" s="205"/>
    </row>
    <row r="941" spans="1:19" s="65" customFormat="1" ht="12">
      <c r="A941" s="64">
        <v>3517</v>
      </c>
      <c r="B941" s="193">
        <v>3517239625</v>
      </c>
      <c r="C941" s="194" t="s">
        <v>577</v>
      </c>
      <c r="D941" s="193">
        <v>239</v>
      </c>
      <c r="E941" s="194" t="s">
        <v>258</v>
      </c>
      <c r="F941" s="193">
        <v>625</v>
      </c>
      <c r="G941" s="194" t="s">
        <v>96</v>
      </c>
      <c r="I941" s="67">
        <f t="shared" si="112"/>
        <v>10869</v>
      </c>
      <c r="J941" s="67">
        <f t="shared" si="113"/>
        <v>0</v>
      </c>
      <c r="K941" s="67">
        <f t="shared" si="114"/>
        <v>0</v>
      </c>
      <c r="M941" s="67">
        <f t="shared" si="115"/>
        <v>11076</v>
      </c>
      <c r="N941" s="67">
        <f t="shared" si="116"/>
        <v>0</v>
      </c>
      <c r="O941" s="67">
        <f t="shared" si="117"/>
        <v>0</v>
      </c>
      <c r="Q941" s="67">
        <f t="shared" si="118"/>
        <v>207</v>
      </c>
      <c r="R941" s="144">
        <f t="shared" si="119"/>
        <v>1</v>
      </c>
      <c r="S941" s="205"/>
    </row>
    <row r="942" spans="1:19" s="65" customFormat="1" ht="12">
      <c r="A942" s="64">
        <v>3517</v>
      </c>
      <c r="B942" s="193">
        <v>3517239740</v>
      </c>
      <c r="C942" s="194" t="s">
        <v>577</v>
      </c>
      <c r="D942" s="193">
        <v>239</v>
      </c>
      <c r="E942" s="194" t="s">
        <v>258</v>
      </c>
      <c r="F942" s="193">
        <v>740</v>
      </c>
      <c r="G942" s="194" t="s">
        <v>269</v>
      </c>
      <c r="I942" s="67">
        <f t="shared" si="112"/>
        <v>10869</v>
      </c>
      <c r="J942" s="67">
        <f t="shared" si="113"/>
        <v>0</v>
      </c>
      <c r="K942" s="67">
        <f t="shared" si="114"/>
        <v>0</v>
      </c>
      <c r="M942" s="67">
        <f t="shared" si="115"/>
        <v>15113</v>
      </c>
      <c r="N942" s="67">
        <f t="shared" si="116"/>
        <v>0</v>
      </c>
      <c r="O942" s="67">
        <f t="shared" si="117"/>
        <v>1</v>
      </c>
      <c r="Q942" s="67">
        <f t="shared" si="118"/>
        <v>4244</v>
      </c>
      <c r="R942" s="144">
        <f t="shared" si="119"/>
        <v>1</v>
      </c>
      <c r="S942" s="205"/>
    </row>
    <row r="943" spans="1:19" s="65" customFormat="1" ht="12">
      <c r="A943" s="64">
        <v>3517</v>
      </c>
      <c r="B943" s="193">
        <v>3517239760</v>
      </c>
      <c r="C943" s="194" t="s">
        <v>577</v>
      </c>
      <c r="D943" s="193">
        <v>239</v>
      </c>
      <c r="E943" s="194" t="s">
        <v>258</v>
      </c>
      <c r="F943" s="193">
        <v>760</v>
      </c>
      <c r="G943" s="194" t="s">
        <v>270</v>
      </c>
      <c r="I943" s="67">
        <f t="shared" si="112"/>
        <v>13500</v>
      </c>
      <c r="J943" s="67">
        <f t="shared" si="113"/>
        <v>0</v>
      </c>
      <c r="K943" s="67">
        <f t="shared" si="114"/>
        <v>5</v>
      </c>
      <c r="M943" s="67">
        <f t="shared" si="115"/>
        <v>12436</v>
      </c>
      <c r="N943" s="67">
        <f t="shared" si="116"/>
        <v>0</v>
      </c>
      <c r="O943" s="67">
        <f t="shared" si="117"/>
        <v>3</v>
      </c>
      <c r="Q943" s="67">
        <f t="shared" si="118"/>
        <v>-1064</v>
      </c>
      <c r="R943" s="144">
        <f t="shared" si="119"/>
        <v>10</v>
      </c>
      <c r="S943" s="205"/>
    </row>
    <row r="944" spans="1:19" s="65" customFormat="1" ht="12">
      <c r="A944" s="64">
        <v>3517</v>
      </c>
      <c r="B944" s="193">
        <v>3517239763</v>
      </c>
      <c r="C944" s="194" t="s">
        <v>577</v>
      </c>
      <c r="D944" s="193">
        <v>239</v>
      </c>
      <c r="E944" s="194" t="s">
        <v>258</v>
      </c>
      <c r="F944" s="193">
        <v>763</v>
      </c>
      <c r="G944" s="194" t="s">
        <v>293</v>
      </c>
      <c r="I944" s="67" t="str">
        <f t="shared" si="112"/>
        <v>--</v>
      </c>
      <c r="J944" s="67">
        <f t="shared" si="113"/>
        <v>0</v>
      </c>
      <c r="K944" s="67">
        <f t="shared" si="114"/>
        <v>0</v>
      </c>
      <c r="M944" s="67">
        <f t="shared" si="115"/>
        <v>12010.527887049659</v>
      </c>
      <c r="N944" s="67">
        <f t="shared" si="116"/>
        <v>0</v>
      </c>
      <c r="O944" s="67">
        <f t="shared" si="117"/>
        <v>0</v>
      </c>
      <c r="Q944" s="67" t="str">
        <f t="shared" si="118"/>
        <v>--</v>
      </c>
      <c r="R944" s="144">
        <f t="shared" si="119"/>
        <v>2</v>
      </c>
      <c r="S944" s="205"/>
    </row>
    <row r="945" spans="1:22" s="65" customFormat="1" ht="12">
      <c r="A945" s="64">
        <v>3517</v>
      </c>
      <c r="B945" s="193">
        <v>3517239780</v>
      </c>
      <c r="C945" s="194" t="s">
        <v>577</v>
      </c>
      <c r="D945" s="193">
        <v>239</v>
      </c>
      <c r="E945" s="194" t="s">
        <v>258</v>
      </c>
      <c r="F945" s="193">
        <v>780</v>
      </c>
      <c r="G945" s="194" t="s">
        <v>251</v>
      </c>
      <c r="I945" s="67">
        <f t="shared" si="112"/>
        <v>15606</v>
      </c>
      <c r="J945" s="67">
        <f t="shared" si="113"/>
        <v>0</v>
      </c>
      <c r="K945" s="67">
        <f t="shared" si="114"/>
        <v>1</v>
      </c>
      <c r="M945" s="67">
        <f t="shared" si="115"/>
        <v>11076</v>
      </c>
      <c r="N945" s="67">
        <f t="shared" si="116"/>
        <v>0</v>
      </c>
      <c r="O945" s="67">
        <f t="shared" si="117"/>
        <v>0</v>
      </c>
      <c r="Q945" s="67">
        <f t="shared" si="118"/>
        <v>-4530</v>
      </c>
      <c r="R945" s="144">
        <f t="shared" si="119"/>
        <v>3</v>
      </c>
      <c r="S945" s="205"/>
    </row>
    <row r="946" spans="1:22" s="65" customFormat="1" ht="12">
      <c r="A946" s="64">
        <v>3518</v>
      </c>
      <c r="B946" s="193">
        <v>3518149128</v>
      </c>
      <c r="C946" s="194" t="s">
        <v>578</v>
      </c>
      <c r="D946" s="193">
        <v>149</v>
      </c>
      <c r="E946" s="194" t="s">
        <v>81</v>
      </c>
      <c r="F946" s="193">
        <v>128</v>
      </c>
      <c r="G946" s="194" t="s">
        <v>128</v>
      </c>
      <c r="I946" s="67">
        <f t="shared" si="112"/>
        <v>15145</v>
      </c>
      <c r="J946" s="67">
        <f t="shared" si="113"/>
        <v>0</v>
      </c>
      <c r="K946" s="67">
        <f t="shared" si="114"/>
        <v>6</v>
      </c>
      <c r="M946" s="67">
        <f t="shared" si="115"/>
        <v>14772</v>
      </c>
      <c r="N946" s="67">
        <f t="shared" si="116"/>
        <v>0</v>
      </c>
      <c r="O946" s="67">
        <f t="shared" si="117"/>
        <v>7</v>
      </c>
      <c r="Q946" s="67">
        <f t="shared" si="118"/>
        <v>-373</v>
      </c>
      <c r="R946" s="144">
        <f t="shared" si="119"/>
        <v>21</v>
      </c>
      <c r="S946" s="205"/>
    </row>
    <row r="947" spans="1:22" s="65" customFormat="1" ht="12">
      <c r="A947" s="64">
        <v>3518</v>
      </c>
      <c r="B947" s="193">
        <v>3518149149</v>
      </c>
      <c r="C947" s="194" t="s">
        <v>578</v>
      </c>
      <c r="D947" s="193">
        <v>149</v>
      </c>
      <c r="E947" s="194" t="s">
        <v>81</v>
      </c>
      <c r="F947" s="193">
        <v>149</v>
      </c>
      <c r="G947" s="194" t="s">
        <v>81</v>
      </c>
      <c r="I947" s="67">
        <f t="shared" si="112"/>
        <v>14224</v>
      </c>
      <c r="J947" s="67">
        <f t="shared" si="113"/>
        <v>28</v>
      </c>
      <c r="K947" s="67">
        <f t="shared" si="114"/>
        <v>71</v>
      </c>
      <c r="M947" s="67">
        <f t="shared" si="115"/>
        <v>15531</v>
      </c>
      <c r="N947" s="67">
        <f t="shared" si="116"/>
        <v>37</v>
      </c>
      <c r="O947" s="67">
        <f t="shared" si="117"/>
        <v>96</v>
      </c>
      <c r="Q947" s="67">
        <f t="shared" si="118"/>
        <v>1307</v>
      </c>
      <c r="R947" s="144">
        <f t="shared" si="119"/>
        <v>150</v>
      </c>
      <c r="S947" s="205"/>
    </row>
    <row r="948" spans="1:22" s="65" customFormat="1" ht="12">
      <c r="A948" s="64">
        <v>3518</v>
      </c>
      <c r="B948" s="193">
        <v>3518149181</v>
      </c>
      <c r="C948" s="194" t="s">
        <v>578</v>
      </c>
      <c r="D948" s="193">
        <v>149</v>
      </c>
      <c r="E948" s="194" t="s">
        <v>81</v>
      </c>
      <c r="F948" s="193">
        <v>181</v>
      </c>
      <c r="G948" s="194" t="s">
        <v>83</v>
      </c>
      <c r="I948" s="67">
        <f t="shared" si="112"/>
        <v>13315</v>
      </c>
      <c r="J948" s="67">
        <f t="shared" si="113"/>
        <v>1</v>
      </c>
      <c r="K948" s="67">
        <f t="shared" si="114"/>
        <v>2</v>
      </c>
      <c r="M948" s="67">
        <f t="shared" si="115"/>
        <v>14003</v>
      </c>
      <c r="N948" s="67">
        <f t="shared" si="116"/>
        <v>2</v>
      </c>
      <c r="O948" s="67">
        <f t="shared" si="117"/>
        <v>2</v>
      </c>
      <c r="Q948" s="67">
        <f t="shared" si="118"/>
        <v>688</v>
      </c>
      <c r="R948" s="144">
        <f t="shared" si="119"/>
        <v>9</v>
      </c>
      <c r="S948" s="205"/>
    </row>
    <row r="949" spans="1:22" s="65" customFormat="1" ht="3.75" customHeight="1">
      <c r="A949" s="64"/>
      <c r="B949" s="193"/>
      <c r="C949" s="194"/>
      <c r="D949" s="193"/>
      <c r="E949" s="194"/>
      <c r="F949" s="193"/>
      <c r="G949" s="194"/>
      <c r="I949" s="67"/>
      <c r="J949" s="67"/>
      <c r="K949" s="67"/>
      <c r="M949" s="67"/>
      <c r="N949" s="67"/>
      <c r="O949" s="67"/>
      <c r="Q949" s="67"/>
      <c r="R949" s="67"/>
      <c r="S949" s="205"/>
    </row>
    <row r="950" spans="1:22" s="65" customFormat="1" ht="12">
      <c r="A950" s="200">
        <v>9999</v>
      </c>
      <c r="B950" s="200">
        <v>9999999999</v>
      </c>
      <c r="C950" s="201" t="s">
        <v>8</v>
      </c>
      <c r="D950" s="201" t="s">
        <v>8</v>
      </c>
      <c r="E950" s="201" t="s">
        <v>8</v>
      </c>
      <c r="F950" s="201" t="s">
        <v>8</v>
      </c>
      <c r="G950" s="201" t="s">
        <v>8</v>
      </c>
      <c r="I950" s="202" t="s">
        <v>319</v>
      </c>
      <c r="J950" s="201">
        <f>SUBTOTAL(9,J10:J948)</f>
        <v>5617</v>
      </c>
      <c r="K950" s="201">
        <f>SUBTOTAL(9,K10:K948)</f>
        <v>20215</v>
      </c>
      <c r="M950" s="202" t="s">
        <v>319</v>
      </c>
      <c r="N950" s="201">
        <f>SUBTOTAL(9,N10:N948)</f>
        <v>5558</v>
      </c>
      <c r="O950" s="201">
        <f>SUBTOTAL(9,O10:O948)</f>
        <v>21857</v>
      </c>
      <c r="Q950" s="202">
        <f>AVERAGE(Q10:Q948)</f>
        <v>317.48172502556605</v>
      </c>
      <c r="R950" s="201">
        <f>SUBTOTAL(9,R10:R948)</f>
        <v>46498</v>
      </c>
      <c r="S950" s="205"/>
    </row>
    <row r="951" spans="1:22" s="65" customFormat="1" ht="12">
      <c r="A951" s="208"/>
      <c r="B951" s="208"/>
      <c r="C951" s="209"/>
      <c r="D951" s="209"/>
      <c r="E951" s="209"/>
      <c r="F951" s="209"/>
      <c r="G951" s="209"/>
      <c r="I951" s="210"/>
      <c r="J951" s="209"/>
      <c r="K951" s="209"/>
      <c r="M951" s="210"/>
      <c r="N951" s="209"/>
      <c r="O951" s="209"/>
      <c r="Q951" s="210"/>
      <c r="R951" s="209"/>
      <c r="S951" s="205"/>
    </row>
    <row r="952" spans="1:22">
      <c r="J952" s="42"/>
      <c r="K952" s="42"/>
      <c r="N952" s="42"/>
      <c r="O952" s="42"/>
      <c r="R952" s="211" t="s">
        <v>954</v>
      </c>
      <c r="S952" s="207"/>
    </row>
    <row r="953" spans="1:22">
      <c r="J953" s="42"/>
      <c r="K953" s="42"/>
      <c r="N953" s="42"/>
      <c r="O953" s="42"/>
      <c r="R953" s="211"/>
      <c r="S953" s="212"/>
    </row>
    <row r="954" spans="1:22">
      <c r="J954" s="42"/>
      <c r="K954" s="42"/>
      <c r="N954" s="42"/>
      <c r="O954" s="42"/>
      <c r="R954" s="211"/>
      <c r="S954" s="212"/>
    </row>
    <row r="955" spans="1:22">
      <c r="R955" s="211"/>
      <c r="S955" s="207"/>
      <c r="T955" s="42"/>
      <c r="U955" s="213"/>
      <c r="V955" s="214"/>
    </row>
    <row r="956" spans="1:22">
      <c r="R956" s="211"/>
      <c r="S956" s="207"/>
      <c r="U956" s="213"/>
      <c r="V956" s="215"/>
    </row>
    <row r="957" spans="1:22">
      <c r="R957" s="65"/>
      <c r="S957" s="207"/>
    </row>
    <row r="958" spans="1:22">
      <c r="R958" s="65"/>
      <c r="S958" s="207"/>
    </row>
    <row r="959" spans="1:22">
      <c r="S959" s="207"/>
    </row>
    <row r="960" spans="1:22">
      <c r="S960" s="207"/>
    </row>
    <row r="961" spans="19:19">
      <c r="S961" s="207"/>
    </row>
  </sheetData>
  <autoFilter ref="A9:S948" xr:uid="{48752476-7C20-4CE7-B682-36F8B9A2428A}">
    <sortState xmlns:xlrd2="http://schemas.microsoft.com/office/spreadsheetml/2017/richdata2" ref="A16:S854">
      <sortCondition ref="R9:R948"/>
    </sortState>
  </autoFilter>
  <sortState xmlns:xlrd2="http://schemas.microsoft.com/office/spreadsheetml/2017/richdata2" ref="A10:V948">
    <sortCondition ref="B10:B948"/>
  </sortState>
  <pageMargins left="0.5" right="0.5" top="0.5" bottom="0.5" header="0.3" footer="0.3"/>
  <pageSetup scale="66" fitToHeight="50" orientation="landscape" r:id="rId1"/>
  <headerFoot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DESE-231-64509</_dlc_DocId>
    <_dlc_DocIdUrl xmlns="733efe1c-5bbe-4968-87dc-d400e65c879f">
      <Url>https://sharepoint.doemass.org/ese/webteam/cps/_layouts/DocIdRedir.aspx?ID=DESE-231-64509</Url>
      <Description>DESE-231-64509</Description>
    </_dlc_DocIdUrl>
  </documentManagement>
</p:propertie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94F4C43-A44F-469C-83CA-E8EE5432A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BC60D9-4EEC-4FC3-8176-BD8A41481345}">
  <ds:schemaRefs>
    <ds:schemaRef ds:uri="http://purl.org/dc/terms/"/>
    <ds:schemaRef ds:uri="http://purl.org/dc/dcmitype/"/>
    <ds:schemaRef ds:uri="http://purl.org/dc/elements/1.1/"/>
    <ds:schemaRef ds:uri="http://schemas.microsoft.com/office/2006/metadata/properties"/>
    <ds:schemaRef ds:uri="0a4e05da-b9bc-4326-ad73-01ef31b95567"/>
    <ds:schemaRef ds:uri="http://schemas.microsoft.com/office/2006/documentManagement/types"/>
    <ds:schemaRef ds:uri="http://schemas.microsoft.com/office/infopath/2007/PartnerControls"/>
    <ds:schemaRef ds:uri="http://schemas.openxmlformats.org/package/2006/metadata/core-properties"/>
    <ds:schemaRef ds:uri="733efe1c-5bbe-4968-87dc-d400e65c879f"/>
    <ds:schemaRef ds:uri="http://www.w3.org/XML/1998/namespace"/>
  </ds:schemaRefs>
</ds:datastoreItem>
</file>

<file path=customXml/itemProps3.xml><?xml version="1.0" encoding="utf-8"?>
<ds:datastoreItem xmlns:ds="http://schemas.openxmlformats.org/officeDocument/2006/customXml" ds:itemID="{3E052CB6-72E3-4B49-A979-5B9060C3B889}">
  <ds:schemaRefs>
    <ds:schemaRef ds:uri="http://schemas.microsoft.com/sharepoint/v3/contenttype/forms"/>
  </ds:schemaRefs>
</ds:datastoreItem>
</file>

<file path=customXml/itemProps4.xml><?xml version="1.0" encoding="utf-8"?>
<ds:datastoreItem xmlns:ds="http://schemas.openxmlformats.org/officeDocument/2006/customXml" ds:itemID="{91954254-881B-4E7A-851D-FEDFAA8E396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above fnd pcts</vt:lpstr>
      <vt:lpstr>found20</vt:lpstr>
      <vt:lpstr>found21</vt:lpstr>
      <vt:lpstr>rates20</vt:lpstr>
      <vt:lpstr>rates21</vt:lpstr>
      <vt:lpstr>compare</vt:lpstr>
      <vt:lpstr>found20</vt:lpstr>
      <vt:lpstr>found21</vt:lpstr>
      <vt:lpstr>rabovefnd</vt:lpstr>
      <vt:lpstr>rates20Q4</vt:lpstr>
      <vt:lpstr>rates21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Tuition Rate Summary</dc:title>
  <dc:subject>FY21 Projected Rates by Charter School and Sending District (Q1)(e)</dc:subject>
  <dc:creator>DESE</dc:creator>
  <cp:lastModifiedBy>Zou, Dong (EOE)</cp:lastModifiedBy>
  <cp:lastPrinted>2016-04-14T15:48:33Z</cp:lastPrinted>
  <dcterms:created xsi:type="dcterms:W3CDTF">2016-04-08T13:31:51Z</dcterms:created>
  <dcterms:modified xsi:type="dcterms:W3CDTF">2020-09-11T20:26:09Z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11 2020</vt:lpwstr>
  </property>
</Properties>
</file>